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aksa.dafp.local\12005GGA\2023\DOCUMENTOS_DE_APOYO\CONTRATOS\MENOR_CUANTIA\MANTENIMIENTO_PARQUE_AUTOMOTOR\Uiltimos Documentos\A radicar\"/>
    </mc:Choice>
  </mc:AlternateContent>
  <bookViews>
    <workbookView xWindow="0" yWindow="0" windowWidth="8955" windowHeight="7275"/>
  </bookViews>
  <sheets>
    <sheet name="ESTUDIO_MERCADO" sheetId="2" r:id="rId1"/>
  </sheets>
  <definedNames>
    <definedName name="_xlnm._FilterDatabase" localSheetId="0" hidden="1">ESTUDIO_MERCADO!$A$4:$CU$121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37" i="2" l="1"/>
  <c r="Y43" i="2"/>
  <c r="X43" i="2"/>
  <c r="S43" i="2"/>
  <c r="U43" i="2" s="1"/>
  <c r="AA43" i="2" s="1"/>
  <c r="M87" i="2"/>
  <c r="S106" i="2" l="1"/>
  <c r="U106" i="2" s="1"/>
  <c r="S107" i="2"/>
  <c r="U107" i="2" s="1"/>
  <c r="S108" i="2"/>
  <c r="U108" i="2" s="1"/>
  <c r="S109" i="2"/>
  <c r="U109" i="2" s="1"/>
  <c r="S110" i="2"/>
  <c r="U110" i="2" s="1"/>
  <c r="S111" i="2"/>
  <c r="U111" i="2" s="1"/>
  <c r="S112" i="2"/>
  <c r="U112" i="2" s="1"/>
  <c r="S113" i="2"/>
  <c r="U113" i="2" s="1"/>
  <c r="S114" i="2"/>
  <c r="U114" i="2" s="1"/>
  <c r="S115" i="2"/>
  <c r="U115" i="2" s="1"/>
  <c r="S116" i="2"/>
  <c r="U116" i="2" s="1"/>
  <c r="S117" i="2"/>
  <c r="U117" i="2" s="1"/>
  <c r="S118" i="2"/>
  <c r="U118" i="2" s="1"/>
  <c r="S119" i="2"/>
  <c r="U119" i="2" s="1"/>
  <c r="CA102" i="2"/>
  <c r="BZ102" i="2"/>
  <c r="CB102" i="2" s="1"/>
  <c r="BW93" i="2"/>
  <c r="BW94" i="2"/>
  <c r="BW95" i="2"/>
  <c r="F92" i="2"/>
  <c r="F93" i="2"/>
  <c r="F94" i="2"/>
  <c r="F95" i="2"/>
  <c r="M51" i="2"/>
  <c r="M52" i="2"/>
  <c r="M53" i="2"/>
  <c r="L51" i="2"/>
  <c r="L52" i="2"/>
  <c r="L53" i="2"/>
  <c r="G51" i="2"/>
  <c r="I51" i="2" s="1"/>
  <c r="G52" i="2"/>
  <c r="I52" i="2" s="1"/>
  <c r="G53" i="2"/>
  <c r="I53" i="2" s="1"/>
  <c r="F52" i="2"/>
  <c r="H52" i="2" s="1"/>
  <c r="F53" i="2"/>
  <c r="H53" i="2" s="1"/>
  <c r="F51" i="2"/>
  <c r="H51" i="2" s="1"/>
  <c r="CR110" i="2"/>
  <c r="CS110" i="2"/>
  <c r="CR111" i="2"/>
  <c r="CS111" i="2"/>
  <c r="CR112" i="2"/>
  <c r="CS112" i="2"/>
  <c r="CR113" i="2"/>
  <c r="CS113" i="2"/>
  <c r="CR114" i="2"/>
  <c r="CS114" i="2"/>
  <c r="CR115" i="2"/>
  <c r="CS115" i="2"/>
  <c r="CR116" i="2"/>
  <c r="CS116" i="2"/>
  <c r="CR117" i="2"/>
  <c r="CS117" i="2"/>
  <c r="CR118" i="2"/>
  <c r="CS118" i="2"/>
  <c r="CR119" i="2"/>
  <c r="CS119" i="2"/>
  <c r="CR99" i="2"/>
  <c r="CS99" i="2"/>
  <c r="CR100" i="2"/>
  <c r="CS100" i="2"/>
  <c r="CR101" i="2"/>
  <c r="CS101" i="2"/>
  <c r="CR102" i="2"/>
  <c r="CS102" i="2"/>
  <c r="CR103" i="2"/>
  <c r="CS103" i="2"/>
  <c r="CR104" i="2"/>
  <c r="CS104" i="2"/>
  <c r="CR105" i="2"/>
  <c r="CS105" i="2"/>
  <c r="CR106" i="2"/>
  <c r="CS106" i="2"/>
  <c r="CR107" i="2"/>
  <c r="CS107" i="2"/>
  <c r="CR108" i="2"/>
  <c r="CS108" i="2"/>
  <c r="CR109" i="2"/>
  <c r="CS109" i="2"/>
  <c r="CS98" i="2"/>
  <c r="CR98" i="2"/>
  <c r="CM98" i="2"/>
  <c r="CO98" i="2" s="1"/>
  <c r="CM99" i="2"/>
  <c r="CO99" i="2" s="1"/>
  <c r="CU99" i="2" s="1"/>
  <c r="CL98" i="2"/>
  <c r="CN98" i="2" s="1"/>
  <c r="CL99" i="2"/>
  <c r="CN99" i="2" s="1"/>
  <c r="CL101" i="2"/>
  <c r="CM101" i="2"/>
  <c r="CL102" i="2"/>
  <c r="CM102" i="2"/>
  <c r="CO102" i="2" s="1"/>
  <c r="CL103" i="2"/>
  <c r="CM103" i="2"/>
  <c r="CO103" i="2" s="1"/>
  <c r="CL104" i="2"/>
  <c r="CM104" i="2"/>
  <c r="CO104" i="2" s="1"/>
  <c r="CL105" i="2"/>
  <c r="CN105" i="2" s="1"/>
  <c r="CM105" i="2"/>
  <c r="CO105" i="2" s="1"/>
  <c r="CL106" i="2"/>
  <c r="CN106" i="2" s="1"/>
  <c r="CT106" i="2" s="1"/>
  <c r="CM106" i="2"/>
  <c r="CO106" i="2" s="1"/>
  <c r="CL107" i="2"/>
  <c r="CM107" i="2"/>
  <c r="CL108" i="2"/>
  <c r="CM108" i="2"/>
  <c r="CL109" i="2"/>
  <c r="CN109" i="2" s="1"/>
  <c r="CM109" i="2"/>
  <c r="CL110" i="2"/>
  <c r="CM110" i="2"/>
  <c r="CL111" i="2"/>
  <c r="CN111" i="2" s="1"/>
  <c r="CM111" i="2"/>
  <c r="CO111" i="2" s="1"/>
  <c r="CL112" i="2"/>
  <c r="CN112" i="2" s="1"/>
  <c r="CM112" i="2"/>
  <c r="CO112" i="2" s="1"/>
  <c r="CL113" i="2"/>
  <c r="CN113" i="2" s="1"/>
  <c r="CM113" i="2"/>
  <c r="CO113" i="2" s="1"/>
  <c r="CL114" i="2"/>
  <c r="CN114" i="2" s="1"/>
  <c r="CM114" i="2"/>
  <c r="CO114" i="2" s="1"/>
  <c r="CL115" i="2"/>
  <c r="CN115" i="2" s="1"/>
  <c r="CM115" i="2"/>
  <c r="CL116" i="2"/>
  <c r="CM116" i="2"/>
  <c r="CL117" i="2"/>
  <c r="CM117" i="2"/>
  <c r="CL118" i="2"/>
  <c r="CM118" i="2"/>
  <c r="CO118" i="2" s="1"/>
  <c r="CL119" i="2"/>
  <c r="CN119" i="2" s="1"/>
  <c r="CM119" i="2"/>
  <c r="CO119" i="2" s="1"/>
  <c r="CM100" i="2"/>
  <c r="CO100" i="2" s="1"/>
  <c r="CL100" i="2"/>
  <c r="CN100" i="2" s="1"/>
  <c r="CR91" i="2"/>
  <c r="CS91" i="2"/>
  <c r="CR92" i="2"/>
  <c r="CS92" i="2"/>
  <c r="CR93" i="2"/>
  <c r="CS93" i="2"/>
  <c r="CR94" i="2"/>
  <c r="CS94" i="2"/>
  <c r="CR95" i="2"/>
  <c r="CS95" i="2"/>
  <c r="CS90" i="2"/>
  <c r="CR90" i="2"/>
  <c r="CL91" i="2"/>
  <c r="CM91" i="2"/>
  <c r="CL92" i="2"/>
  <c r="CM92" i="2"/>
  <c r="CL93" i="2"/>
  <c r="CM93" i="2"/>
  <c r="CL94" i="2"/>
  <c r="CM94" i="2"/>
  <c r="CL95" i="2"/>
  <c r="CM95" i="2"/>
  <c r="CM90" i="2"/>
  <c r="CL90" i="2"/>
  <c r="CS87" i="2"/>
  <c r="CR87" i="2"/>
  <c r="CM87" i="2"/>
  <c r="CL87" i="2"/>
  <c r="CS84" i="2"/>
  <c r="CR84" i="2"/>
  <c r="CM84" i="2"/>
  <c r="CL84" i="2"/>
  <c r="CN84" i="2" s="1"/>
  <c r="CR77" i="2"/>
  <c r="CS77" i="2"/>
  <c r="CS76" i="2"/>
  <c r="CR76" i="2"/>
  <c r="CL77" i="2"/>
  <c r="CM77" i="2"/>
  <c r="CO77" i="2" s="1"/>
  <c r="CM76" i="2"/>
  <c r="CO76" i="2" s="1"/>
  <c r="CL76" i="2"/>
  <c r="CR65" i="2"/>
  <c r="CS65" i="2"/>
  <c r="CR66" i="2"/>
  <c r="CS66" i="2"/>
  <c r="CR67" i="2"/>
  <c r="CS67" i="2"/>
  <c r="CR68" i="2"/>
  <c r="CS68" i="2"/>
  <c r="CR69" i="2"/>
  <c r="CS69" i="2"/>
  <c r="CR70" i="2"/>
  <c r="CS70" i="2"/>
  <c r="CR71" i="2"/>
  <c r="CS71" i="2"/>
  <c r="CR72" i="2"/>
  <c r="CS72" i="2"/>
  <c r="CR73" i="2"/>
  <c r="CS73" i="2"/>
  <c r="CS64" i="2"/>
  <c r="CR64" i="2"/>
  <c r="CL65" i="2"/>
  <c r="CN65" i="2" s="1"/>
  <c r="CM65" i="2"/>
  <c r="CO65" i="2" s="1"/>
  <c r="CL66" i="2"/>
  <c r="CN66" i="2" s="1"/>
  <c r="CM66" i="2"/>
  <c r="CO66" i="2" s="1"/>
  <c r="CL67" i="2"/>
  <c r="CN67" i="2" s="1"/>
  <c r="CM67" i="2"/>
  <c r="CL68" i="2"/>
  <c r="CM68" i="2"/>
  <c r="CL69" i="2"/>
  <c r="CN69" i="2" s="1"/>
  <c r="CM69" i="2"/>
  <c r="CL70" i="2"/>
  <c r="CM70" i="2"/>
  <c r="CL71" i="2"/>
  <c r="CN71" i="2" s="1"/>
  <c r="CM71" i="2"/>
  <c r="CO71" i="2" s="1"/>
  <c r="CL72" i="2"/>
  <c r="CM72" i="2"/>
  <c r="CO72" i="2" s="1"/>
  <c r="CL73" i="2"/>
  <c r="CN73" i="2" s="1"/>
  <c r="CM73" i="2"/>
  <c r="CM64" i="2"/>
  <c r="CL64" i="2"/>
  <c r="CR57" i="2"/>
  <c r="CS57" i="2"/>
  <c r="CR58" i="2"/>
  <c r="CS58" i="2"/>
  <c r="CR59" i="2"/>
  <c r="CS59" i="2"/>
  <c r="CR60" i="2"/>
  <c r="CS60" i="2"/>
  <c r="CR61" i="2"/>
  <c r="CS61" i="2"/>
  <c r="CS56" i="2"/>
  <c r="CR56" i="2"/>
  <c r="CL57" i="2"/>
  <c r="CN57" i="2" s="1"/>
  <c r="CM57" i="2"/>
  <c r="CO57" i="2" s="1"/>
  <c r="CL58" i="2"/>
  <c r="CN58" i="2" s="1"/>
  <c r="CM58" i="2"/>
  <c r="CL59" i="2"/>
  <c r="CN59" i="2" s="1"/>
  <c r="CT59" i="2" s="1"/>
  <c r="CM59" i="2"/>
  <c r="CL60" i="2"/>
  <c r="CN60" i="2" s="1"/>
  <c r="CM60" i="2"/>
  <c r="CO60" i="2" s="1"/>
  <c r="CL61" i="2"/>
  <c r="CM61" i="2"/>
  <c r="CM56" i="2"/>
  <c r="CL56" i="2"/>
  <c r="CN56" i="2" s="1"/>
  <c r="CR44" i="2"/>
  <c r="CS44" i="2"/>
  <c r="CR45" i="2"/>
  <c r="CS45" i="2"/>
  <c r="CR46" i="2"/>
  <c r="CS46" i="2"/>
  <c r="CR47" i="2"/>
  <c r="CS47" i="2"/>
  <c r="CR48" i="2"/>
  <c r="CS48" i="2"/>
  <c r="CR49" i="2"/>
  <c r="CS49" i="2"/>
  <c r="CR50" i="2"/>
  <c r="CS50" i="2"/>
  <c r="CR51" i="2"/>
  <c r="CS51" i="2"/>
  <c r="CR52" i="2"/>
  <c r="CS52" i="2"/>
  <c r="CR53" i="2"/>
  <c r="CS53" i="2"/>
  <c r="CS43" i="2"/>
  <c r="CR43" i="2"/>
  <c r="CL44" i="2"/>
  <c r="CM44" i="2"/>
  <c r="CO44" i="2" s="1"/>
  <c r="CL45" i="2"/>
  <c r="CM45" i="2"/>
  <c r="CL46" i="2"/>
  <c r="CN46" i="2" s="1"/>
  <c r="CM46" i="2"/>
  <c r="CO46" i="2" s="1"/>
  <c r="CL47" i="2"/>
  <c r="CN47" i="2" s="1"/>
  <c r="CM47" i="2"/>
  <c r="CO47" i="2" s="1"/>
  <c r="CL48" i="2"/>
  <c r="CN48" i="2" s="1"/>
  <c r="CM48" i="2"/>
  <c r="CO48" i="2" s="1"/>
  <c r="CL49" i="2"/>
  <c r="CN49" i="2" s="1"/>
  <c r="CM49" i="2"/>
  <c r="CL50" i="2"/>
  <c r="CN50" i="2" s="1"/>
  <c r="CM50" i="2"/>
  <c r="CO50" i="2" s="1"/>
  <c r="CL51" i="2"/>
  <c r="CM51" i="2"/>
  <c r="CL52" i="2"/>
  <c r="CN52" i="2" s="1"/>
  <c r="CM52" i="2"/>
  <c r="CO52" i="2" s="1"/>
  <c r="CL53" i="2"/>
  <c r="CN53" i="2" s="1"/>
  <c r="CM53" i="2"/>
  <c r="CO53" i="2" s="1"/>
  <c r="CM43" i="2"/>
  <c r="CO43" i="2" s="1"/>
  <c r="CL43" i="2"/>
  <c r="CN43" i="2" s="1"/>
  <c r="CU106" i="2" l="1"/>
  <c r="CU119" i="2"/>
  <c r="O51" i="2"/>
  <c r="CT113" i="2"/>
  <c r="CT98" i="2"/>
  <c r="O52" i="2"/>
  <c r="CT99" i="2"/>
  <c r="N53" i="2"/>
  <c r="CD102" i="2"/>
  <c r="CF102" i="2" s="1"/>
  <c r="O53" i="2"/>
  <c r="CT115" i="2"/>
  <c r="CC102" i="2"/>
  <c r="CE102" i="2" s="1"/>
  <c r="BW92" i="2"/>
  <c r="CU76" i="2"/>
  <c r="CO56" i="2"/>
  <c r="CU56" i="2" s="1"/>
  <c r="CT66" i="2"/>
  <c r="CU60" i="2"/>
  <c r="CU77" i="2"/>
  <c r="CU100" i="2"/>
  <c r="CT114" i="2"/>
  <c r="CT105" i="2"/>
  <c r="CU50" i="2"/>
  <c r="CU44" i="2"/>
  <c r="CT60" i="2"/>
  <c r="CT71" i="2"/>
  <c r="CN102" i="2"/>
  <c r="CT102" i="2" s="1"/>
  <c r="CT50" i="2"/>
  <c r="CO73" i="2"/>
  <c r="CU73" i="2" s="1"/>
  <c r="CN76" i="2"/>
  <c r="CT76" i="2" s="1"/>
  <c r="CT119" i="2"/>
  <c r="CN101" i="2"/>
  <c r="CT101" i="2" s="1"/>
  <c r="CO51" i="2"/>
  <c r="CU51" i="2" s="1"/>
  <c r="CN72" i="2"/>
  <c r="CT72" i="2" s="1"/>
  <c r="CU118" i="2"/>
  <c r="CO49" i="2"/>
  <c r="CU49" i="2" s="1"/>
  <c r="CT69" i="2"/>
  <c r="CO70" i="2"/>
  <c r="CU70" i="2" s="1"/>
  <c r="CO84" i="2"/>
  <c r="CU111" i="2"/>
  <c r="CU105" i="2"/>
  <c r="CO107" i="2"/>
  <c r="CU107" i="2" s="1"/>
  <c r="CO45" i="2"/>
  <c r="CU45" i="2" s="1"/>
  <c r="CU57" i="2"/>
  <c r="CN70" i="2"/>
  <c r="CT111" i="2"/>
  <c r="CU98" i="2"/>
  <c r="CT112" i="2"/>
  <c r="CN44" i="2"/>
  <c r="CT44" i="2" s="1"/>
  <c r="CO69" i="2"/>
  <c r="CU69" i="2" s="1"/>
  <c r="CT58" i="2"/>
  <c r="CT84" i="2"/>
  <c r="CN51" i="2"/>
  <c r="CT51" i="2" s="1"/>
  <c r="CN45" i="2"/>
  <c r="CT45" i="2" s="1"/>
  <c r="CT49" i="2"/>
  <c r="CO61" i="2"/>
  <c r="CU61" i="2" s="1"/>
  <c r="CU72" i="2"/>
  <c r="CU66" i="2"/>
  <c r="CO90" i="2"/>
  <c r="CU90" i="2" s="1"/>
  <c r="CN116" i="2"/>
  <c r="CT116" i="2" s="1"/>
  <c r="CN104" i="2"/>
  <c r="CT104" i="2" s="1"/>
  <c r="CO110" i="2"/>
  <c r="CU110" i="2" s="1"/>
  <c r="CT100" i="2"/>
  <c r="CU114" i="2"/>
  <c r="CT43" i="2"/>
  <c r="CU48" i="2"/>
  <c r="CN61" i="2"/>
  <c r="CT61" i="2" s="1"/>
  <c r="CT57" i="2"/>
  <c r="CO95" i="2"/>
  <c r="CU95" i="2" s="1"/>
  <c r="CN103" i="2"/>
  <c r="CT103" i="2" s="1"/>
  <c r="CO109" i="2"/>
  <c r="CU109" i="2" s="1"/>
  <c r="CT73" i="2"/>
  <c r="CN90" i="2"/>
  <c r="CT90" i="2" s="1"/>
  <c r="CU43" i="2"/>
  <c r="CT48" i="2"/>
  <c r="CT56" i="2"/>
  <c r="CU71" i="2"/>
  <c r="CU65" i="2"/>
  <c r="CN95" i="2"/>
  <c r="CT95" i="2" s="1"/>
  <c r="CO108" i="2"/>
  <c r="CU108" i="2" s="1"/>
  <c r="CU113" i="2"/>
  <c r="CT67" i="2"/>
  <c r="CU53" i="2"/>
  <c r="CU47" i="2"/>
  <c r="CT65" i="2"/>
  <c r="CN77" i="2"/>
  <c r="CT77" i="2" s="1"/>
  <c r="CO94" i="2"/>
  <c r="CU94" i="2" s="1"/>
  <c r="CU104" i="2"/>
  <c r="CT53" i="2"/>
  <c r="CT47" i="2"/>
  <c r="CO59" i="2"/>
  <c r="CU59" i="2" s="1"/>
  <c r="CN64" i="2"/>
  <c r="CT64" i="2" s="1"/>
  <c r="CO68" i="2"/>
  <c r="CU68" i="2" s="1"/>
  <c r="CN87" i="2"/>
  <c r="CN94" i="2"/>
  <c r="CT94" i="2" s="1"/>
  <c r="CN118" i="2"/>
  <c r="CT118" i="2" s="1"/>
  <c r="CU112" i="2"/>
  <c r="N52" i="2"/>
  <c r="CU52" i="2"/>
  <c r="CU46" i="2"/>
  <c r="CO64" i="2"/>
  <c r="CU64" i="2" s="1"/>
  <c r="CN68" i="2"/>
  <c r="CT68" i="2" s="1"/>
  <c r="CO87" i="2"/>
  <c r="CO93" i="2"/>
  <c r="CU93" i="2" s="1"/>
  <c r="CO117" i="2"/>
  <c r="CU117" i="2" s="1"/>
  <c r="CU103" i="2"/>
  <c r="CT52" i="2"/>
  <c r="CT46" i="2"/>
  <c r="CO58" i="2"/>
  <c r="CO67" i="2"/>
  <c r="CU67" i="2" s="1"/>
  <c r="CN93" i="2"/>
  <c r="CT93" i="2" s="1"/>
  <c r="CN110" i="2"/>
  <c r="CT110" i="2" s="1"/>
  <c r="CO116" i="2"/>
  <c r="CU116" i="2" s="1"/>
  <c r="CN117" i="2"/>
  <c r="CT117" i="2" s="1"/>
  <c r="CT109" i="2"/>
  <c r="CO92" i="2"/>
  <c r="CU92" i="2" s="1"/>
  <c r="CO115" i="2"/>
  <c r="CU115" i="2" s="1"/>
  <c r="CU102" i="2"/>
  <c r="CN92" i="2"/>
  <c r="CT92" i="2" s="1"/>
  <c r="CN108" i="2"/>
  <c r="CO91" i="2"/>
  <c r="CU91" i="2" s="1"/>
  <c r="CN107" i="2"/>
  <c r="CT107" i="2" s="1"/>
  <c r="CO101" i="2"/>
  <c r="CU101" i="2" s="1"/>
  <c r="CN91" i="2"/>
  <c r="CT91" i="2" s="1"/>
  <c r="N51" i="2"/>
  <c r="CU84" i="2" l="1"/>
  <c r="CT70" i="2"/>
  <c r="CU87" i="2"/>
  <c r="CT87" i="2"/>
  <c r="CG102" i="2"/>
  <c r="CT108" i="2"/>
  <c r="CU58" i="2"/>
  <c r="CR38" i="2" l="1"/>
  <c r="CT38" i="2" s="1"/>
  <c r="CR37" i="2"/>
  <c r="CT37" i="2" s="1"/>
  <c r="CR28" i="2"/>
  <c r="CS28" i="2"/>
  <c r="CR29" i="2"/>
  <c r="CS29" i="2"/>
  <c r="CR30" i="2"/>
  <c r="CS30" i="2"/>
  <c r="CR31" i="2"/>
  <c r="CS31" i="2"/>
  <c r="CR32" i="2"/>
  <c r="CS32" i="2"/>
  <c r="CR33" i="2"/>
  <c r="CS33" i="2"/>
  <c r="CR34" i="2"/>
  <c r="CS34" i="2"/>
  <c r="CR7" i="2"/>
  <c r="CS7" i="2"/>
  <c r="CR8" i="2"/>
  <c r="CS8" i="2"/>
  <c r="CR10" i="2"/>
  <c r="CS10" i="2"/>
  <c r="CR11" i="2"/>
  <c r="CS11" i="2"/>
  <c r="CR12" i="2"/>
  <c r="CS12" i="2"/>
  <c r="CR13" i="2"/>
  <c r="CS13" i="2"/>
  <c r="CR14" i="2"/>
  <c r="CS14" i="2"/>
  <c r="CR15" i="2"/>
  <c r="CS15" i="2"/>
  <c r="CR16" i="2"/>
  <c r="CS16" i="2"/>
  <c r="CR17" i="2"/>
  <c r="CS17" i="2"/>
  <c r="CR18" i="2"/>
  <c r="CS18" i="2"/>
  <c r="CR19" i="2"/>
  <c r="CS19" i="2"/>
  <c r="CR20" i="2"/>
  <c r="CS20" i="2"/>
  <c r="CR21" i="2"/>
  <c r="CS21" i="2"/>
  <c r="CR22" i="2"/>
  <c r="CS22" i="2"/>
  <c r="CR23" i="2"/>
  <c r="CS23" i="2"/>
  <c r="CR24" i="2"/>
  <c r="CS24" i="2"/>
  <c r="CR25" i="2"/>
  <c r="CS25" i="2"/>
  <c r="CR26" i="2"/>
  <c r="CS26" i="2"/>
  <c r="CR27" i="2"/>
  <c r="CS27" i="2"/>
  <c r="CS6" i="2"/>
  <c r="CR6" i="2"/>
  <c r="CL25" i="2"/>
  <c r="CN25" i="2" s="1"/>
  <c r="CM25" i="2"/>
  <c r="CO25" i="2" s="1"/>
  <c r="CL26" i="2"/>
  <c r="CN26" i="2" s="1"/>
  <c r="CM26" i="2"/>
  <c r="CO26" i="2" s="1"/>
  <c r="CL27" i="2"/>
  <c r="CN27" i="2" s="1"/>
  <c r="CM27" i="2"/>
  <c r="CO27" i="2" s="1"/>
  <c r="CL28" i="2"/>
  <c r="CN28" i="2" s="1"/>
  <c r="CM28" i="2"/>
  <c r="CO28" i="2" s="1"/>
  <c r="CL29" i="2"/>
  <c r="CN29" i="2" s="1"/>
  <c r="CM29" i="2"/>
  <c r="CO29" i="2" s="1"/>
  <c r="CL30" i="2"/>
  <c r="CN30" i="2" s="1"/>
  <c r="CM30" i="2"/>
  <c r="CO30" i="2" s="1"/>
  <c r="CL31" i="2"/>
  <c r="CN31" i="2" s="1"/>
  <c r="CM31" i="2"/>
  <c r="CO31" i="2" s="1"/>
  <c r="CL32" i="2"/>
  <c r="CN32" i="2" s="1"/>
  <c r="CM32" i="2"/>
  <c r="CO32" i="2" s="1"/>
  <c r="CL33" i="2"/>
  <c r="CN33" i="2" s="1"/>
  <c r="CM33" i="2"/>
  <c r="CL34" i="2"/>
  <c r="CM34" i="2"/>
  <c r="CL7" i="2"/>
  <c r="CN7" i="2" s="1"/>
  <c r="CM7" i="2"/>
  <c r="CO7" i="2" s="1"/>
  <c r="CL8" i="2"/>
  <c r="CM8" i="2"/>
  <c r="CO8" i="2" s="1"/>
  <c r="CL10" i="2"/>
  <c r="CN10" i="2" s="1"/>
  <c r="CM10" i="2"/>
  <c r="CO10" i="2" s="1"/>
  <c r="CL11" i="2"/>
  <c r="CN11" i="2" s="1"/>
  <c r="CM11" i="2"/>
  <c r="CO11" i="2" s="1"/>
  <c r="CL12" i="2"/>
  <c r="CN12" i="2" s="1"/>
  <c r="CM12" i="2"/>
  <c r="CO12" i="2" s="1"/>
  <c r="CL13" i="2"/>
  <c r="CN13" i="2" s="1"/>
  <c r="CM13" i="2"/>
  <c r="CO13" i="2" s="1"/>
  <c r="CL14" i="2"/>
  <c r="CN14" i="2" s="1"/>
  <c r="CM14" i="2"/>
  <c r="CO14" i="2" s="1"/>
  <c r="CL15" i="2"/>
  <c r="CN15" i="2" s="1"/>
  <c r="CM15" i="2"/>
  <c r="CO15" i="2" s="1"/>
  <c r="CL16" i="2"/>
  <c r="CN16" i="2" s="1"/>
  <c r="CM16" i="2"/>
  <c r="CO16" i="2" s="1"/>
  <c r="CL17" i="2"/>
  <c r="CN17" i="2" s="1"/>
  <c r="CM17" i="2"/>
  <c r="CO17" i="2" s="1"/>
  <c r="CL18" i="2"/>
  <c r="CN18" i="2" s="1"/>
  <c r="CM18" i="2"/>
  <c r="CO18" i="2" s="1"/>
  <c r="CL19" i="2"/>
  <c r="CN19" i="2" s="1"/>
  <c r="CM19" i="2"/>
  <c r="CO19" i="2" s="1"/>
  <c r="CL20" i="2"/>
  <c r="CN20" i="2" s="1"/>
  <c r="CM20" i="2"/>
  <c r="CO20" i="2" s="1"/>
  <c r="CL21" i="2"/>
  <c r="CN21" i="2" s="1"/>
  <c r="CM21" i="2"/>
  <c r="CO21" i="2" s="1"/>
  <c r="CL22" i="2"/>
  <c r="CN22" i="2" s="1"/>
  <c r="CM22" i="2"/>
  <c r="CO22" i="2" s="1"/>
  <c r="CL23" i="2"/>
  <c r="CN23" i="2" s="1"/>
  <c r="CM23" i="2"/>
  <c r="CO23" i="2" s="1"/>
  <c r="CL24" i="2"/>
  <c r="CN24" i="2" s="1"/>
  <c r="CM24" i="2"/>
  <c r="CO24" i="2" s="1"/>
  <c r="CM6" i="2"/>
  <c r="CO6" i="2" s="1"/>
  <c r="CL6" i="2"/>
  <c r="CN6" i="2" s="1"/>
  <c r="CH102" i="2"/>
  <c r="CI102" i="2"/>
  <c r="CG98" i="2"/>
  <c r="CG99" i="2"/>
  <c r="CG100" i="2"/>
  <c r="CG101" i="2"/>
  <c r="CF99" i="2"/>
  <c r="CF100" i="2"/>
  <c r="CF101" i="2"/>
  <c r="CF98" i="2"/>
  <c r="CA98" i="2"/>
  <c r="CA99" i="2"/>
  <c r="CC99" i="2" s="1"/>
  <c r="CA100" i="2"/>
  <c r="CC100" i="2" s="1"/>
  <c r="CA101" i="2"/>
  <c r="BZ99" i="2"/>
  <c r="CB99" i="2" s="1"/>
  <c r="BZ100" i="2"/>
  <c r="CB100" i="2" s="1"/>
  <c r="BZ101" i="2"/>
  <c r="BZ98" i="2"/>
  <c r="CG90" i="2"/>
  <c r="CG91" i="2"/>
  <c r="CF91" i="2"/>
  <c r="CF90" i="2"/>
  <c r="BZ91" i="2"/>
  <c r="CB91" i="2" s="1"/>
  <c r="CA91" i="2"/>
  <c r="CC91" i="2" s="1"/>
  <c r="CA90" i="2"/>
  <c r="CC90" i="2" s="1"/>
  <c r="BZ90" i="2"/>
  <c r="CB90" i="2" s="1"/>
  <c r="CG87" i="2"/>
  <c r="CF87" i="2"/>
  <c r="CA87" i="2"/>
  <c r="BZ87" i="2"/>
  <c r="CG82" i="2"/>
  <c r="CF82" i="2"/>
  <c r="CA82" i="2"/>
  <c r="CC82" i="2" s="1"/>
  <c r="BZ82" i="2"/>
  <c r="CF77" i="2"/>
  <c r="CG77" i="2"/>
  <c r="CG76" i="2"/>
  <c r="CF76" i="2"/>
  <c r="CA76" i="2"/>
  <c r="CC76" i="2" s="1"/>
  <c r="CA77" i="2"/>
  <c r="CC77" i="2" s="1"/>
  <c r="BZ77" i="2"/>
  <c r="CB77" i="2" s="1"/>
  <c r="BZ76" i="2"/>
  <c r="CB76" i="2" s="1"/>
  <c r="CF65" i="2"/>
  <c r="CG65" i="2"/>
  <c r="CF66" i="2"/>
  <c r="CG66" i="2"/>
  <c r="CF67" i="2"/>
  <c r="CG67" i="2"/>
  <c r="CF68" i="2"/>
  <c r="CG68" i="2"/>
  <c r="CF69" i="2"/>
  <c r="CG69" i="2"/>
  <c r="CF70" i="2"/>
  <c r="CG70" i="2"/>
  <c r="CF71" i="2"/>
  <c r="CG71" i="2"/>
  <c r="CF72" i="2"/>
  <c r="CG72" i="2"/>
  <c r="CF73" i="2"/>
  <c r="CG73" i="2"/>
  <c r="CG64" i="2"/>
  <c r="CF64" i="2"/>
  <c r="BZ65" i="2"/>
  <c r="CA65" i="2"/>
  <c r="BZ66" i="2"/>
  <c r="CA66" i="2"/>
  <c r="BZ67" i="2"/>
  <c r="CA67" i="2"/>
  <c r="CC67" i="2" s="1"/>
  <c r="BZ68" i="2"/>
  <c r="CB68" i="2" s="1"/>
  <c r="CA68" i="2"/>
  <c r="CC68" i="2" s="1"/>
  <c r="BZ69" i="2"/>
  <c r="CB69" i="2" s="1"/>
  <c r="CA69" i="2"/>
  <c r="CC69" i="2" s="1"/>
  <c r="BZ70" i="2"/>
  <c r="CA70" i="2"/>
  <c r="BZ71" i="2"/>
  <c r="CA71" i="2"/>
  <c r="BZ72" i="2"/>
  <c r="CA72" i="2"/>
  <c r="BZ73" i="2"/>
  <c r="CA73" i="2"/>
  <c r="CC73" i="2" s="1"/>
  <c r="CA64" i="2"/>
  <c r="CC64" i="2" s="1"/>
  <c r="BZ64" i="2"/>
  <c r="CB64" i="2" s="1"/>
  <c r="BZ57" i="2"/>
  <c r="CB57" i="2" s="1"/>
  <c r="CA57" i="2"/>
  <c r="BZ58" i="2"/>
  <c r="CB58" i="2" s="1"/>
  <c r="CA58" i="2"/>
  <c r="BZ59" i="2"/>
  <c r="CB59" i="2" s="1"/>
  <c r="CA59" i="2"/>
  <c r="CC59" i="2" s="1"/>
  <c r="BZ60" i="2"/>
  <c r="CB60" i="2" s="1"/>
  <c r="CA60" i="2"/>
  <c r="CC60" i="2" s="1"/>
  <c r="BZ61" i="2"/>
  <c r="CB61" i="2" s="1"/>
  <c r="CA61" i="2"/>
  <c r="CC61" i="2" s="1"/>
  <c r="CF57" i="2"/>
  <c r="CG57" i="2"/>
  <c r="CF58" i="2"/>
  <c r="CG58" i="2"/>
  <c r="CF59" i="2"/>
  <c r="CG59" i="2"/>
  <c r="CF60" i="2"/>
  <c r="CG60" i="2"/>
  <c r="CF61" i="2"/>
  <c r="CG61" i="2"/>
  <c r="CG56" i="2"/>
  <c r="CA56" i="2"/>
  <c r="CC56" i="2" s="1"/>
  <c r="CF56" i="2"/>
  <c r="BZ56" i="2"/>
  <c r="CF53" i="2"/>
  <c r="CG53" i="2"/>
  <c r="CF44" i="2"/>
  <c r="CG44" i="2"/>
  <c r="CF45" i="2"/>
  <c r="CG45" i="2"/>
  <c r="CF46" i="2"/>
  <c r="CG46" i="2"/>
  <c r="CF47" i="2"/>
  <c r="CG47" i="2"/>
  <c r="CF48" i="2"/>
  <c r="CG48" i="2"/>
  <c r="CF49" i="2"/>
  <c r="CG49" i="2"/>
  <c r="CF50" i="2"/>
  <c r="CG50" i="2"/>
  <c r="CF51" i="2"/>
  <c r="CG51" i="2"/>
  <c r="CF52" i="2"/>
  <c r="CG52" i="2"/>
  <c r="CG43" i="2"/>
  <c r="BZ44" i="2"/>
  <c r="CA44" i="2"/>
  <c r="CC44" i="2" s="1"/>
  <c r="BZ45" i="2"/>
  <c r="CB45" i="2" s="1"/>
  <c r="CA45" i="2"/>
  <c r="CC45" i="2" s="1"/>
  <c r="BZ46" i="2"/>
  <c r="CB46" i="2" s="1"/>
  <c r="CA46" i="2"/>
  <c r="CC46" i="2" s="1"/>
  <c r="BZ47" i="2"/>
  <c r="CB47" i="2" s="1"/>
  <c r="CA47" i="2"/>
  <c r="CC47" i="2" s="1"/>
  <c r="BZ48" i="2"/>
  <c r="CA48" i="2"/>
  <c r="BZ49" i="2"/>
  <c r="CB49" i="2" s="1"/>
  <c r="CA49" i="2"/>
  <c r="BZ50" i="2"/>
  <c r="CB50" i="2" s="1"/>
  <c r="CA50" i="2"/>
  <c r="CC50" i="2" s="1"/>
  <c r="BZ51" i="2"/>
  <c r="CB51" i="2" s="1"/>
  <c r="CA51" i="2"/>
  <c r="CC51" i="2" s="1"/>
  <c r="BZ52" i="2"/>
  <c r="CB52" i="2" s="1"/>
  <c r="CA52" i="2"/>
  <c r="CC52" i="2" s="1"/>
  <c r="BZ53" i="2"/>
  <c r="CB53" i="2" s="1"/>
  <c r="CA53" i="2"/>
  <c r="CC53" i="2" s="1"/>
  <c r="CF43" i="2"/>
  <c r="BZ43" i="2"/>
  <c r="CB43" i="2" s="1"/>
  <c r="CA43" i="2"/>
  <c r="CC43" i="2" s="1"/>
  <c r="CG37" i="2"/>
  <c r="CF37" i="2"/>
  <c r="CA37" i="2"/>
  <c r="CC37" i="2" s="1"/>
  <c r="BZ37" i="2"/>
  <c r="CB37" i="2" s="1"/>
  <c r="CF26" i="2"/>
  <c r="CG26" i="2"/>
  <c r="CF27" i="2"/>
  <c r="CG27" i="2"/>
  <c r="CF28" i="2"/>
  <c r="CG28" i="2"/>
  <c r="CF29" i="2"/>
  <c r="CG29" i="2"/>
  <c r="CF30" i="2"/>
  <c r="CG30" i="2"/>
  <c r="CF31" i="2"/>
  <c r="CG31" i="2"/>
  <c r="CF32" i="2"/>
  <c r="CG32" i="2"/>
  <c r="CF33" i="2"/>
  <c r="CG33" i="2"/>
  <c r="CF34" i="2"/>
  <c r="CG34" i="2"/>
  <c r="CF7" i="2"/>
  <c r="CG7" i="2"/>
  <c r="CF8" i="2"/>
  <c r="CG8" i="2"/>
  <c r="CF10" i="2"/>
  <c r="CG10" i="2"/>
  <c r="CF11" i="2"/>
  <c r="CG11" i="2"/>
  <c r="CF12" i="2"/>
  <c r="CG12" i="2"/>
  <c r="CF13" i="2"/>
  <c r="CG13" i="2"/>
  <c r="CF14" i="2"/>
  <c r="CG14" i="2"/>
  <c r="CF15" i="2"/>
  <c r="CG15" i="2"/>
  <c r="CF16" i="2"/>
  <c r="CG16" i="2"/>
  <c r="CF17" i="2"/>
  <c r="CG17" i="2"/>
  <c r="CF18" i="2"/>
  <c r="CG18" i="2"/>
  <c r="CF19" i="2"/>
  <c r="CG19" i="2"/>
  <c r="CF20" i="2"/>
  <c r="CG20" i="2"/>
  <c r="CF21" i="2"/>
  <c r="CG21" i="2"/>
  <c r="CF22" i="2"/>
  <c r="CG22" i="2"/>
  <c r="CF23" i="2"/>
  <c r="CG23" i="2"/>
  <c r="CF24" i="2"/>
  <c r="CG24" i="2"/>
  <c r="CF25" i="2"/>
  <c r="CG25" i="2"/>
  <c r="CG6" i="2"/>
  <c r="CF6" i="2"/>
  <c r="BZ7" i="2"/>
  <c r="CA7" i="2"/>
  <c r="CC7" i="2" s="1"/>
  <c r="BZ8" i="2"/>
  <c r="CA8" i="2"/>
  <c r="BZ10" i="2"/>
  <c r="CB10" i="2" s="1"/>
  <c r="CA10" i="2"/>
  <c r="CC10" i="2" s="1"/>
  <c r="BZ11" i="2"/>
  <c r="CB11" i="2" s="1"/>
  <c r="CA11" i="2"/>
  <c r="CC11" i="2" s="1"/>
  <c r="BZ12" i="2"/>
  <c r="CB12" i="2" s="1"/>
  <c r="CA12" i="2"/>
  <c r="CC12" i="2" s="1"/>
  <c r="BZ13" i="2"/>
  <c r="CB13" i="2" s="1"/>
  <c r="CA13" i="2"/>
  <c r="CC13" i="2" s="1"/>
  <c r="BZ14" i="2"/>
  <c r="CB14" i="2" s="1"/>
  <c r="CA14" i="2"/>
  <c r="BZ15" i="2"/>
  <c r="CA15" i="2"/>
  <c r="BZ16" i="2"/>
  <c r="CA16" i="2"/>
  <c r="CC16" i="2" s="1"/>
  <c r="BZ17" i="2"/>
  <c r="CA17" i="2"/>
  <c r="BZ18" i="2"/>
  <c r="CB18" i="2" s="1"/>
  <c r="CA18" i="2"/>
  <c r="CC18" i="2" s="1"/>
  <c r="BZ19" i="2"/>
  <c r="CB19" i="2" s="1"/>
  <c r="CA19" i="2"/>
  <c r="CC19" i="2" s="1"/>
  <c r="BZ20" i="2"/>
  <c r="CB20" i="2" s="1"/>
  <c r="CA20" i="2"/>
  <c r="CC20" i="2" s="1"/>
  <c r="BZ21" i="2"/>
  <c r="CB21" i="2" s="1"/>
  <c r="CA21" i="2"/>
  <c r="BZ22" i="2"/>
  <c r="CB22" i="2" s="1"/>
  <c r="CA22" i="2"/>
  <c r="CC22" i="2" s="1"/>
  <c r="BZ23" i="2"/>
  <c r="CA23" i="2"/>
  <c r="CC23" i="2" s="1"/>
  <c r="CI23" i="2" s="1"/>
  <c r="BZ24" i="2"/>
  <c r="CB24" i="2" s="1"/>
  <c r="CA24" i="2"/>
  <c r="CC24" i="2" s="1"/>
  <c r="BZ25" i="2"/>
  <c r="CB25" i="2" s="1"/>
  <c r="CA25" i="2"/>
  <c r="CC25" i="2" s="1"/>
  <c r="BZ26" i="2"/>
  <c r="CB26" i="2" s="1"/>
  <c r="CA26" i="2"/>
  <c r="CC26" i="2" s="1"/>
  <c r="BZ27" i="2"/>
  <c r="CB27" i="2" s="1"/>
  <c r="CA27" i="2"/>
  <c r="CC27" i="2" s="1"/>
  <c r="BZ28" i="2"/>
  <c r="CB28" i="2" s="1"/>
  <c r="CA28" i="2"/>
  <c r="CC28" i="2" s="1"/>
  <c r="BZ29" i="2"/>
  <c r="CB29" i="2" s="1"/>
  <c r="CA29" i="2"/>
  <c r="CC29" i="2" s="1"/>
  <c r="BZ30" i="2"/>
  <c r="CB30" i="2" s="1"/>
  <c r="CA30" i="2"/>
  <c r="CC30" i="2" s="1"/>
  <c r="BZ31" i="2"/>
  <c r="CA31" i="2"/>
  <c r="CC31" i="2" s="1"/>
  <c r="BZ32" i="2"/>
  <c r="CB32" i="2" s="1"/>
  <c r="CA32" i="2"/>
  <c r="CC32" i="2" s="1"/>
  <c r="BZ33" i="2"/>
  <c r="CB33" i="2" s="1"/>
  <c r="CA33" i="2"/>
  <c r="CC33" i="2" s="1"/>
  <c r="BZ34" i="2"/>
  <c r="CB34" i="2" s="1"/>
  <c r="CA34" i="2"/>
  <c r="CC34" i="2" s="1"/>
  <c r="CA6" i="2"/>
  <c r="BZ6" i="2"/>
  <c r="BT99" i="2"/>
  <c r="BU99" i="2"/>
  <c r="BT100" i="2"/>
  <c r="BU100" i="2"/>
  <c r="BT101" i="2"/>
  <c r="BU101" i="2"/>
  <c r="BT102" i="2"/>
  <c r="BU102" i="2"/>
  <c r="BT103" i="2"/>
  <c r="BU103" i="2"/>
  <c r="BU98" i="2"/>
  <c r="BT98" i="2"/>
  <c r="BN99" i="2"/>
  <c r="BO99" i="2"/>
  <c r="BN100" i="2"/>
  <c r="BO100" i="2"/>
  <c r="BN101" i="2"/>
  <c r="BO101" i="2"/>
  <c r="BN102" i="2"/>
  <c r="BO102" i="2"/>
  <c r="BN103" i="2"/>
  <c r="BO103" i="2"/>
  <c r="BO98" i="2"/>
  <c r="BN98" i="2"/>
  <c r="BU90" i="2"/>
  <c r="BU91" i="2"/>
  <c r="BT91" i="2"/>
  <c r="BT90" i="2"/>
  <c r="BO90" i="2"/>
  <c r="BO91" i="2"/>
  <c r="BQ91" i="2" s="1"/>
  <c r="BN91" i="2"/>
  <c r="BP91" i="2" s="1"/>
  <c r="BN90" i="2"/>
  <c r="BT87" i="2"/>
  <c r="BU87" i="2"/>
  <c r="BO87" i="2"/>
  <c r="BN87" i="2"/>
  <c r="BU80" i="2"/>
  <c r="BT80" i="2"/>
  <c r="BO80" i="2"/>
  <c r="BN80" i="2"/>
  <c r="BU76" i="2"/>
  <c r="BU77" i="2"/>
  <c r="BT77" i="2"/>
  <c r="BT76" i="2"/>
  <c r="BN77" i="2"/>
  <c r="BO77" i="2"/>
  <c r="BQ77" i="2" s="1"/>
  <c r="BO76" i="2"/>
  <c r="BN76" i="2"/>
  <c r="BP76" i="2" s="1"/>
  <c r="BT65" i="2"/>
  <c r="BU65" i="2"/>
  <c r="BT66" i="2"/>
  <c r="BU66" i="2"/>
  <c r="BT67" i="2"/>
  <c r="BU67" i="2"/>
  <c r="BT68" i="2"/>
  <c r="BU68" i="2"/>
  <c r="BT69" i="2"/>
  <c r="BU69" i="2"/>
  <c r="BT70" i="2"/>
  <c r="BU70" i="2"/>
  <c r="BT71" i="2"/>
  <c r="BU71" i="2"/>
  <c r="BT72" i="2"/>
  <c r="BU72" i="2"/>
  <c r="BT73" i="2"/>
  <c r="BU73" i="2"/>
  <c r="BU64" i="2"/>
  <c r="BT64" i="2"/>
  <c r="BN65" i="2"/>
  <c r="BO65" i="2"/>
  <c r="BQ65" i="2" s="1"/>
  <c r="BN66" i="2"/>
  <c r="BP66" i="2" s="1"/>
  <c r="BO66" i="2"/>
  <c r="BQ66" i="2" s="1"/>
  <c r="BN67" i="2"/>
  <c r="BP67" i="2" s="1"/>
  <c r="BO67" i="2"/>
  <c r="BQ67" i="2" s="1"/>
  <c r="BN68" i="2"/>
  <c r="BP68" i="2" s="1"/>
  <c r="BO68" i="2"/>
  <c r="BN69" i="2"/>
  <c r="BO69" i="2"/>
  <c r="BN70" i="2"/>
  <c r="BP70" i="2" s="1"/>
  <c r="BO70" i="2"/>
  <c r="BN71" i="2"/>
  <c r="BO71" i="2"/>
  <c r="BN72" i="2"/>
  <c r="BO72" i="2"/>
  <c r="BQ72" i="2" s="1"/>
  <c r="BN73" i="2"/>
  <c r="BO73" i="2"/>
  <c r="BQ73" i="2" s="1"/>
  <c r="BO64" i="2"/>
  <c r="BN64" i="2"/>
  <c r="BT57" i="2"/>
  <c r="BU57" i="2"/>
  <c r="BT58" i="2"/>
  <c r="BU58" i="2"/>
  <c r="BT59" i="2"/>
  <c r="BU59" i="2"/>
  <c r="BT60" i="2"/>
  <c r="BU60" i="2"/>
  <c r="BT61" i="2"/>
  <c r="BU61" i="2"/>
  <c r="BU56" i="2"/>
  <c r="BT56" i="2"/>
  <c r="BN57" i="2"/>
  <c r="BO57" i="2"/>
  <c r="BN58" i="2"/>
  <c r="BP58" i="2" s="1"/>
  <c r="BO58" i="2"/>
  <c r="BQ58" i="2" s="1"/>
  <c r="BN59" i="2"/>
  <c r="BP59" i="2" s="1"/>
  <c r="BO59" i="2"/>
  <c r="BQ59" i="2" s="1"/>
  <c r="BN60" i="2"/>
  <c r="BP60" i="2" s="1"/>
  <c r="BO60" i="2"/>
  <c r="BQ60" i="2" s="1"/>
  <c r="BN61" i="2"/>
  <c r="BP61" i="2" s="1"/>
  <c r="BO61" i="2"/>
  <c r="BQ61" i="2" s="1"/>
  <c r="BO56" i="2"/>
  <c r="BQ56" i="2" s="1"/>
  <c r="BN56" i="2"/>
  <c r="BP56" i="2" s="1"/>
  <c r="BT43" i="2"/>
  <c r="BU43" i="2"/>
  <c r="BT44" i="2"/>
  <c r="BU44" i="2"/>
  <c r="BT45" i="2"/>
  <c r="BU45" i="2"/>
  <c r="BT46" i="2"/>
  <c r="BU46" i="2"/>
  <c r="BT47" i="2"/>
  <c r="BU47" i="2"/>
  <c r="BT48" i="2"/>
  <c r="BU48" i="2"/>
  <c r="BT49" i="2"/>
  <c r="BU49" i="2"/>
  <c r="BT50" i="2"/>
  <c r="BU50" i="2"/>
  <c r="BT51" i="2"/>
  <c r="BU51" i="2"/>
  <c r="BT52" i="2"/>
  <c r="BU52" i="2"/>
  <c r="BT53" i="2"/>
  <c r="BU53" i="2"/>
  <c r="BU42" i="2"/>
  <c r="BN43" i="2"/>
  <c r="BP43" i="2" s="1"/>
  <c r="BO43" i="2"/>
  <c r="BQ43" i="2" s="1"/>
  <c r="BN44" i="2"/>
  <c r="BP44" i="2" s="1"/>
  <c r="BO44" i="2"/>
  <c r="BQ44" i="2" s="1"/>
  <c r="BN45" i="2"/>
  <c r="BP45" i="2" s="1"/>
  <c r="BO45" i="2"/>
  <c r="BQ45" i="2" s="1"/>
  <c r="BN46" i="2"/>
  <c r="BO46" i="2"/>
  <c r="BN47" i="2"/>
  <c r="BP47" i="2" s="1"/>
  <c r="BO47" i="2"/>
  <c r="BQ47" i="2" s="1"/>
  <c r="BN48" i="2"/>
  <c r="BP48" i="2" s="1"/>
  <c r="BO48" i="2"/>
  <c r="BQ48" i="2" s="1"/>
  <c r="BN49" i="2"/>
  <c r="BP49" i="2" s="1"/>
  <c r="BO49" i="2"/>
  <c r="BQ49" i="2" s="1"/>
  <c r="BN50" i="2"/>
  <c r="BP50" i="2" s="1"/>
  <c r="BO50" i="2"/>
  <c r="BQ50" i="2" s="1"/>
  <c r="BN51" i="2"/>
  <c r="BP51" i="2" s="1"/>
  <c r="BO51" i="2"/>
  <c r="BQ51" i="2" s="1"/>
  <c r="BN52" i="2"/>
  <c r="BO52" i="2"/>
  <c r="BQ52" i="2" s="1"/>
  <c r="BN53" i="2"/>
  <c r="BP53" i="2" s="1"/>
  <c r="BO53" i="2"/>
  <c r="BQ53" i="2" s="1"/>
  <c r="BO42" i="2"/>
  <c r="BQ42" i="2" s="1"/>
  <c r="BT42" i="2"/>
  <c r="BN42" i="2"/>
  <c r="BU39" i="2"/>
  <c r="BT39" i="2"/>
  <c r="BO39" i="2"/>
  <c r="BN39" i="2"/>
  <c r="BT28" i="2"/>
  <c r="BU28" i="2"/>
  <c r="BT29" i="2"/>
  <c r="BU29" i="2"/>
  <c r="BT30" i="2"/>
  <c r="BU30" i="2"/>
  <c r="BT31" i="2"/>
  <c r="BU31" i="2"/>
  <c r="BT32" i="2"/>
  <c r="BU32" i="2"/>
  <c r="BT33" i="2"/>
  <c r="BU33" i="2"/>
  <c r="BT34" i="2"/>
  <c r="BU34" i="2"/>
  <c r="BT7" i="2"/>
  <c r="BU7" i="2"/>
  <c r="BT8" i="2"/>
  <c r="BU8" i="2"/>
  <c r="BT9" i="2"/>
  <c r="BU9" i="2"/>
  <c r="BT11" i="2"/>
  <c r="BU11" i="2"/>
  <c r="BT12" i="2"/>
  <c r="BU12" i="2"/>
  <c r="BT13" i="2"/>
  <c r="BU13" i="2"/>
  <c r="BT14" i="2"/>
  <c r="BU14" i="2"/>
  <c r="BT15" i="2"/>
  <c r="BU15" i="2"/>
  <c r="BT16" i="2"/>
  <c r="BU16" i="2"/>
  <c r="BT17" i="2"/>
  <c r="BU17" i="2"/>
  <c r="BT18" i="2"/>
  <c r="BU18" i="2"/>
  <c r="BT19" i="2"/>
  <c r="BU19" i="2"/>
  <c r="BT20" i="2"/>
  <c r="BU20" i="2"/>
  <c r="BT21" i="2"/>
  <c r="BU21" i="2"/>
  <c r="BT22" i="2"/>
  <c r="BU22" i="2"/>
  <c r="BT23" i="2"/>
  <c r="BU23" i="2"/>
  <c r="BT24" i="2"/>
  <c r="BU24" i="2"/>
  <c r="BT25" i="2"/>
  <c r="BU25" i="2"/>
  <c r="BT26" i="2"/>
  <c r="BU26" i="2"/>
  <c r="BT27" i="2"/>
  <c r="BU27" i="2"/>
  <c r="BT6" i="2"/>
  <c r="BN7" i="2"/>
  <c r="BP7" i="2" s="1"/>
  <c r="BO7" i="2"/>
  <c r="BQ7" i="2" s="1"/>
  <c r="BN8" i="2"/>
  <c r="BP8" i="2" s="1"/>
  <c r="BO8" i="2"/>
  <c r="BQ8" i="2" s="1"/>
  <c r="BN9" i="2"/>
  <c r="BP9" i="2" s="1"/>
  <c r="BO9" i="2"/>
  <c r="BQ9" i="2" s="1"/>
  <c r="BN11" i="2"/>
  <c r="BP11" i="2" s="1"/>
  <c r="BO11" i="2"/>
  <c r="BQ11" i="2" s="1"/>
  <c r="BN12" i="2"/>
  <c r="BP12" i="2" s="1"/>
  <c r="BO12" i="2"/>
  <c r="BQ12" i="2" s="1"/>
  <c r="BN13" i="2"/>
  <c r="BO13" i="2"/>
  <c r="BQ13" i="2" s="1"/>
  <c r="BN14" i="2"/>
  <c r="BO14" i="2"/>
  <c r="BQ14" i="2" s="1"/>
  <c r="BN15" i="2"/>
  <c r="BP15" i="2" s="1"/>
  <c r="BO15" i="2"/>
  <c r="BQ15" i="2" s="1"/>
  <c r="BN16" i="2"/>
  <c r="BO16" i="2"/>
  <c r="BQ16" i="2" s="1"/>
  <c r="BN17" i="2"/>
  <c r="BP17" i="2" s="1"/>
  <c r="BO17" i="2"/>
  <c r="BQ17" i="2" s="1"/>
  <c r="BN18" i="2"/>
  <c r="BP18" i="2" s="1"/>
  <c r="BO18" i="2"/>
  <c r="BQ18" i="2" s="1"/>
  <c r="BN19" i="2"/>
  <c r="BP19" i="2" s="1"/>
  <c r="BO19" i="2"/>
  <c r="BQ19" i="2" s="1"/>
  <c r="BN20" i="2"/>
  <c r="BP20" i="2" s="1"/>
  <c r="BO20" i="2"/>
  <c r="BQ20" i="2" s="1"/>
  <c r="BN21" i="2"/>
  <c r="BO21" i="2"/>
  <c r="BQ21" i="2" s="1"/>
  <c r="BN22" i="2"/>
  <c r="BP22" i="2" s="1"/>
  <c r="BO22" i="2"/>
  <c r="BQ22" i="2" s="1"/>
  <c r="BN23" i="2"/>
  <c r="BP23" i="2" s="1"/>
  <c r="BO23" i="2"/>
  <c r="BQ23" i="2" s="1"/>
  <c r="BN24" i="2"/>
  <c r="BP24" i="2" s="1"/>
  <c r="BO24" i="2"/>
  <c r="BQ24" i="2" s="1"/>
  <c r="BN25" i="2"/>
  <c r="BP25" i="2" s="1"/>
  <c r="BO25" i="2"/>
  <c r="BQ25" i="2" s="1"/>
  <c r="BN26" i="2"/>
  <c r="BP26" i="2" s="1"/>
  <c r="BO26" i="2"/>
  <c r="BQ26" i="2" s="1"/>
  <c r="BN27" i="2"/>
  <c r="BP27" i="2" s="1"/>
  <c r="BO27" i="2"/>
  <c r="BQ27" i="2" s="1"/>
  <c r="BN28" i="2"/>
  <c r="BP28" i="2" s="1"/>
  <c r="BO28" i="2"/>
  <c r="BQ28" i="2" s="1"/>
  <c r="BN29" i="2"/>
  <c r="BP29" i="2" s="1"/>
  <c r="BO29" i="2"/>
  <c r="BQ29" i="2" s="1"/>
  <c r="BN30" i="2"/>
  <c r="BP30" i="2" s="1"/>
  <c r="BO30" i="2"/>
  <c r="BQ30" i="2" s="1"/>
  <c r="BN31" i="2"/>
  <c r="BP31" i="2" s="1"/>
  <c r="BO31" i="2"/>
  <c r="BQ31" i="2" s="1"/>
  <c r="BN32" i="2"/>
  <c r="BP32" i="2" s="1"/>
  <c r="BO32" i="2"/>
  <c r="BQ32" i="2" s="1"/>
  <c r="BN33" i="2"/>
  <c r="BP33" i="2" s="1"/>
  <c r="BO33" i="2"/>
  <c r="BQ33" i="2" s="1"/>
  <c r="BN34" i="2"/>
  <c r="BP34" i="2" s="1"/>
  <c r="BO34" i="2"/>
  <c r="BQ34" i="2" s="1"/>
  <c r="BU6" i="2"/>
  <c r="BO6" i="2"/>
  <c r="BN6" i="2"/>
  <c r="BH99" i="2"/>
  <c r="BI99" i="2"/>
  <c r="BH100" i="2"/>
  <c r="BI100" i="2"/>
  <c r="BH101" i="2"/>
  <c r="BI101" i="2"/>
  <c r="BI98" i="2"/>
  <c r="BH98" i="2"/>
  <c r="BB99" i="2"/>
  <c r="BC99" i="2"/>
  <c r="BB100" i="2"/>
  <c r="BC100" i="2"/>
  <c r="BB101" i="2"/>
  <c r="BD101" i="2" s="1"/>
  <c r="BC101" i="2"/>
  <c r="BC98" i="2"/>
  <c r="BB98" i="2"/>
  <c r="BD98" i="2" s="1"/>
  <c r="BH91" i="2"/>
  <c r="BI91" i="2"/>
  <c r="BH92" i="2"/>
  <c r="BI92" i="2"/>
  <c r="BH93" i="2"/>
  <c r="BI93" i="2"/>
  <c r="BH94" i="2"/>
  <c r="BI94" i="2"/>
  <c r="BH95" i="2"/>
  <c r="BI95" i="2"/>
  <c r="BI90" i="2"/>
  <c r="BH90" i="2"/>
  <c r="BB91" i="2"/>
  <c r="BC91" i="2"/>
  <c r="BB92" i="2"/>
  <c r="BC92" i="2"/>
  <c r="BE92" i="2" s="1"/>
  <c r="BB93" i="2"/>
  <c r="BC93" i="2"/>
  <c r="BB94" i="2"/>
  <c r="BC94" i="2"/>
  <c r="BB95" i="2"/>
  <c r="BC95" i="2"/>
  <c r="BC90" i="2"/>
  <c r="BB90" i="2"/>
  <c r="BI87" i="2"/>
  <c r="BC87" i="2"/>
  <c r="BH87" i="2"/>
  <c r="BB87" i="2"/>
  <c r="BI81" i="2"/>
  <c r="BH81" i="2"/>
  <c r="BC81" i="2"/>
  <c r="BB81" i="2"/>
  <c r="BD81" i="2" s="1"/>
  <c r="BI76" i="2"/>
  <c r="BI77" i="2"/>
  <c r="BH77" i="2"/>
  <c r="BH76" i="2"/>
  <c r="BB77" i="2"/>
  <c r="BC77" i="2"/>
  <c r="BC76" i="2"/>
  <c r="BB76" i="2"/>
  <c r="BI64" i="2"/>
  <c r="BI65" i="2"/>
  <c r="BI66" i="2"/>
  <c r="BI67" i="2"/>
  <c r="BI68" i="2"/>
  <c r="BI69" i="2"/>
  <c r="BI70" i="2"/>
  <c r="BI71" i="2"/>
  <c r="BI72" i="2"/>
  <c r="BI73" i="2"/>
  <c r="BH65" i="2"/>
  <c r="BH66" i="2"/>
  <c r="BH67" i="2"/>
  <c r="BH68" i="2"/>
  <c r="BH69" i="2"/>
  <c r="BH70" i="2"/>
  <c r="BH71" i="2"/>
  <c r="BH72" i="2"/>
  <c r="BH73" i="2"/>
  <c r="BH64" i="2"/>
  <c r="BB65" i="2"/>
  <c r="BD65" i="2" s="1"/>
  <c r="BC65" i="2"/>
  <c r="BB66" i="2"/>
  <c r="BC66" i="2"/>
  <c r="BB67" i="2"/>
  <c r="BC67" i="2"/>
  <c r="BB68" i="2"/>
  <c r="BC68" i="2"/>
  <c r="BB69" i="2"/>
  <c r="BD69" i="2" s="1"/>
  <c r="BC69" i="2"/>
  <c r="BE69" i="2" s="1"/>
  <c r="BB70" i="2"/>
  <c r="BD70" i="2" s="1"/>
  <c r="BC70" i="2"/>
  <c r="BB71" i="2"/>
  <c r="BD71" i="2" s="1"/>
  <c r="BC71" i="2"/>
  <c r="BB72" i="2"/>
  <c r="BC72" i="2"/>
  <c r="BB73" i="2"/>
  <c r="BC73" i="2"/>
  <c r="BC64" i="2"/>
  <c r="BB64" i="2"/>
  <c r="BD64" i="2" s="1"/>
  <c r="BH57" i="2"/>
  <c r="BI57" i="2"/>
  <c r="BH58" i="2"/>
  <c r="BI58" i="2"/>
  <c r="BH59" i="2"/>
  <c r="BI59" i="2"/>
  <c r="BH60" i="2"/>
  <c r="BI60" i="2"/>
  <c r="BH61" i="2"/>
  <c r="BI61" i="2"/>
  <c r="BI56" i="2"/>
  <c r="BH56" i="2"/>
  <c r="BB57" i="2"/>
  <c r="BC57" i="2"/>
  <c r="BB58" i="2"/>
  <c r="BC58" i="2"/>
  <c r="BB59" i="2"/>
  <c r="BD59" i="2" s="1"/>
  <c r="BC59" i="2"/>
  <c r="BE59" i="2" s="1"/>
  <c r="BB60" i="2"/>
  <c r="BD60" i="2" s="1"/>
  <c r="BC60" i="2"/>
  <c r="BE60" i="2" s="1"/>
  <c r="BB61" i="2"/>
  <c r="BD61" i="2" s="1"/>
  <c r="BC61" i="2"/>
  <c r="BC56" i="2"/>
  <c r="BB56" i="2"/>
  <c r="BD56" i="2" s="1"/>
  <c r="BH44" i="2"/>
  <c r="BI44" i="2"/>
  <c r="BH45" i="2"/>
  <c r="BI45" i="2"/>
  <c r="BH46" i="2"/>
  <c r="BI46" i="2"/>
  <c r="BH47" i="2"/>
  <c r="BI47" i="2"/>
  <c r="BH48" i="2"/>
  <c r="BI48" i="2"/>
  <c r="BH49" i="2"/>
  <c r="BI49" i="2"/>
  <c r="BH50" i="2"/>
  <c r="BI50" i="2"/>
  <c r="BH51" i="2"/>
  <c r="BI51" i="2"/>
  <c r="BH52" i="2"/>
  <c r="BI52" i="2"/>
  <c r="BH53" i="2"/>
  <c r="BI53" i="2"/>
  <c r="BI43" i="2"/>
  <c r="BH43" i="2"/>
  <c r="BB44" i="2"/>
  <c r="BD44" i="2" s="1"/>
  <c r="BC44" i="2"/>
  <c r="BE44" i="2" s="1"/>
  <c r="BB45" i="2"/>
  <c r="BD45" i="2" s="1"/>
  <c r="BC45" i="2"/>
  <c r="BB46" i="2"/>
  <c r="BD46" i="2" s="1"/>
  <c r="BC46" i="2"/>
  <c r="BE46" i="2" s="1"/>
  <c r="BB47" i="2"/>
  <c r="BD47" i="2" s="1"/>
  <c r="BC47" i="2"/>
  <c r="BE47" i="2" s="1"/>
  <c r="BB48" i="2"/>
  <c r="BD48" i="2" s="1"/>
  <c r="BC48" i="2"/>
  <c r="BE48" i="2" s="1"/>
  <c r="BB49" i="2"/>
  <c r="BD49" i="2" s="1"/>
  <c r="BC49" i="2"/>
  <c r="BE49" i="2" s="1"/>
  <c r="BB50" i="2"/>
  <c r="BD50" i="2" s="1"/>
  <c r="BC50" i="2"/>
  <c r="BE50" i="2" s="1"/>
  <c r="BB51" i="2"/>
  <c r="BD51" i="2" s="1"/>
  <c r="BC51" i="2"/>
  <c r="BB52" i="2"/>
  <c r="BC52" i="2"/>
  <c r="BB53" i="2"/>
  <c r="BD53" i="2" s="1"/>
  <c r="BC53" i="2"/>
  <c r="BE53" i="2" s="1"/>
  <c r="BC43" i="2"/>
  <c r="BE43" i="2" s="1"/>
  <c r="BB43" i="2"/>
  <c r="BD43" i="2" s="1"/>
  <c r="BI37" i="2"/>
  <c r="BH37" i="2"/>
  <c r="BC37" i="2"/>
  <c r="BB37" i="2"/>
  <c r="BH7" i="2"/>
  <c r="BI7" i="2"/>
  <c r="BH8" i="2"/>
  <c r="BI8" i="2"/>
  <c r="BH9" i="2"/>
  <c r="BI9" i="2"/>
  <c r="BH11" i="2"/>
  <c r="BI11" i="2"/>
  <c r="BH12" i="2"/>
  <c r="BI12" i="2"/>
  <c r="BH13" i="2"/>
  <c r="BI13" i="2"/>
  <c r="BH14" i="2"/>
  <c r="BI14" i="2"/>
  <c r="BH15" i="2"/>
  <c r="BI15" i="2"/>
  <c r="BH16" i="2"/>
  <c r="BI16" i="2"/>
  <c r="BH17" i="2"/>
  <c r="BI17" i="2"/>
  <c r="BH18" i="2"/>
  <c r="BI18" i="2"/>
  <c r="BH19" i="2"/>
  <c r="BI19" i="2"/>
  <c r="BH20" i="2"/>
  <c r="BI20" i="2"/>
  <c r="BH21" i="2"/>
  <c r="BI21" i="2"/>
  <c r="BH22" i="2"/>
  <c r="BI22" i="2"/>
  <c r="BH23" i="2"/>
  <c r="BI23" i="2"/>
  <c r="BH24" i="2"/>
  <c r="BI24" i="2"/>
  <c r="BH25" i="2"/>
  <c r="BI25" i="2"/>
  <c r="BH26" i="2"/>
  <c r="BI26" i="2"/>
  <c r="BH27" i="2"/>
  <c r="BI27" i="2"/>
  <c r="BH28" i="2"/>
  <c r="BI28" i="2"/>
  <c r="BH29" i="2"/>
  <c r="BI29" i="2"/>
  <c r="BH30" i="2"/>
  <c r="BI30" i="2"/>
  <c r="BH31" i="2"/>
  <c r="BI31" i="2"/>
  <c r="BH32" i="2"/>
  <c r="BI32" i="2"/>
  <c r="BH33" i="2"/>
  <c r="BI33" i="2"/>
  <c r="BH34" i="2"/>
  <c r="BI34" i="2"/>
  <c r="BI6" i="2"/>
  <c r="BH6" i="2"/>
  <c r="BB7" i="2"/>
  <c r="BC7" i="2"/>
  <c r="BB8" i="2"/>
  <c r="BC8" i="2"/>
  <c r="BB9" i="2"/>
  <c r="BC9" i="2"/>
  <c r="BE9" i="2" s="1"/>
  <c r="BB11" i="2"/>
  <c r="BC11" i="2"/>
  <c r="BB12" i="2"/>
  <c r="BD12" i="2" s="1"/>
  <c r="BJ12" i="2" s="1"/>
  <c r="BC12" i="2"/>
  <c r="BB13" i="2"/>
  <c r="BC13" i="2"/>
  <c r="BE13" i="2" s="1"/>
  <c r="BB14" i="2"/>
  <c r="BC14" i="2"/>
  <c r="BB15" i="2"/>
  <c r="BC15" i="2"/>
  <c r="BB16" i="2"/>
  <c r="BC16" i="2"/>
  <c r="BE16" i="2" s="1"/>
  <c r="BB17" i="2"/>
  <c r="BC17" i="2"/>
  <c r="BB18" i="2"/>
  <c r="BD18" i="2" s="1"/>
  <c r="BJ18" i="2" s="1"/>
  <c r="BC18" i="2"/>
  <c r="BB19" i="2"/>
  <c r="BC19" i="2"/>
  <c r="BE19" i="2" s="1"/>
  <c r="BB20" i="2"/>
  <c r="BC20" i="2"/>
  <c r="BB21" i="2"/>
  <c r="BC21" i="2"/>
  <c r="BB22" i="2"/>
  <c r="BC22" i="2"/>
  <c r="BE22" i="2" s="1"/>
  <c r="BB23" i="2"/>
  <c r="BC23" i="2"/>
  <c r="BB24" i="2"/>
  <c r="BD24" i="2" s="1"/>
  <c r="BJ24" i="2" s="1"/>
  <c r="BC24" i="2"/>
  <c r="BB25" i="2"/>
  <c r="BC25" i="2"/>
  <c r="BE25" i="2" s="1"/>
  <c r="BB26" i="2"/>
  <c r="BC26" i="2"/>
  <c r="BB27" i="2"/>
  <c r="BD27" i="2" s="1"/>
  <c r="BC27" i="2"/>
  <c r="BB28" i="2"/>
  <c r="BC28" i="2"/>
  <c r="BE28" i="2" s="1"/>
  <c r="BB29" i="2"/>
  <c r="BC29" i="2"/>
  <c r="BB30" i="2"/>
  <c r="BD30" i="2" s="1"/>
  <c r="BC30" i="2"/>
  <c r="BE30" i="2" s="1"/>
  <c r="BB31" i="2"/>
  <c r="BD31" i="2" s="1"/>
  <c r="BC31" i="2"/>
  <c r="BE31" i="2" s="1"/>
  <c r="BB32" i="2"/>
  <c r="BD32" i="2" s="1"/>
  <c r="BC32" i="2"/>
  <c r="BE32" i="2" s="1"/>
  <c r="BB33" i="2"/>
  <c r="BD33" i="2" s="1"/>
  <c r="BC33" i="2"/>
  <c r="BB34" i="2"/>
  <c r="BC34" i="2"/>
  <c r="BE34" i="2" s="1"/>
  <c r="BC6" i="2"/>
  <c r="BB6" i="2"/>
  <c r="AW98" i="2"/>
  <c r="AW99" i="2"/>
  <c r="AW100" i="2"/>
  <c r="AW101" i="2"/>
  <c r="AW102" i="2"/>
  <c r="AW103" i="2"/>
  <c r="AV99" i="2"/>
  <c r="AV100" i="2"/>
  <c r="AV101" i="2"/>
  <c r="AV102" i="2"/>
  <c r="AV103" i="2"/>
  <c r="AV98" i="2"/>
  <c r="AP99" i="2"/>
  <c r="AP100" i="2"/>
  <c r="AP101" i="2"/>
  <c r="AP102" i="2"/>
  <c r="AP103" i="2"/>
  <c r="AP98" i="2"/>
  <c r="AO99" i="2"/>
  <c r="AQ99" i="2" s="1"/>
  <c r="AS99" i="2" s="1"/>
  <c r="AO100" i="2"/>
  <c r="AQ100" i="2" s="1"/>
  <c r="AS100" i="2" s="1"/>
  <c r="AO101" i="2"/>
  <c r="AO102" i="2"/>
  <c r="AO103" i="2"/>
  <c r="AO98" i="2"/>
  <c r="AW92" i="2"/>
  <c r="AW93" i="2"/>
  <c r="AW94" i="2"/>
  <c r="AW95" i="2"/>
  <c r="AW90" i="2"/>
  <c r="AW91" i="2"/>
  <c r="AV91" i="2"/>
  <c r="AV90" i="2"/>
  <c r="AQ90" i="2"/>
  <c r="AS90" i="2" s="1"/>
  <c r="AQ91" i="2"/>
  <c r="AQ92" i="2"/>
  <c r="AS92" i="2" s="1"/>
  <c r="AQ93" i="2"/>
  <c r="AS93" i="2" s="1"/>
  <c r="AQ94" i="2"/>
  <c r="AS94" i="2" s="1"/>
  <c r="AQ95" i="2"/>
  <c r="AS95" i="2" s="1"/>
  <c r="AP91" i="2"/>
  <c r="AP92" i="2"/>
  <c r="AP93" i="2"/>
  <c r="AR93" i="2" s="1"/>
  <c r="AP94" i="2"/>
  <c r="AR94" i="2" s="1"/>
  <c r="AP95" i="2"/>
  <c r="AR95" i="2" s="1"/>
  <c r="AP90" i="2"/>
  <c r="AW87" i="2"/>
  <c r="AV87" i="2"/>
  <c r="AQ87" i="2"/>
  <c r="AP87" i="2"/>
  <c r="AW80" i="2"/>
  <c r="AV80" i="2"/>
  <c r="AQ80" i="2"/>
  <c r="AP80" i="2"/>
  <c r="AW76" i="2"/>
  <c r="AW77" i="2"/>
  <c r="AV77" i="2"/>
  <c r="AV76" i="2"/>
  <c r="AQ76" i="2"/>
  <c r="AS76" i="2" s="1"/>
  <c r="AQ77" i="2"/>
  <c r="AS77" i="2" s="1"/>
  <c r="AP77" i="2"/>
  <c r="AP76" i="2"/>
  <c r="AR76" i="2" s="1"/>
  <c r="AW67" i="2"/>
  <c r="AW64" i="2"/>
  <c r="AW65" i="2"/>
  <c r="AW66" i="2"/>
  <c r="AW68" i="2"/>
  <c r="AW69" i="2"/>
  <c r="AW70" i="2"/>
  <c r="AW71" i="2"/>
  <c r="AW72" i="2"/>
  <c r="AW73" i="2"/>
  <c r="AV65" i="2"/>
  <c r="AV66" i="2"/>
  <c r="AV67" i="2"/>
  <c r="AV68" i="2"/>
  <c r="AV69" i="2"/>
  <c r="AV70" i="2"/>
  <c r="AV71" i="2"/>
  <c r="AV72" i="2"/>
  <c r="AV73" i="2"/>
  <c r="AV64" i="2"/>
  <c r="AP65" i="2"/>
  <c r="AR65" i="2" s="1"/>
  <c r="AQ65" i="2"/>
  <c r="AP66" i="2"/>
  <c r="AQ66" i="2"/>
  <c r="AS66" i="2" s="1"/>
  <c r="AP67" i="2"/>
  <c r="AQ67" i="2"/>
  <c r="AS67" i="2" s="1"/>
  <c r="AP68" i="2"/>
  <c r="AR68" i="2" s="1"/>
  <c r="AQ68" i="2"/>
  <c r="AP69" i="2"/>
  <c r="AQ69" i="2"/>
  <c r="AP70" i="2"/>
  <c r="AQ70" i="2"/>
  <c r="AS70" i="2" s="1"/>
  <c r="AP71" i="2"/>
  <c r="AQ71" i="2"/>
  <c r="AP72" i="2"/>
  <c r="AQ72" i="2"/>
  <c r="AS72" i="2" s="1"/>
  <c r="AP73" i="2"/>
  <c r="AQ73" i="2"/>
  <c r="AS73" i="2" s="1"/>
  <c r="AQ64" i="2"/>
  <c r="AS64" i="2" s="1"/>
  <c r="AP64" i="2"/>
  <c r="AV57" i="2"/>
  <c r="AW57" i="2"/>
  <c r="AV58" i="2"/>
  <c r="AW58" i="2"/>
  <c r="AV59" i="2"/>
  <c r="AW59" i="2"/>
  <c r="AV60" i="2"/>
  <c r="AW60" i="2"/>
  <c r="AV61" i="2"/>
  <c r="AW61" i="2"/>
  <c r="AW56" i="2"/>
  <c r="AV56" i="2"/>
  <c r="AP57" i="2"/>
  <c r="AR57" i="2" s="1"/>
  <c r="AQ57" i="2"/>
  <c r="AP58" i="2"/>
  <c r="AQ58" i="2"/>
  <c r="AS58" i="2" s="1"/>
  <c r="AP59" i="2"/>
  <c r="AR59" i="2" s="1"/>
  <c r="AQ59" i="2"/>
  <c r="AS59" i="2" s="1"/>
  <c r="AP60" i="2"/>
  <c r="AQ60" i="2"/>
  <c r="AS60" i="2" s="1"/>
  <c r="AP61" i="2"/>
  <c r="AR61" i="2" s="1"/>
  <c r="AQ61" i="2"/>
  <c r="AS61" i="2" s="1"/>
  <c r="AQ56" i="2"/>
  <c r="AS56" i="2" s="1"/>
  <c r="AP56" i="2"/>
  <c r="AV44" i="2"/>
  <c r="AW44" i="2"/>
  <c r="AV45" i="2"/>
  <c r="AW45" i="2"/>
  <c r="AV46" i="2"/>
  <c r="AW46" i="2"/>
  <c r="AV47" i="2"/>
  <c r="AW47" i="2"/>
  <c r="AV48" i="2"/>
  <c r="AW48" i="2"/>
  <c r="AV49" i="2"/>
  <c r="AW49" i="2"/>
  <c r="AV50" i="2"/>
  <c r="AW50" i="2"/>
  <c r="AV51" i="2"/>
  <c r="AW51" i="2"/>
  <c r="AV52" i="2"/>
  <c r="AW52" i="2"/>
  <c r="AV53" i="2"/>
  <c r="AW53" i="2"/>
  <c r="AW43" i="2"/>
  <c r="AV43" i="2"/>
  <c r="AP44" i="2"/>
  <c r="AR44" i="2" s="1"/>
  <c r="AQ44" i="2"/>
  <c r="AS44" i="2" s="1"/>
  <c r="AP45" i="2"/>
  <c r="AQ45" i="2"/>
  <c r="AS45" i="2" s="1"/>
  <c r="AP46" i="2"/>
  <c r="AR46" i="2" s="1"/>
  <c r="AQ46" i="2"/>
  <c r="AP47" i="2"/>
  <c r="AR47" i="2" s="1"/>
  <c r="AQ47" i="2"/>
  <c r="AP48" i="2"/>
  <c r="AR48" i="2" s="1"/>
  <c r="AQ48" i="2"/>
  <c r="AP49" i="2"/>
  <c r="AQ49" i="2"/>
  <c r="AP50" i="2"/>
  <c r="AQ50" i="2"/>
  <c r="AS50" i="2" s="1"/>
  <c r="AP51" i="2"/>
  <c r="AQ51" i="2"/>
  <c r="AS51" i="2" s="1"/>
  <c r="AP52" i="2"/>
  <c r="AR52" i="2" s="1"/>
  <c r="AQ52" i="2"/>
  <c r="AS52" i="2" s="1"/>
  <c r="AP53" i="2"/>
  <c r="AR53" i="2" s="1"/>
  <c r="AQ53" i="2"/>
  <c r="AQ43" i="2"/>
  <c r="AS43" i="2" s="1"/>
  <c r="AP43" i="2"/>
  <c r="AR43" i="2" s="1"/>
  <c r="AW39" i="2"/>
  <c r="AV39" i="2"/>
  <c r="AQ39" i="2"/>
  <c r="AP39" i="2"/>
  <c r="AV25" i="2"/>
  <c r="AW25" i="2"/>
  <c r="AV26" i="2"/>
  <c r="AW26" i="2"/>
  <c r="AV27" i="2"/>
  <c r="AW27" i="2"/>
  <c r="AV28" i="2"/>
  <c r="AW28" i="2"/>
  <c r="AV29" i="2"/>
  <c r="AW29" i="2"/>
  <c r="AV30" i="2"/>
  <c r="AW30" i="2"/>
  <c r="AV31" i="2"/>
  <c r="AW31" i="2"/>
  <c r="AV32" i="2"/>
  <c r="AW32" i="2"/>
  <c r="AV33" i="2"/>
  <c r="AW33" i="2"/>
  <c r="AV34" i="2"/>
  <c r="AW34" i="2"/>
  <c r="AV7" i="2"/>
  <c r="AW7" i="2"/>
  <c r="AV8" i="2"/>
  <c r="AW8" i="2"/>
  <c r="AV9" i="2"/>
  <c r="AW9" i="2"/>
  <c r="AV11" i="2"/>
  <c r="AW11" i="2"/>
  <c r="AV12" i="2"/>
  <c r="AW12" i="2"/>
  <c r="AV13" i="2"/>
  <c r="AW13" i="2"/>
  <c r="AV14" i="2"/>
  <c r="AW14" i="2"/>
  <c r="AV15" i="2"/>
  <c r="AW15" i="2"/>
  <c r="AV16" i="2"/>
  <c r="AW16" i="2"/>
  <c r="AV17" i="2"/>
  <c r="AW17" i="2"/>
  <c r="AV18" i="2"/>
  <c r="AW18" i="2"/>
  <c r="AV19" i="2"/>
  <c r="AW19" i="2"/>
  <c r="AV20" i="2"/>
  <c r="AW20" i="2"/>
  <c r="AV21" i="2"/>
  <c r="AW21" i="2"/>
  <c r="AV22" i="2"/>
  <c r="AW22" i="2"/>
  <c r="AV23" i="2"/>
  <c r="AW23" i="2"/>
  <c r="AV24" i="2"/>
  <c r="AW24" i="2"/>
  <c r="AW6" i="2"/>
  <c r="AV6" i="2"/>
  <c r="AP30" i="2"/>
  <c r="AR30" i="2" s="1"/>
  <c r="AP24" i="2"/>
  <c r="AR24" i="2" s="1"/>
  <c r="AQ24" i="2"/>
  <c r="AS24" i="2" s="1"/>
  <c r="AP25" i="2"/>
  <c r="AQ25" i="2"/>
  <c r="AS25" i="2" s="1"/>
  <c r="AP26" i="2"/>
  <c r="AR26" i="2" s="1"/>
  <c r="AQ26" i="2"/>
  <c r="AS26" i="2" s="1"/>
  <c r="AP27" i="2"/>
  <c r="AQ27" i="2"/>
  <c r="AS27" i="2" s="1"/>
  <c r="AP28" i="2"/>
  <c r="AR28" i="2" s="1"/>
  <c r="AQ28" i="2"/>
  <c r="AS28" i="2" s="1"/>
  <c r="AP29" i="2"/>
  <c r="AR29" i="2" s="1"/>
  <c r="AQ29" i="2"/>
  <c r="AQ30" i="2"/>
  <c r="AP31" i="2"/>
  <c r="AR31" i="2" s="1"/>
  <c r="AQ31" i="2"/>
  <c r="AP32" i="2"/>
  <c r="AR32" i="2" s="1"/>
  <c r="AQ32" i="2"/>
  <c r="AS32" i="2" s="1"/>
  <c r="AP33" i="2"/>
  <c r="AR33" i="2" s="1"/>
  <c r="AQ33" i="2"/>
  <c r="AS33" i="2" s="1"/>
  <c r="AP34" i="2"/>
  <c r="AR34" i="2" s="1"/>
  <c r="AQ34" i="2"/>
  <c r="AS34" i="2" s="1"/>
  <c r="AP7" i="2"/>
  <c r="AR7" i="2" s="1"/>
  <c r="AQ7" i="2"/>
  <c r="AS7" i="2" s="1"/>
  <c r="AP8" i="2"/>
  <c r="AR8" i="2" s="1"/>
  <c r="AQ8" i="2"/>
  <c r="AS8" i="2" s="1"/>
  <c r="AP9" i="2"/>
  <c r="AR9" i="2" s="1"/>
  <c r="AQ9" i="2"/>
  <c r="AS9" i="2" s="1"/>
  <c r="AP11" i="2"/>
  <c r="AR11" i="2" s="1"/>
  <c r="AQ11" i="2"/>
  <c r="AS11" i="2" s="1"/>
  <c r="AP12" i="2"/>
  <c r="AR12" i="2" s="1"/>
  <c r="AQ12" i="2"/>
  <c r="AS12" i="2" s="1"/>
  <c r="AY12" i="2" s="1"/>
  <c r="AP13" i="2"/>
  <c r="AR13" i="2" s="1"/>
  <c r="AQ13" i="2"/>
  <c r="AS13" i="2" s="1"/>
  <c r="AP14" i="2"/>
  <c r="AR14" i="2" s="1"/>
  <c r="AQ14" i="2"/>
  <c r="AS14" i="2" s="1"/>
  <c r="AP15" i="2"/>
  <c r="AR15" i="2" s="1"/>
  <c r="AQ15" i="2"/>
  <c r="AS15" i="2" s="1"/>
  <c r="AP16" i="2"/>
  <c r="AR16" i="2" s="1"/>
  <c r="AQ16" i="2"/>
  <c r="AS16" i="2" s="1"/>
  <c r="AP17" i="2"/>
  <c r="AR17" i="2" s="1"/>
  <c r="AQ17" i="2"/>
  <c r="AS17" i="2" s="1"/>
  <c r="AP18" i="2"/>
  <c r="AR18" i="2" s="1"/>
  <c r="AQ18" i="2"/>
  <c r="AS18" i="2" s="1"/>
  <c r="AY18" i="2" s="1"/>
  <c r="AP19" i="2"/>
  <c r="AQ19" i="2"/>
  <c r="AS19" i="2" s="1"/>
  <c r="AP20" i="2"/>
  <c r="AR20" i="2" s="1"/>
  <c r="AQ20" i="2"/>
  <c r="AS20" i="2" s="1"/>
  <c r="AP21" i="2"/>
  <c r="AQ21" i="2"/>
  <c r="AP22" i="2"/>
  <c r="AR22" i="2" s="1"/>
  <c r="AQ22" i="2"/>
  <c r="AS22" i="2" s="1"/>
  <c r="AP23" i="2"/>
  <c r="AR23" i="2" s="1"/>
  <c r="AQ23" i="2"/>
  <c r="AS23" i="2" s="1"/>
  <c r="AQ6" i="2"/>
  <c r="AS6" i="2" s="1"/>
  <c r="AP6" i="2"/>
  <c r="AR6" i="2" s="1"/>
  <c r="AX23" i="2" l="1"/>
  <c r="AX17" i="2"/>
  <c r="AX11" i="2"/>
  <c r="AX32" i="2"/>
  <c r="CH10" i="2"/>
  <c r="BJ56" i="2"/>
  <c r="CH50" i="2"/>
  <c r="CI56" i="2"/>
  <c r="CT33" i="2"/>
  <c r="AY50" i="2"/>
  <c r="AY44" i="2"/>
  <c r="BV31" i="2"/>
  <c r="AX48" i="2"/>
  <c r="BK34" i="2"/>
  <c r="BK28" i="2"/>
  <c r="BK22" i="2"/>
  <c r="BK16" i="2"/>
  <c r="BK9" i="2"/>
  <c r="AY28" i="2"/>
  <c r="BV32" i="2"/>
  <c r="BK31" i="2"/>
  <c r="BK25" i="2"/>
  <c r="BK19" i="2"/>
  <c r="BK13" i="2"/>
  <c r="BJ101" i="2"/>
  <c r="AY67" i="2"/>
  <c r="BV12" i="2"/>
  <c r="BV27" i="2"/>
  <c r="CI24" i="2"/>
  <c r="BW51" i="2"/>
  <c r="BW45" i="2"/>
  <c r="CH61" i="2"/>
  <c r="AY58" i="2"/>
  <c r="BV20" i="2"/>
  <c r="CH24" i="2"/>
  <c r="AX76" i="2"/>
  <c r="CH11" i="2"/>
  <c r="AY56" i="2"/>
  <c r="AX59" i="2"/>
  <c r="BV23" i="2"/>
  <c r="BW91" i="2"/>
  <c r="BV56" i="2"/>
  <c r="CI43" i="2"/>
  <c r="AR98" i="2"/>
  <c r="AX98" i="2" s="1"/>
  <c r="BV19" i="2"/>
  <c r="CH47" i="2"/>
  <c r="CB98" i="2"/>
  <c r="BQ90" i="2"/>
  <c r="CH34" i="2"/>
  <c r="CI46" i="2"/>
  <c r="BV24" i="2"/>
  <c r="BK59" i="2"/>
  <c r="CH99" i="2"/>
  <c r="AX29" i="2"/>
  <c r="AX14" i="2"/>
  <c r="AX7" i="2"/>
  <c r="BV28" i="2"/>
  <c r="CH20" i="2"/>
  <c r="AX20" i="2"/>
  <c r="BP16" i="2"/>
  <c r="BV16" i="2" s="1"/>
  <c r="BD37" i="2"/>
  <c r="BJ37" i="2" s="1"/>
  <c r="CH51" i="2"/>
  <c r="BV17" i="2"/>
  <c r="BP6" i="2"/>
  <c r="BV6" i="2" s="1"/>
  <c r="BW27" i="2"/>
  <c r="BW16" i="2"/>
  <c r="BQ76" i="2"/>
  <c r="CC66" i="2"/>
  <c r="CI66" i="2" s="1"/>
  <c r="BW31" i="2"/>
  <c r="CH22" i="2"/>
  <c r="CI11" i="2"/>
  <c r="CB66" i="2"/>
  <c r="CH66" i="2" s="1"/>
  <c r="BV30" i="2"/>
  <c r="BV11" i="2"/>
  <c r="CI27" i="2"/>
  <c r="CC17" i="2"/>
  <c r="CI17" i="2" s="1"/>
  <c r="CC49" i="2"/>
  <c r="CI49" i="2" s="1"/>
  <c r="CB65" i="2"/>
  <c r="CH65" i="2" s="1"/>
  <c r="CB87" i="2"/>
  <c r="BV25" i="2"/>
  <c r="BV8" i="2"/>
  <c r="BP52" i="2"/>
  <c r="BV52" i="2" s="1"/>
  <c r="BW58" i="2"/>
  <c r="CH53" i="2"/>
  <c r="CC98" i="2"/>
  <c r="BV34" i="2"/>
  <c r="BW7" i="2"/>
  <c r="BW52" i="2"/>
  <c r="BQ46" i="2"/>
  <c r="BW46" i="2" s="1"/>
  <c r="BV66" i="2"/>
  <c r="CB16" i="2"/>
  <c r="CH16" i="2" s="1"/>
  <c r="CI52" i="2"/>
  <c r="CH59" i="2"/>
  <c r="CC101" i="2"/>
  <c r="CI101" i="2" s="1"/>
  <c r="BV29" i="2"/>
  <c r="BV9" i="2"/>
  <c r="BP46" i="2"/>
  <c r="BV46" i="2" s="1"/>
  <c r="BW65" i="2"/>
  <c r="BP99" i="2"/>
  <c r="BV99" i="2" s="1"/>
  <c r="CB101" i="2"/>
  <c r="CH101" i="2" s="1"/>
  <c r="BV76" i="2"/>
  <c r="CC6" i="2"/>
  <c r="CI6" i="2" s="1"/>
  <c r="CI51" i="2"/>
  <c r="CC72" i="2"/>
  <c r="CI72" i="2" s="1"/>
  <c r="BV18" i="2"/>
  <c r="BW24" i="2"/>
  <c r="BP73" i="2"/>
  <c r="BV73" i="2" s="1"/>
  <c r="CH45" i="2"/>
  <c r="CH58" i="2"/>
  <c r="CH64" i="2"/>
  <c r="CB72" i="2"/>
  <c r="CH72" i="2" s="1"/>
  <c r="BW12" i="2"/>
  <c r="BW28" i="2"/>
  <c r="BP72" i="2"/>
  <c r="BV72" i="2" s="1"/>
  <c r="BW77" i="2"/>
  <c r="BQ80" i="2"/>
  <c r="CI64" i="2"/>
  <c r="CH68" i="2"/>
  <c r="CB71" i="2"/>
  <c r="CH71" i="2" s="1"/>
  <c r="CT6" i="2"/>
  <c r="AQ103" i="2"/>
  <c r="AS103" i="2" s="1"/>
  <c r="AY103" i="2" s="1"/>
  <c r="BQ71" i="2"/>
  <c r="BW71" i="2" s="1"/>
  <c r="BV91" i="2"/>
  <c r="CH18" i="2"/>
  <c r="CH12" i="2"/>
  <c r="CI73" i="2"/>
  <c r="CI67" i="2"/>
  <c r="CH100" i="2"/>
  <c r="CU6" i="2"/>
  <c r="CH37" i="2"/>
  <c r="CI37" i="2"/>
  <c r="BW67" i="2"/>
  <c r="CI100" i="2"/>
  <c r="CT22" i="2"/>
  <c r="CT16" i="2"/>
  <c r="CT10" i="2"/>
  <c r="CT31" i="2"/>
  <c r="BQ99" i="2"/>
  <c r="BW99" i="2" s="1"/>
  <c r="BW73" i="2"/>
  <c r="AY45" i="2"/>
  <c r="BJ61" i="2"/>
  <c r="BQ6" i="2"/>
  <c r="BP21" i="2"/>
  <c r="BV21" i="2" s="1"/>
  <c r="BP14" i="2"/>
  <c r="BV14" i="2" s="1"/>
  <c r="BW20" i="2"/>
  <c r="BV7" i="2"/>
  <c r="BP39" i="2"/>
  <c r="BV39" i="2" s="1"/>
  <c r="BV51" i="2"/>
  <c r="BV45" i="2"/>
  <c r="BQ57" i="2"/>
  <c r="BW57" i="2" s="1"/>
  <c r="BP71" i="2"/>
  <c r="BV71" i="2" s="1"/>
  <c r="BP65" i="2"/>
  <c r="BV65" i="2" s="1"/>
  <c r="BV67" i="2"/>
  <c r="BP77" i="2"/>
  <c r="BP90" i="2"/>
  <c r="BP98" i="2"/>
  <c r="CB23" i="2"/>
  <c r="CH23" i="2" s="1"/>
  <c r="CB17" i="2"/>
  <c r="CH17" i="2" s="1"/>
  <c r="CH14" i="2"/>
  <c r="CI30" i="2"/>
  <c r="CI47" i="2"/>
  <c r="CI69" i="2"/>
  <c r="CH76" i="2"/>
  <c r="CC87" i="2"/>
  <c r="CU27" i="2"/>
  <c r="CU21" i="2"/>
  <c r="CU15" i="2"/>
  <c r="CU8" i="2"/>
  <c r="CU30" i="2"/>
  <c r="CU10" i="2"/>
  <c r="AY25" i="2"/>
  <c r="BK46" i="2"/>
  <c r="BQ39" i="2"/>
  <c r="BP42" i="2"/>
  <c r="BV42" i="2" s="1"/>
  <c r="BW50" i="2"/>
  <c r="BW44" i="2"/>
  <c r="BW56" i="2"/>
  <c r="BP57" i="2"/>
  <c r="BW61" i="2"/>
  <c r="BQ70" i="2"/>
  <c r="BW70" i="2" s="1"/>
  <c r="BW72" i="2"/>
  <c r="BW66" i="2"/>
  <c r="BP80" i="2"/>
  <c r="BQ98" i="2"/>
  <c r="CB6" i="2"/>
  <c r="CH6" i="2" s="1"/>
  <c r="CI20" i="2"/>
  <c r="CH30" i="2"/>
  <c r="CI26" i="2"/>
  <c r="CC57" i="2"/>
  <c r="CI57" i="2" s="1"/>
  <c r="CB73" i="2"/>
  <c r="CH73" i="2" s="1"/>
  <c r="CB67" i="2"/>
  <c r="CH67" i="2" s="1"/>
  <c r="CH69" i="2"/>
  <c r="CH77" i="2"/>
  <c r="CH90" i="2"/>
  <c r="CI99" i="2"/>
  <c r="CT27" i="2"/>
  <c r="CT21" i="2"/>
  <c r="CT15" i="2"/>
  <c r="CT30" i="2"/>
  <c r="CH27" i="2"/>
  <c r="CU22" i="2"/>
  <c r="BJ30" i="2"/>
  <c r="BJ46" i="2"/>
  <c r="BJ45" i="2"/>
  <c r="BW23" i="2"/>
  <c r="BV15" i="2"/>
  <c r="BV50" i="2"/>
  <c r="BV44" i="2"/>
  <c r="BW60" i="2"/>
  <c r="BQ103" i="2"/>
  <c r="BW103" i="2" s="1"/>
  <c r="CH26" i="2"/>
  <c r="CI50" i="2"/>
  <c r="CI68" i="2"/>
  <c r="CI77" i="2"/>
  <c r="CI90" i="2"/>
  <c r="CU26" i="2"/>
  <c r="CU20" i="2"/>
  <c r="CU14" i="2"/>
  <c r="CU7" i="2"/>
  <c r="CU29" i="2"/>
  <c r="BV68" i="2"/>
  <c r="CH21" i="2"/>
  <c r="CU31" i="2"/>
  <c r="BE81" i="2"/>
  <c r="BP13" i="2"/>
  <c r="BV26" i="2"/>
  <c r="BW19" i="2"/>
  <c r="BW15" i="2"/>
  <c r="BW34" i="2"/>
  <c r="BW49" i="2"/>
  <c r="BW43" i="2"/>
  <c r="BV60" i="2"/>
  <c r="BQ69" i="2"/>
  <c r="BW69" i="2" s="1"/>
  <c r="BP87" i="2"/>
  <c r="BP103" i="2"/>
  <c r="BV103" i="2" s="1"/>
  <c r="CC21" i="2"/>
  <c r="CI21" i="2" s="1"/>
  <c r="CC15" i="2"/>
  <c r="CI15" i="2" s="1"/>
  <c r="CC8" i="2"/>
  <c r="CH13" i="2"/>
  <c r="CI10" i="2"/>
  <c r="CB31" i="2"/>
  <c r="CH31" i="2" s="1"/>
  <c r="CI76" i="2"/>
  <c r="CI91" i="2"/>
  <c r="CN8" i="2"/>
  <c r="CT8" i="2" s="1"/>
  <c r="CT26" i="2"/>
  <c r="CT20" i="2"/>
  <c r="CT14" i="2"/>
  <c r="CT7" i="2"/>
  <c r="CI7" i="2"/>
  <c r="CH43" i="2"/>
  <c r="BW32" i="2"/>
  <c r="AY95" i="2"/>
  <c r="BE77" i="2"/>
  <c r="BK77" i="2" s="1"/>
  <c r="BW26" i="2"/>
  <c r="BW22" i="2"/>
  <c r="BW11" i="2"/>
  <c r="BV49" i="2"/>
  <c r="BV43" i="2"/>
  <c r="BV61" i="2"/>
  <c r="BW59" i="2"/>
  <c r="BP69" i="2"/>
  <c r="BV69" i="2" s="1"/>
  <c r="BQ102" i="2"/>
  <c r="BW102" i="2" s="1"/>
  <c r="CB15" i="2"/>
  <c r="CH15" i="2" s="1"/>
  <c r="CB8" i="2"/>
  <c r="CH8" i="2" s="1"/>
  <c r="CI13" i="2"/>
  <c r="CI29" i="2"/>
  <c r="CB44" i="2"/>
  <c r="CH44" i="2" s="1"/>
  <c r="CH46" i="2"/>
  <c r="CI60" i="2"/>
  <c r="CC71" i="2"/>
  <c r="CI71" i="2" s="1"/>
  <c r="CC65" i="2"/>
  <c r="CH91" i="2"/>
  <c r="CU25" i="2"/>
  <c r="CU19" i="2"/>
  <c r="CU13" i="2"/>
  <c r="CU28" i="2"/>
  <c r="AY94" i="2"/>
  <c r="BK50" i="2"/>
  <c r="BJ98" i="2"/>
  <c r="BV22" i="2"/>
  <c r="BW48" i="2"/>
  <c r="BV59" i="2"/>
  <c r="BP64" i="2"/>
  <c r="BV64" i="2" s="1"/>
  <c r="BQ68" i="2"/>
  <c r="BW68" i="2" s="1"/>
  <c r="BP102" i="2"/>
  <c r="BV102" i="2" s="1"/>
  <c r="CC14" i="2"/>
  <c r="CI14" i="2" s="1"/>
  <c r="CH19" i="2"/>
  <c r="CI16" i="2"/>
  <c r="CI33" i="2"/>
  <c r="CH29" i="2"/>
  <c r="CT25" i="2"/>
  <c r="CT19" i="2"/>
  <c r="CT13" i="2"/>
  <c r="CT28" i="2"/>
  <c r="CI53" i="2"/>
  <c r="AY20" i="2"/>
  <c r="AY14" i="2"/>
  <c r="AY7" i="2"/>
  <c r="BJ50" i="2"/>
  <c r="BJ44" i="2"/>
  <c r="BE73" i="2"/>
  <c r="BK73" i="2" s="1"/>
  <c r="BW25" i="2"/>
  <c r="BW18" i="2"/>
  <c r="BW14" i="2"/>
  <c r="BW30" i="2"/>
  <c r="BW42" i="2"/>
  <c r="BV48" i="2"/>
  <c r="BQ64" i="2"/>
  <c r="BW64" i="2" s="1"/>
  <c r="BV70" i="2"/>
  <c r="BQ101" i="2"/>
  <c r="BW101" i="2" s="1"/>
  <c r="CB7" i="2"/>
  <c r="CH7" i="2" s="1"/>
  <c r="CI19" i="2"/>
  <c r="CI12" i="2"/>
  <c r="CH28" i="2"/>
  <c r="CH49" i="2"/>
  <c r="CI45" i="2"/>
  <c r="CB56" i="2"/>
  <c r="CH56" i="2" s="1"/>
  <c r="CC70" i="2"/>
  <c r="CI70" i="2" s="1"/>
  <c r="CO34" i="2"/>
  <c r="CU34" i="2" s="1"/>
  <c r="CU24" i="2"/>
  <c r="CU18" i="2"/>
  <c r="CU12" i="2"/>
  <c r="CU11" i="2"/>
  <c r="AX30" i="2"/>
  <c r="BK49" i="2"/>
  <c r="BE52" i="2"/>
  <c r="BK52" i="2" s="1"/>
  <c r="BE70" i="2"/>
  <c r="BK70" i="2" s="1"/>
  <c r="BW9" i="2"/>
  <c r="BV33" i="2"/>
  <c r="BW53" i="2"/>
  <c r="BW47" i="2"/>
  <c r="BV58" i="2"/>
  <c r="BP101" i="2"/>
  <c r="BV101" i="2" s="1"/>
  <c r="CH25" i="2"/>
  <c r="CI22" i="2"/>
  <c r="CI32" i="2"/>
  <c r="CI28" i="2"/>
  <c r="CC48" i="2"/>
  <c r="CB70" i="2"/>
  <c r="CH70" i="2" s="1"/>
  <c r="CB82" i="2"/>
  <c r="CN34" i="2"/>
  <c r="CT24" i="2"/>
  <c r="CT18" i="2"/>
  <c r="CT12" i="2"/>
  <c r="CI31" i="2"/>
  <c r="CU16" i="2"/>
  <c r="AX6" i="2"/>
  <c r="AY19" i="2"/>
  <c r="AY13" i="2"/>
  <c r="BJ33" i="2"/>
  <c r="BJ27" i="2"/>
  <c r="BD52" i="2"/>
  <c r="BJ52" i="2" s="1"/>
  <c r="BW13" i="2"/>
  <c r="BW33" i="2"/>
  <c r="BV53" i="2"/>
  <c r="BV47" i="2"/>
  <c r="BQ100" i="2"/>
  <c r="BW100" i="2" s="1"/>
  <c r="CI25" i="2"/>
  <c r="CI18" i="2"/>
  <c r="CH32" i="2"/>
  <c r="CB48" i="2"/>
  <c r="CH52" i="2"/>
  <c r="CI59" i="2"/>
  <c r="CO33" i="2"/>
  <c r="CU33" i="2" s="1"/>
  <c r="CU23" i="2"/>
  <c r="CU17" i="2"/>
  <c r="CU32" i="2"/>
  <c r="AX53" i="2"/>
  <c r="AX47" i="2"/>
  <c r="BJ59" i="2"/>
  <c r="BE57" i="2"/>
  <c r="BK57" i="2" s="1"/>
  <c r="BJ69" i="2"/>
  <c r="BE67" i="2"/>
  <c r="BK67" i="2" s="1"/>
  <c r="BW21" i="2"/>
  <c r="BW17" i="2"/>
  <c r="BW8" i="2"/>
  <c r="BW29" i="2"/>
  <c r="BP100" i="2"/>
  <c r="BV100" i="2" s="1"/>
  <c r="CI44" i="2"/>
  <c r="CT23" i="2"/>
  <c r="CT17" i="2"/>
  <c r="CT11" i="2"/>
  <c r="CT32" i="2"/>
  <c r="CT29" i="2"/>
  <c r="CI82" i="2"/>
  <c r="CI61" i="2"/>
  <c r="CH57" i="2"/>
  <c r="CH60" i="2"/>
  <c r="CC58" i="2"/>
  <c r="CH33" i="2"/>
  <c r="CI34" i="2"/>
  <c r="BQ87" i="2"/>
  <c r="AY100" i="2"/>
  <c r="AY99" i="2"/>
  <c r="BJ81" i="2"/>
  <c r="BK92" i="2"/>
  <c r="AY6" i="2"/>
  <c r="AY51" i="2"/>
  <c r="AY77" i="2"/>
  <c r="AR87" i="2"/>
  <c r="AQ98" i="2"/>
  <c r="BD6" i="2"/>
  <c r="BJ6" i="2" s="1"/>
  <c r="BE29" i="2"/>
  <c r="BE23" i="2"/>
  <c r="BK23" i="2" s="1"/>
  <c r="BE17" i="2"/>
  <c r="BK17" i="2" s="1"/>
  <c r="BE11" i="2"/>
  <c r="BK11" i="2" s="1"/>
  <c r="BK32" i="2"/>
  <c r="BE37" i="2"/>
  <c r="BE51" i="2"/>
  <c r="BK51" i="2" s="1"/>
  <c r="BE45" i="2"/>
  <c r="BE58" i="2"/>
  <c r="BK58" i="2" s="1"/>
  <c r="BK60" i="2"/>
  <c r="BE68" i="2"/>
  <c r="BK68" i="2" s="1"/>
  <c r="BD76" i="2"/>
  <c r="BD87" i="2"/>
  <c r="BD92" i="2"/>
  <c r="BJ92" i="2" s="1"/>
  <c r="BE98" i="2"/>
  <c r="BK98" i="2" s="1"/>
  <c r="AY32" i="2"/>
  <c r="BE6" i="2"/>
  <c r="BK6" i="2" s="1"/>
  <c r="BD29" i="2"/>
  <c r="BJ29" i="2" s="1"/>
  <c r="BD23" i="2"/>
  <c r="BJ23" i="2" s="1"/>
  <c r="BD17" i="2"/>
  <c r="BJ17" i="2" s="1"/>
  <c r="BD11" i="2"/>
  <c r="BJ11" i="2" s="1"/>
  <c r="BJ32" i="2"/>
  <c r="BJ49" i="2"/>
  <c r="BD58" i="2"/>
  <c r="BJ58" i="2" s="1"/>
  <c r="BJ60" i="2"/>
  <c r="BE64" i="2"/>
  <c r="BK64" i="2" s="1"/>
  <c r="BD68" i="2"/>
  <c r="BJ68" i="2" s="1"/>
  <c r="BJ70" i="2"/>
  <c r="BD77" i="2"/>
  <c r="BJ77" i="2" s="1"/>
  <c r="BE91" i="2"/>
  <c r="BK91" i="2" s="1"/>
  <c r="BE101" i="2"/>
  <c r="BK101" i="2" s="1"/>
  <c r="BJ65" i="2"/>
  <c r="AR103" i="2"/>
  <c r="AX103" i="2" s="1"/>
  <c r="BJ43" i="2"/>
  <c r="BK48" i="2"/>
  <c r="BK69" i="2"/>
  <c r="BD91" i="2"/>
  <c r="BJ91" i="2" s="1"/>
  <c r="AQ102" i="2"/>
  <c r="AS102" i="2" s="1"/>
  <c r="BD34" i="2"/>
  <c r="BJ34" i="2" s="1"/>
  <c r="BD28" i="2"/>
  <c r="BJ28" i="2" s="1"/>
  <c r="BD22" i="2"/>
  <c r="BJ22" i="2" s="1"/>
  <c r="BD16" i="2"/>
  <c r="BJ16" i="2" s="1"/>
  <c r="BD9" i="2"/>
  <c r="BJ9" i="2" s="1"/>
  <c r="BJ31" i="2"/>
  <c r="BK43" i="2"/>
  <c r="BJ48" i="2"/>
  <c r="BD57" i="2"/>
  <c r="BJ57" i="2" s="1"/>
  <c r="BD73" i="2"/>
  <c r="BJ73" i="2" s="1"/>
  <c r="BD67" i="2"/>
  <c r="BJ67" i="2" s="1"/>
  <c r="BE76" i="2"/>
  <c r="BK76" i="2" s="1"/>
  <c r="BE87" i="2"/>
  <c r="BD90" i="2"/>
  <c r="BE100" i="2"/>
  <c r="BK100" i="2" s="1"/>
  <c r="AX31" i="2"/>
  <c r="AY24" i="2"/>
  <c r="AR27" i="2"/>
  <c r="AX27" i="2" s="1"/>
  <c r="AX43" i="2"/>
  <c r="AR50" i="2"/>
  <c r="AX50" i="2" s="1"/>
  <c r="AX57" i="2"/>
  <c r="AY70" i="2"/>
  <c r="AR102" i="2"/>
  <c r="AX102" i="2" s="1"/>
  <c r="BE33" i="2"/>
  <c r="BK33" i="2" s="1"/>
  <c r="BE27" i="2"/>
  <c r="BK27" i="2" s="1"/>
  <c r="BE21" i="2"/>
  <c r="BK21" i="2" s="1"/>
  <c r="BE15" i="2"/>
  <c r="BK15" i="2" s="1"/>
  <c r="BE8" i="2"/>
  <c r="BK8" i="2" s="1"/>
  <c r="BK30" i="2"/>
  <c r="BK53" i="2"/>
  <c r="BK47" i="2"/>
  <c r="BE72" i="2"/>
  <c r="BK72" i="2" s="1"/>
  <c r="BE66" i="2"/>
  <c r="BK66" i="2" s="1"/>
  <c r="BJ64" i="2"/>
  <c r="BE90" i="2"/>
  <c r="BK90" i="2" s="1"/>
  <c r="BD100" i="2"/>
  <c r="BJ100" i="2" s="1"/>
  <c r="AY15" i="2"/>
  <c r="AY8" i="2"/>
  <c r="AR25" i="2"/>
  <c r="AX25" i="2" s="1"/>
  <c r="AY33" i="2"/>
  <c r="AR73" i="2"/>
  <c r="AX73" i="2" s="1"/>
  <c r="AQ101" i="2"/>
  <c r="AS101" i="2" s="1"/>
  <c r="BD21" i="2"/>
  <c r="BJ21" i="2" s="1"/>
  <c r="BD15" i="2"/>
  <c r="BJ15" i="2" s="1"/>
  <c r="BD8" i="2"/>
  <c r="BJ8" i="2" s="1"/>
  <c r="BJ53" i="2"/>
  <c r="BJ47" i="2"/>
  <c r="BE56" i="2"/>
  <c r="BD72" i="2"/>
  <c r="BJ72" i="2" s="1"/>
  <c r="BD66" i="2"/>
  <c r="BJ66" i="2" s="1"/>
  <c r="BE95" i="2"/>
  <c r="BK95" i="2" s="1"/>
  <c r="BE99" i="2"/>
  <c r="BK99" i="2" s="1"/>
  <c r="AX15" i="2"/>
  <c r="AX8" i="2"/>
  <c r="AS21" i="2"/>
  <c r="AY21" i="2" s="1"/>
  <c r="AY59" i="2"/>
  <c r="AS71" i="2"/>
  <c r="AY71" i="2" s="1"/>
  <c r="AY90" i="2"/>
  <c r="AR101" i="2"/>
  <c r="AX101" i="2" s="1"/>
  <c r="BE26" i="2"/>
  <c r="BK26" i="2" s="1"/>
  <c r="BE20" i="2"/>
  <c r="BK20" i="2" s="1"/>
  <c r="BE14" i="2"/>
  <c r="BK14" i="2" s="1"/>
  <c r="BE7" i="2"/>
  <c r="BK7" i="2" s="1"/>
  <c r="BE61" i="2"/>
  <c r="BK61" i="2" s="1"/>
  <c r="BE71" i="2"/>
  <c r="BK71" i="2" s="1"/>
  <c r="BE65" i="2"/>
  <c r="BD95" i="2"/>
  <c r="BJ95" i="2" s="1"/>
  <c r="BD99" i="2"/>
  <c r="BJ71" i="2"/>
  <c r="AR21" i="2"/>
  <c r="AX21" i="2" s="1"/>
  <c r="AR90" i="2"/>
  <c r="BD26" i="2"/>
  <c r="BJ26" i="2" s="1"/>
  <c r="BD20" i="2"/>
  <c r="BJ20" i="2" s="1"/>
  <c r="BD14" i="2"/>
  <c r="BJ14" i="2" s="1"/>
  <c r="BD7" i="2"/>
  <c r="BJ7" i="2" s="1"/>
  <c r="BE94" i="2"/>
  <c r="BK94" i="2" s="1"/>
  <c r="AY52" i="2"/>
  <c r="AX61" i="2"/>
  <c r="AR100" i="2"/>
  <c r="AX100" i="2" s="1"/>
  <c r="BD94" i="2"/>
  <c r="BJ94" i="2" s="1"/>
  <c r="AY34" i="2"/>
  <c r="AY60" i="2"/>
  <c r="AY64" i="2"/>
  <c r="AX68" i="2"/>
  <c r="AR67" i="2"/>
  <c r="AX67" i="2" s="1"/>
  <c r="BD25" i="2"/>
  <c r="BJ25" i="2" s="1"/>
  <c r="BD19" i="2"/>
  <c r="BJ19" i="2" s="1"/>
  <c r="BD13" i="2"/>
  <c r="BJ13" i="2" s="1"/>
  <c r="BJ51" i="2"/>
  <c r="BE93" i="2"/>
  <c r="BK93" i="2" s="1"/>
  <c r="AX13" i="2"/>
  <c r="AY27" i="2"/>
  <c r="AR19" i="2"/>
  <c r="AX19" i="2" s="1"/>
  <c r="AS48" i="2"/>
  <c r="AY48" i="2" s="1"/>
  <c r="AS65" i="2"/>
  <c r="AY65" i="2" s="1"/>
  <c r="AR99" i="2"/>
  <c r="AX99" i="2" s="1"/>
  <c r="BE24" i="2"/>
  <c r="BK24" i="2" s="1"/>
  <c r="BE18" i="2"/>
  <c r="BK18" i="2" s="1"/>
  <c r="BE12" i="2"/>
  <c r="BK12" i="2" s="1"/>
  <c r="BK44" i="2"/>
  <c r="BD93" i="2"/>
  <c r="BJ93" i="2" s="1"/>
  <c r="AY43" i="2"/>
  <c r="AS31" i="2"/>
  <c r="AY31" i="2" s="1"/>
  <c r="AX34" i="2"/>
  <c r="AX28" i="2"/>
  <c r="AR51" i="2"/>
  <c r="AX51" i="2" s="1"/>
  <c r="AS49" i="2"/>
  <c r="AY49" i="2" s="1"/>
  <c r="AX52" i="2"/>
  <c r="AX46" i="2"/>
  <c r="AS57" i="2"/>
  <c r="AR72" i="2"/>
  <c r="AX72" i="2" s="1"/>
  <c r="AR66" i="2"/>
  <c r="AX66" i="2" s="1"/>
  <c r="AX95" i="2"/>
  <c r="AY73" i="2"/>
  <c r="AS30" i="2"/>
  <c r="AY30" i="2" s="1"/>
  <c r="AX24" i="2"/>
  <c r="AX18" i="2"/>
  <c r="AX12" i="2"/>
  <c r="AX33" i="2"/>
  <c r="AR39" i="2"/>
  <c r="AR49" i="2"/>
  <c r="AX49" i="2" s="1"/>
  <c r="AS47" i="2"/>
  <c r="AY47" i="2" s="1"/>
  <c r="AR56" i="2"/>
  <c r="AX56" i="2" s="1"/>
  <c r="AR71" i="2"/>
  <c r="AX71" i="2" s="1"/>
  <c r="AR80" i="2"/>
  <c r="AX94" i="2"/>
  <c r="AY23" i="2"/>
  <c r="AY17" i="2"/>
  <c r="AY11" i="2"/>
  <c r="AY26" i="2"/>
  <c r="AS39" i="2"/>
  <c r="AS46" i="2"/>
  <c r="AY46" i="2" s="1"/>
  <c r="AY72" i="2"/>
  <c r="AY66" i="2"/>
  <c r="AS80" i="2"/>
  <c r="AX93" i="2"/>
  <c r="AX26" i="2"/>
  <c r="AX44" i="2"/>
  <c r="AR60" i="2"/>
  <c r="AX60" i="2" s="1"/>
  <c r="AY61" i="2"/>
  <c r="AR70" i="2"/>
  <c r="AX70" i="2" s="1"/>
  <c r="AY76" i="2"/>
  <c r="AY92" i="2"/>
  <c r="AY22" i="2"/>
  <c r="AY16" i="2"/>
  <c r="AY9" i="2"/>
  <c r="AS69" i="2"/>
  <c r="AS87" i="2"/>
  <c r="AR92" i="2"/>
  <c r="AX92" i="2" s="1"/>
  <c r="AX22" i="2"/>
  <c r="AX16" i="2"/>
  <c r="AX9" i="2"/>
  <c r="AR45" i="2"/>
  <c r="AX45" i="2" s="1"/>
  <c r="AR58" i="2"/>
  <c r="AX58" i="2" s="1"/>
  <c r="AR69" i="2"/>
  <c r="AX69" i="2" s="1"/>
  <c r="AX65" i="2"/>
  <c r="AR91" i="2"/>
  <c r="AX91" i="2" s="1"/>
  <c r="AS29" i="2"/>
  <c r="AY29" i="2" s="1"/>
  <c r="AR64" i="2"/>
  <c r="AX64" i="2" s="1"/>
  <c r="AS68" i="2"/>
  <c r="AY68" i="2" s="1"/>
  <c r="AY93" i="2"/>
  <c r="AS53" i="2"/>
  <c r="AY53" i="2" s="1"/>
  <c r="AR77" i="2"/>
  <c r="AS91" i="2"/>
  <c r="AK10" i="2"/>
  <c r="AK98" i="2"/>
  <c r="AK99" i="2"/>
  <c r="AK100" i="2"/>
  <c r="AK101" i="2"/>
  <c r="AK102" i="2"/>
  <c r="AK103" i="2"/>
  <c r="AK104" i="2"/>
  <c r="AK105" i="2"/>
  <c r="AK106" i="2"/>
  <c r="AK107" i="2"/>
  <c r="AK108" i="2"/>
  <c r="AK109" i="2"/>
  <c r="AK110" i="2"/>
  <c r="AK111" i="2"/>
  <c r="AK112" i="2"/>
  <c r="AK113" i="2"/>
  <c r="AK114" i="2"/>
  <c r="AK115" i="2"/>
  <c r="AK116" i="2"/>
  <c r="AK117" i="2"/>
  <c r="AK118" i="2"/>
  <c r="AK119" i="2"/>
  <c r="AJ99" i="2"/>
  <c r="AJ100" i="2"/>
  <c r="AJ101" i="2"/>
  <c r="AJ102" i="2"/>
  <c r="AJ103" i="2"/>
  <c r="AJ104" i="2"/>
  <c r="AJ105" i="2"/>
  <c r="AJ106" i="2"/>
  <c r="AJ107" i="2"/>
  <c r="AJ108" i="2"/>
  <c r="AJ109" i="2"/>
  <c r="AJ110" i="2"/>
  <c r="AJ111" i="2"/>
  <c r="AJ112" i="2"/>
  <c r="AJ113" i="2"/>
  <c r="AJ114" i="2"/>
  <c r="AJ115" i="2"/>
  <c r="AJ116" i="2"/>
  <c r="AJ117" i="2"/>
  <c r="AJ118" i="2"/>
  <c r="AJ119" i="2"/>
  <c r="AJ98" i="2"/>
  <c r="AE102" i="2"/>
  <c r="AG102" i="2" s="1"/>
  <c r="AE103" i="2"/>
  <c r="AE104" i="2"/>
  <c r="AG104" i="2" s="1"/>
  <c r="AE105" i="2"/>
  <c r="AG105" i="2" s="1"/>
  <c r="AE106" i="2"/>
  <c r="AG106" i="2" s="1"/>
  <c r="AE107" i="2"/>
  <c r="AE108" i="2"/>
  <c r="AE109" i="2"/>
  <c r="AE110" i="2"/>
  <c r="AE111" i="2"/>
  <c r="AE112" i="2"/>
  <c r="AG112" i="2" s="1"/>
  <c r="AE113" i="2"/>
  <c r="AG113" i="2" s="1"/>
  <c r="AE114" i="2"/>
  <c r="AG114" i="2" s="1"/>
  <c r="AE115" i="2"/>
  <c r="AE116" i="2"/>
  <c r="AG116" i="2" s="1"/>
  <c r="AE117" i="2"/>
  <c r="AE118" i="2"/>
  <c r="AG118" i="2" s="1"/>
  <c r="AE119" i="2"/>
  <c r="AG119" i="2" s="1"/>
  <c r="AD103" i="2"/>
  <c r="AD104" i="2"/>
  <c r="AD105" i="2"/>
  <c r="AD106" i="2"/>
  <c r="AF106" i="2" s="1"/>
  <c r="AD107" i="2"/>
  <c r="AF107" i="2" s="1"/>
  <c r="AD108" i="2"/>
  <c r="AF108" i="2" s="1"/>
  <c r="AD109" i="2"/>
  <c r="AF109" i="2" s="1"/>
  <c r="AD110" i="2"/>
  <c r="AF110" i="2" s="1"/>
  <c r="AD111" i="2"/>
  <c r="AD112" i="2"/>
  <c r="AF112" i="2" s="1"/>
  <c r="AD113" i="2"/>
  <c r="AD114" i="2"/>
  <c r="AF114" i="2" s="1"/>
  <c r="AD115" i="2"/>
  <c r="AD116" i="2"/>
  <c r="AD117" i="2"/>
  <c r="AD118" i="2"/>
  <c r="AD119" i="2"/>
  <c r="AF119" i="2" s="1"/>
  <c r="AD102" i="2"/>
  <c r="AF102" i="2" s="1"/>
  <c r="AE98" i="2"/>
  <c r="AE99" i="2"/>
  <c r="AE100" i="2"/>
  <c r="AE101" i="2"/>
  <c r="AD99" i="2"/>
  <c r="AD100" i="2"/>
  <c r="AD101" i="2"/>
  <c r="AD98" i="2"/>
  <c r="AM92" i="2"/>
  <c r="AM93" i="2"/>
  <c r="AM94" i="2"/>
  <c r="AM95" i="2"/>
  <c r="AL92" i="2"/>
  <c r="AL93" i="2"/>
  <c r="AL94" i="2"/>
  <c r="AL95" i="2"/>
  <c r="AK90" i="2"/>
  <c r="AK91" i="2"/>
  <c r="AJ91" i="2"/>
  <c r="AJ90" i="2"/>
  <c r="AD91" i="2"/>
  <c r="AF91" i="2" s="1"/>
  <c r="AE91" i="2"/>
  <c r="AG91" i="2" s="1"/>
  <c r="AE90" i="2"/>
  <c r="AG90" i="2" s="1"/>
  <c r="AD90" i="2"/>
  <c r="AK87" i="2"/>
  <c r="AJ87" i="2"/>
  <c r="AD87" i="2"/>
  <c r="AF87" i="2" s="1"/>
  <c r="AC87" i="2"/>
  <c r="AE87" i="2" s="1"/>
  <c r="AK83" i="2"/>
  <c r="AE83" i="2"/>
  <c r="AJ83" i="2"/>
  <c r="AD83" i="2"/>
  <c r="BW39" i="2" l="1"/>
  <c r="BK87" i="2"/>
  <c r="AM114" i="2"/>
  <c r="AL112" i="2"/>
  <c r="BW90" i="2"/>
  <c r="BV77" i="2"/>
  <c r="CI87" i="2"/>
  <c r="CH87" i="2"/>
  <c r="AF98" i="2"/>
  <c r="AL98" i="2" s="1"/>
  <c r="AS98" i="2"/>
  <c r="BV98" i="2"/>
  <c r="CI98" i="2"/>
  <c r="AM91" i="2"/>
  <c r="BK81" i="2"/>
  <c r="BV90" i="2"/>
  <c r="AX80" i="2"/>
  <c r="BW98" i="2"/>
  <c r="BW6" i="2"/>
  <c r="CH98" i="2"/>
  <c r="AY101" i="2"/>
  <c r="AY39" i="2"/>
  <c r="CI48" i="2"/>
  <c r="BV80" i="2"/>
  <c r="BK37" i="2"/>
  <c r="AM102" i="2"/>
  <c r="BW80" i="2"/>
  <c r="BW76" i="2"/>
  <c r="BJ99" i="2"/>
  <c r="CH82" i="2"/>
  <c r="CI8" i="2"/>
  <c r="AL114" i="2"/>
  <c r="BV57" i="2"/>
  <c r="CT34" i="2"/>
  <c r="AX39" i="2"/>
  <c r="AM105" i="2"/>
  <c r="AG83" i="2"/>
  <c r="AM116" i="2"/>
  <c r="AM104" i="2"/>
  <c r="AF90" i="2"/>
  <c r="AL90" i="2" s="1"/>
  <c r="CI65" i="2"/>
  <c r="AY102" i="2"/>
  <c r="BV87" i="2"/>
  <c r="AL108" i="2"/>
  <c r="AG117" i="2"/>
  <c r="AM117" i="2" s="1"/>
  <c r="CI58" i="2"/>
  <c r="CH48" i="2"/>
  <c r="AL109" i="2"/>
  <c r="BV13" i="2"/>
  <c r="BW87" i="2"/>
  <c r="BK65" i="2"/>
  <c r="BK45" i="2"/>
  <c r="AM119" i="2"/>
  <c r="BK56" i="2"/>
  <c r="AG107" i="2"/>
  <c r="AM107" i="2" s="1"/>
  <c r="AX87" i="2"/>
  <c r="AX90" i="2"/>
  <c r="BK29" i="2"/>
  <c r="AG101" i="2"/>
  <c r="AM101" i="2" s="1"/>
  <c r="AL102" i="2"/>
  <c r="BJ90" i="2"/>
  <c r="AM113" i="2"/>
  <c r="AG99" i="2"/>
  <c r="AM99" i="2" s="1"/>
  <c r="BJ87" i="2"/>
  <c r="AG100" i="2"/>
  <c r="AM100" i="2" s="1"/>
  <c r="AL119" i="2"/>
  <c r="AL107" i="2"/>
  <c r="AM112" i="2"/>
  <c r="AY91" i="2"/>
  <c r="BJ76" i="2"/>
  <c r="AL91" i="2"/>
  <c r="AG87" i="2"/>
  <c r="AX77" i="2"/>
  <c r="AF118" i="2"/>
  <c r="AL118" i="2" s="1"/>
  <c r="AG115" i="2"/>
  <c r="AM115" i="2" s="1"/>
  <c r="AG103" i="2"/>
  <c r="AM103" i="2" s="1"/>
  <c r="AL110" i="2"/>
  <c r="AF83" i="2"/>
  <c r="AF117" i="2"/>
  <c r="AL117" i="2" s="1"/>
  <c r="AF105" i="2"/>
  <c r="AL105" i="2" s="1"/>
  <c r="AM118" i="2"/>
  <c r="AM106" i="2"/>
  <c r="AF116" i="2"/>
  <c r="AL116" i="2" s="1"/>
  <c r="AL106" i="2"/>
  <c r="AF113" i="2"/>
  <c r="AL113" i="2" s="1"/>
  <c r="AF101" i="2"/>
  <c r="AL101" i="2" s="1"/>
  <c r="AG110" i="2"/>
  <c r="AM110" i="2" s="1"/>
  <c r="AG98" i="2"/>
  <c r="AF104" i="2"/>
  <c r="AL104" i="2" s="1"/>
  <c r="AF103" i="2"/>
  <c r="AL103" i="2" s="1"/>
  <c r="AG111" i="2"/>
  <c r="AM111" i="2" s="1"/>
  <c r="AF100" i="2"/>
  <c r="AL100" i="2" s="1"/>
  <c r="AG109" i="2"/>
  <c r="AM109" i="2" s="1"/>
  <c r="AY80" i="2"/>
  <c r="AY69" i="2"/>
  <c r="AF115" i="2"/>
  <c r="AL115" i="2" s="1"/>
  <c r="AL87" i="2"/>
  <c r="AF111" i="2"/>
  <c r="AL111" i="2" s="1"/>
  <c r="AF99" i="2"/>
  <c r="AL99" i="2" s="1"/>
  <c r="AG108" i="2"/>
  <c r="AM108" i="2" s="1"/>
  <c r="AY57" i="2"/>
  <c r="AY87" i="2"/>
  <c r="AM90" i="2"/>
  <c r="AY98" i="2" l="1"/>
  <c r="AM98" i="2"/>
  <c r="AM87" i="2"/>
  <c r="AL83" i="2"/>
  <c r="AM83" i="2"/>
  <c r="AK76" i="2" l="1"/>
  <c r="AK77" i="2"/>
  <c r="AJ77" i="2"/>
  <c r="AJ76" i="2"/>
  <c r="AD77" i="2"/>
  <c r="AE77" i="2"/>
  <c r="AE76" i="2"/>
  <c r="AD76" i="2"/>
  <c r="AJ65" i="2"/>
  <c r="AK65" i="2"/>
  <c r="AJ66" i="2"/>
  <c r="AK66" i="2"/>
  <c r="AJ67" i="2"/>
  <c r="AK67" i="2"/>
  <c r="AJ68" i="2"/>
  <c r="AK68" i="2"/>
  <c r="AJ69" i="2"/>
  <c r="AK69" i="2"/>
  <c r="AJ70" i="2"/>
  <c r="AK70" i="2"/>
  <c r="AJ71" i="2"/>
  <c r="AK71" i="2"/>
  <c r="AJ72" i="2"/>
  <c r="AK72" i="2"/>
  <c r="AJ73" i="2"/>
  <c r="AK73" i="2"/>
  <c r="AK64" i="2"/>
  <c r="AJ64" i="2"/>
  <c r="AD65" i="2"/>
  <c r="AF65" i="2" s="1"/>
  <c r="AE65" i="2"/>
  <c r="AD66" i="2"/>
  <c r="AF66" i="2" s="1"/>
  <c r="AE66" i="2"/>
  <c r="AD67" i="2"/>
  <c r="AE67" i="2"/>
  <c r="AG67" i="2" s="1"/>
  <c r="AD68" i="2"/>
  <c r="AE68" i="2"/>
  <c r="AG68" i="2" s="1"/>
  <c r="AD69" i="2"/>
  <c r="AE69" i="2"/>
  <c r="AD70" i="2"/>
  <c r="AE70" i="2"/>
  <c r="AD71" i="2"/>
  <c r="AE71" i="2"/>
  <c r="AG71" i="2" s="1"/>
  <c r="AD72" i="2"/>
  <c r="AF72" i="2" s="1"/>
  <c r="AE72" i="2"/>
  <c r="AD73" i="2"/>
  <c r="AE73" i="2"/>
  <c r="AG73" i="2" s="1"/>
  <c r="AE64" i="2"/>
  <c r="AG64" i="2" s="1"/>
  <c r="AD64" i="2"/>
  <c r="AF64" i="2" s="1"/>
  <c r="AJ57" i="2"/>
  <c r="AK57" i="2"/>
  <c r="AJ58" i="2"/>
  <c r="AK58" i="2"/>
  <c r="AJ59" i="2"/>
  <c r="AK59" i="2"/>
  <c r="AJ60" i="2"/>
  <c r="AK60" i="2"/>
  <c r="AJ61" i="2"/>
  <c r="AK61" i="2"/>
  <c r="AK56" i="2"/>
  <c r="AJ56" i="2"/>
  <c r="AD57" i="2"/>
  <c r="AF57" i="2" s="1"/>
  <c r="AL57" i="2" s="1"/>
  <c r="AE57" i="2"/>
  <c r="AG57" i="2" s="1"/>
  <c r="AD58" i="2"/>
  <c r="AE58" i="2"/>
  <c r="AD59" i="2"/>
  <c r="AE59" i="2"/>
  <c r="AG59" i="2" s="1"/>
  <c r="AD60" i="2"/>
  <c r="AE60" i="2"/>
  <c r="AG60" i="2" s="1"/>
  <c r="AD61" i="2"/>
  <c r="AE61" i="2"/>
  <c r="AE56" i="2"/>
  <c r="AG56" i="2" s="1"/>
  <c r="AD56" i="2"/>
  <c r="AF56" i="2" s="1"/>
  <c r="AJ43" i="2"/>
  <c r="AJ44" i="2"/>
  <c r="AK44" i="2"/>
  <c r="AJ45" i="2"/>
  <c r="AK45" i="2"/>
  <c r="AJ46" i="2"/>
  <c r="AK46" i="2"/>
  <c r="AJ47" i="2"/>
  <c r="AK47" i="2"/>
  <c r="AJ48" i="2"/>
  <c r="AK48" i="2"/>
  <c r="AJ49" i="2"/>
  <c r="AK49" i="2"/>
  <c r="AJ50" i="2"/>
  <c r="AK50" i="2"/>
  <c r="AJ51" i="2"/>
  <c r="AK51" i="2"/>
  <c r="AJ52" i="2"/>
  <c r="AK52" i="2"/>
  <c r="AJ53" i="2"/>
  <c r="AK53" i="2"/>
  <c r="AK43" i="2"/>
  <c r="AD44" i="2"/>
  <c r="AF44" i="2" s="1"/>
  <c r="AE44" i="2"/>
  <c r="AG44" i="2" s="1"/>
  <c r="AD45" i="2"/>
  <c r="AE45" i="2"/>
  <c r="AG45" i="2" s="1"/>
  <c r="AD46" i="2"/>
  <c r="AF46" i="2" s="1"/>
  <c r="AE46" i="2"/>
  <c r="AG46" i="2" s="1"/>
  <c r="AD47" i="2"/>
  <c r="AF47" i="2" s="1"/>
  <c r="AE47" i="2"/>
  <c r="AG47" i="2" s="1"/>
  <c r="AD48" i="2"/>
  <c r="AF48" i="2" s="1"/>
  <c r="AE48" i="2"/>
  <c r="AG48" i="2" s="1"/>
  <c r="AD49" i="2"/>
  <c r="AF49" i="2" s="1"/>
  <c r="AE49" i="2"/>
  <c r="AG49" i="2" s="1"/>
  <c r="AD50" i="2"/>
  <c r="AF50" i="2" s="1"/>
  <c r="AE50" i="2"/>
  <c r="AG50" i="2" s="1"/>
  <c r="AD51" i="2"/>
  <c r="AF51" i="2" s="1"/>
  <c r="AE51" i="2"/>
  <c r="AG51" i="2" s="1"/>
  <c r="AD52" i="2"/>
  <c r="AF52" i="2" s="1"/>
  <c r="AE52" i="2"/>
  <c r="AG52" i="2" s="1"/>
  <c r="AD53" i="2"/>
  <c r="AF53" i="2" s="1"/>
  <c r="AE53" i="2"/>
  <c r="AG53" i="2" s="1"/>
  <c r="AE43" i="2"/>
  <c r="AD43" i="2"/>
  <c r="AF43" i="2" s="1"/>
  <c r="AK37" i="2"/>
  <c r="AJ37" i="2"/>
  <c r="AG37" i="2"/>
  <c r="AD37" i="2"/>
  <c r="AF37" i="2" s="1"/>
  <c r="AJ7" i="2"/>
  <c r="AK7" i="2"/>
  <c r="AJ8" i="2"/>
  <c r="AK8" i="2"/>
  <c r="AJ9" i="2"/>
  <c r="AK9" i="2"/>
  <c r="AJ11" i="2"/>
  <c r="AK11" i="2"/>
  <c r="AJ12" i="2"/>
  <c r="AK12" i="2"/>
  <c r="AJ13" i="2"/>
  <c r="AK13" i="2"/>
  <c r="AJ14" i="2"/>
  <c r="AK14" i="2"/>
  <c r="AJ15" i="2"/>
  <c r="AK15" i="2"/>
  <c r="AJ16" i="2"/>
  <c r="AK16" i="2"/>
  <c r="AJ17" i="2"/>
  <c r="AK17" i="2"/>
  <c r="AJ18" i="2"/>
  <c r="AK18" i="2"/>
  <c r="AJ19" i="2"/>
  <c r="AK19" i="2"/>
  <c r="AJ20" i="2"/>
  <c r="AK20" i="2"/>
  <c r="AJ21" i="2"/>
  <c r="AK21" i="2"/>
  <c r="AJ22" i="2"/>
  <c r="AK22" i="2"/>
  <c r="AJ23" i="2"/>
  <c r="AK23" i="2"/>
  <c r="AJ24" i="2"/>
  <c r="AK24" i="2"/>
  <c r="AJ25" i="2"/>
  <c r="AK25" i="2"/>
  <c r="AJ26" i="2"/>
  <c r="AK26" i="2"/>
  <c r="AJ27" i="2"/>
  <c r="AK27" i="2"/>
  <c r="AJ28" i="2"/>
  <c r="AK28" i="2"/>
  <c r="AJ29" i="2"/>
  <c r="AK29" i="2"/>
  <c r="AJ30" i="2"/>
  <c r="AK30" i="2"/>
  <c r="AJ31" i="2"/>
  <c r="AK31" i="2"/>
  <c r="AJ32" i="2"/>
  <c r="AK32" i="2"/>
  <c r="AJ33" i="2"/>
  <c r="AK33" i="2"/>
  <c r="AJ34" i="2"/>
  <c r="AK34" i="2"/>
  <c r="AK6" i="2"/>
  <c r="AJ6" i="2"/>
  <c r="AE34" i="2"/>
  <c r="AF34" i="2"/>
  <c r="AD6" i="2"/>
  <c r="AD29" i="2"/>
  <c r="AF29" i="2" s="1"/>
  <c r="AE29" i="2"/>
  <c r="AG29" i="2" s="1"/>
  <c r="AD30" i="2"/>
  <c r="AF30" i="2" s="1"/>
  <c r="AE30" i="2"/>
  <c r="AG30" i="2" s="1"/>
  <c r="AD31" i="2"/>
  <c r="AF31" i="2" s="1"/>
  <c r="AE31" i="2"/>
  <c r="AG31" i="2" s="1"/>
  <c r="AD32" i="2"/>
  <c r="AF32" i="2" s="1"/>
  <c r="AE32" i="2"/>
  <c r="AG32" i="2" s="1"/>
  <c r="AD33" i="2"/>
  <c r="AE33" i="2"/>
  <c r="AG33" i="2" s="1"/>
  <c r="AD16" i="2"/>
  <c r="AF16" i="2" s="1"/>
  <c r="AE16" i="2"/>
  <c r="AD17" i="2"/>
  <c r="AF17" i="2" s="1"/>
  <c r="AE17" i="2"/>
  <c r="AD18" i="2"/>
  <c r="AF18" i="2" s="1"/>
  <c r="AE18" i="2"/>
  <c r="AG18" i="2" s="1"/>
  <c r="AD19" i="2"/>
  <c r="AF19" i="2" s="1"/>
  <c r="AE19" i="2"/>
  <c r="AD20" i="2"/>
  <c r="AF20" i="2" s="1"/>
  <c r="AE20" i="2"/>
  <c r="AG20" i="2" s="1"/>
  <c r="AD21" i="2"/>
  <c r="AF21" i="2" s="1"/>
  <c r="AE21" i="2"/>
  <c r="AG21" i="2" s="1"/>
  <c r="AD22" i="2"/>
  <c r="AF22" i="2" s="1"/>
  <c r="AE22" i="2"/>
  <c r="AG22" i="2" s="1"/>
  <c r="AD23" i="2"/>
  <c r="AF23" i="2" s="1"/>
  <c r="AE23" i="2"/>
  <c r="AG23" i="2" s="1"/>
  <c r="AD24" i="2"/>
  <c r="AF24" i="2" s="1"/>
  <c r="AE24" i="2"/>
  <c r="AG24" i="2" s="1"/>
  <c r="AD25" i="2"/>
  <c r="AF25" i="2" s="1"/>
  <c r="AE25" i="2"/>
  <c r="AG25" i="2" s="1"/>
  <c r="AD26" i="2"/>
  <c r="AF26" i="2" s="1"/>
  <c r="AE26" i="2"/>
  <c r="AG26" i="2" s="1"/>
  <c r="AD27" i="2"/>
  <c r="AF27" i="2" s="1"/>
  <c r="AE27" i="2"/>
  <c r="AG27" i="2" s="1"/>
  <c r="AD28" i="2"/>
  <c r="AF28" i="2" s="1"/>
  <c r="AE28" i="2"/>
  <c r="AG28" i="2" s="1"/>
  <c r="AE11" i="2"/>
  <c r="AE12" i="2"/>
  <c r="AE13" i="2"/>
  <c r="AG13" i="2" s="1"/>
  <c r="AE14" i="2"/>
  <c r="AE15" i="2"/>
  <c r="AG15" i="2" s="1"/>
  <c r="AD11" i="2"/>
  <c r="AF11" i="2" s="1"/>
  <c r="AD12" i="2"/>
  <c r="AF12" i="2" s="1"/>
  <c r="AD13" i="2"/>
  <c r="AF13" i="2" s="1"/>
  <c r="AD14" i="2"/>
  <c r="AF14" i="2" s="1"/>
  <c r="AD15" i="2"/>
  <c r="AF15" i="2" s="1"/>
  <c r="AD7" i="2"/>
  <c r="AF7" i="2" s="1"/>
  <c r="AE7" i="2"/>
  <c r="AD8" i="2"/>
  <c r="AF8" i="2" s="1"/>
  <c r="AE8" i="2"/>
  <c r="AD9" i="2"/>
  <c r="AF9" i="2" s="1"/>
  <c r="AE9" i="2"/>
  <c r="AE6" i="2"/>
  <c r="R99" i="2"/>
  <c r="T99" i="2" s="1"/>
  <c r="S99" i="2"/>
  <c r="U99" i="2" s="1"/>
  <c r="R100" i="2"/>
  <c r="T100" i="2" s="1"/>
  <c r="S100" i="2"/>
  <c r="U100" i="2" s="1"/>
  <c r="R101" i="2"/>
  <c r="T101" i="2" s="1"/>
  <c r="S101" i="2"/>
  <c r="U101" i="2" s="1"/>
  <c r="R102" i="2"/>
  <c r="T102" i="2" s="1"/>
  <c r="S102" i="2"/>
  <c r="U102" i="2" s="1"/>
  <c r="R103" i="2"/>
  <c r="T103" i="2" s="1"/>
  <c r="S103" i="2"/>
  <c r="U103" i="2" s="1"/>
  <c r="S98" i="2"/>
  <c r="R116" i="2"/>
  <c r="T116" i="2" s="1"/>
  <c r="V116" i="2" s="1"/>
  <c r="X116" i="2" s="1"/>
  <c r="Z116" i="2" s="1"/>
  <c r="R117" i="2"/>
  <c r="T117" i="2" s="1"/>
  <c r="V117" i="2" s="1"/>
  <c r="X117" i="2" s="1"/>
  <c r="Z117" i="2" s="1"/>
  <c r="R118" i="2"/>
  <c r="T118" i="2" s="1"/>
  <c r="V118" i="2" s="1"/>
  <c r="X118" i="2" s="1"/>
  <c r="Z118" i="2" s="1"/>
  <c r="R119" i="2"/>
  <c r="T119" i="2" s="1"/>
  <c r="V119" i="2" s="1"/>
  <c r="X119" i="2" s="1"/>
  <c r="Z119" i="2" s="1"/>
  <c r="R111" i="2"/>
  <c r="T111" i="2" s="1"/>
  <c r="V111" i="2" s="1"/>
  <c r="X111" i="2" s="1"/>
  <c r="Z111" i="2" s="1"/>
  <c r="R112" i="2"/>
  <c r="T112" i="2" s="1"/>
  <c r="V112" i="2" s="1"/>
  <c r="X112" i="2" s="1"/>
  <c r="Z112" i="2" s="1"/>
  <c r="R113" i="2"/>
  <c r="T113" i="2" s="1"/>
  <c r="V113" i="2" s="1"/>
  <c r="X113" i="2" s="1"/>
  <c r="Z113" i="2" s="1"/>
  <c r="R114" i="2"/>
  <c r="T114" i="2" s="1"/>
  <c r="V114" i="2" s="1"/>
  <c r="X114" i="2" s="1"/>
  <c r="Z114" i="2" s="1"/>
  <c r="R115" i="2"/>
  <c r="T115" i="2" s="1"/>
  <c r="V115" i="2" s="1"/>
  <c r="X115" i="2" s="1"/>
  <c r="Z115" i="2" s="1"/>
  <c r="R105" i="2"/>
  <c r="T105" i="2" s="1"/>
  <c r="V105" i="2" s="1"/>
  <c r="S105" i="2"/>
  <c r="U105" i="2" s="1"/>
  <c r="R106" i="2"/>
  <c r="T106" i="2" s="1"/>
  <c r="V106" i="2" s="1"/>
  <c r="X106" i="2" s="1"/>
  <c r="R107" i="2"/>
  <c r="T107" i="2" s="1"/>
  <c r="V107" i="2" s="1"/>
  <c r="X107" i="2" s="1"/>
  <c r="R108" i="2"/>
  <c r="T108" i="2" s="1"/>
  <c r="V108" i="2" s="1"/>
  <c r="X108" i="2" s="1"/>
  <c r="R109" i="2"/>
  <c r="T109" i="2" s="1"/>
  <c r="V109" i="2" s="1"/>
  <c r="X109" i="2" s="1"/>
  <c r="Z109" i="2" s="1"/>
  <c r="R110" i="2"/>
  <c r="T110" i="2" s="1"/>
  <c r="V110" i="2" s="1"/>
  <c r="X110" i="2" s="1"/>
  <c r="Z110" i="2" s="1"/>
  <c r="X99" i="2"/>
  <c r="Y99" i="2"/>
  <c r="X100" i="2"/>
  <c r="Y100" i="2"/>
  <c r="X101" i="2"/>
  <c r="Y101" i="2"/>
  <c r="X102" i="2"/>
  <c r="Y102" i="2"/>
  <c r="X103" i="2"/>
  <c r="Y103" i="2"/>
  <c r="X105" i="2"/>
  <c r="Y105" i="2"/>
  <c r="Y106" i="2"/>
  <c r="Y107" i="2"/>
  <c r="Y108" i="2"/>
  <c r="Y109" i="2"/>
  <c r="AA109" i="2" s="1"/>
  <c r="Y110" i="2"/>
  <c r="AA110" i="2" s="1"/>
  <c r="Y111" i="2"/>
  <c r="AA111" i="2" s="1"/>
  <c r="Y112" i="2"/>
  <c r="AA112" i="2" s="1"/>
  <c r="Y113" i="2"/>
  <c r="AA113" i="2" s="1"/>
  <c r="Y114" i="2"/>
  <c r="AA114" i="2" s="1"/>
  <c r="Y115" i="2"/>
  <c r="AA115" i="2" s="1"/>
  <c r="Y116" i="2"/>
  <c r="AA116" i="2" s="1"/>
  <c r="Y117" i="2"/>
  <c r="AA117" i="2" s="1"/>
  <c r="Y118" i="2"/>
  <c r="AA118" i="2" s="1"/>
  <c r="Y119" i="2"/>
  <c r="AA119" i="2" s="1"/>
  <c r="Y98" i="2"/>
  <c r="X98" i="2"/>
  <c r="R98" i="2"/>
  <c r="X91" i="2"/>
  <c r="Y91" i="2"/>
  <c r="X92" i="2"/>
  <c r="Y92" i="2"/>
  <c r="X93" i="2"/>
  <c r="Y93" i="2"/>
  <c r="X94" i="2"/>
  <c r="Y94" i="2"/>
  <c r="X95" i="2"/>
  <c r="Y95" i="2"/>
  <c r="Y90" i="2"/>
  <c r="R91" i="2"/>
  <c r="T91" i="2" s="1"/>
  <c r="S91" i="2"/>
  <c r="U91" i="2" s="1"/>
  <c r="R92" i="2"/>
  <c r="T92" i="2" s="1"/>
  <c r="S92" i="2"/>
  <c r="U92" i="2" s="1"/>
  <c r="R93" i="2"/>
  <c r="T93" i="2" s="1"/>
  <c r="S93" i="2"/>
  <c r="U93" i="2" s="1"/>
  <c r="R94" i="2"/>
  <c r="T94" i="2" s="1"/>
  <c r="S94" i="2"/>
  <c r="U94" i="2" s="1"/>
  <c r="R95" i="2"/>
  <c r="T95" i="2" s="1"/>
  <c r="S95" i="2"/>
  <c r="U95" i="2" s="1"/>
  <c r="S90" i="2"/>
  <c r="U90" i="2" s="1"/>
  <c r="R90" i="2"/>
  <c r="X90" i="2"/>
  <c r="S87" i="2"/>
  <c r="U87" i="2" s="1"/>
  <c r="Y87" i="2"/>
  <c r="X87" i="2"/>
  <c r="R87" i="2"/>
  <c r="Y81" i="2"/>
  <c r="X81" i="2"/>
  <c r="S81" i="2"/>
  <c r="U81" i="2" s="1"/>
  <c r="R81" i="2"/>
  <c r="T81" i="2" s="1"/>
  <c r="U76" i="2"/>
  <c r="AA77" i="2"/>
  <c r="X77" i="2"/>
  <c r="Z77" i="2" s="1"/>
  <c r="X76" i="2"/>
  <c r="R76" i="2"/>
  <c r="X65" i="2"/>
  <c r="Y65" i="2"/>
  <c r="X66" i="2"/>
  <c r="Y66" i="2"/>
  <c r="X67" i="2"/>
  <c r="Y67" i="2"/>
  <c r="X68" i="2"/>
  <c r="Y68" i="2"/>
  <c r="X69" i="2"/>
  <c r="Y69" i="2"/>
  <c r="X70" i="2"/>
  <c r="Y70" i="2"/>
  <c r="X71" i="2"/>
  <c r="Y71" i="2"/>
  <c r="X72" i="2"/>
  <c r="Y72" i="2"/>
  <c r="X73" i="2"/>
  <c r="Y73" i="2"/>
  <c r="Y64" i="2"/>
  <c r="X64" i="2"/>
  <c r="R65" i="2"/>
  <c r="T65" i="2" s="1"/>
  <c r="R66" i="2"/>
  <c r="R67" i="2"/>
  <c r="T67" i="2" s="1"/>
  <c r="R68" i="2"/>
  <c r="T68" i="2" s="1"/>
  <c r="R69" i="2"/>
  <c r="T69" i="2" s="1"/>
  <c r="R70" i="2"/>
  <c r="T70" i="2" s="1"/>
  <c r="R71" i="2"/>
  <c r="R72" i="2"/>
  <c r="R73" i="2"/>
  <c r="T73" i="2" s="1"/>
  <c r="S65" i="2"/>
  <c r="U65" i="2" s="1"/>
  <c r="S66" i="2"/>
  <c r="U66" i="2" s="1"/>
  <c r="S67" i="2"/>
  <c r="S68" i="2"/>
  <c r="U68" i="2" s="1"/>
  <c r="S69" i="2"/>
  <c r="U69" i="2" s="1"/>
  <c r="S70" i="2"/>
  <c r="U70" i="2" s="1"/>
  <c r="S71" i="2"/>
  <c r="S72" i="2"/>
  <c r="S73" i="2"/>
  <c r="U73" i="2" s="1"/>
  <c r="S64" i="2"/>
  <c r="U64" i="2" s="1"/>
  <c r="R64" i="2"/>
  <c r="T64" i="2" s="1"/>
  <c r="Y57" i="2"/>
  <c r="Y58" i="2"/>
  <c r="Y59" i="2"/>
  <c r="Y60" i="2"/>
  <c r="Y61" i="2"/>
  <c r="X57" i="2"/>
  <c r="X58" i="2"/>
  <c r="X59" i="2"/>
  <c r="X60" i="2"/>
  <c r="X61" i="2"/>
  <c r="R57" i="2"/>
  <c r="T57" i="2" s="1"/>
  <c r="S57" i="2"/>
  <c r="U57" i="2" s="1"/>
  <c r="R58" i="2"/>
  <c r="T58" i="2" s="1"/>
  <c r="S58" i="2"/>
  <c r="U58" i="2" s="1"/>
  <c r="R59" i="2"/>
  <c r="T59" i="2" s="1"/>
  <c r="S59" i="2"/>
  <c r="U59" i="2" s="1"/>
  <c r="R60" i="2"/>
  <c r="T60" i="2" s="1"/>
  <c r="S60" i="2"/>
  <c r="U60" i="2" s="1"/>
  <c r="R61" i="2"/>
  <c r="T61" i="2" s="1"/>
  <c r="S61" i="2"/>
  <c r="U61" i="2" s="1"/>
  <c r="Y56" i="2"/>
  <c r="X56" i="2"/>
  <c r="S56" i="2"/>
  <c r="R56" i="2"/>
  <c r="T56" i="2" s="1"/>
  <c r="X48" i="2"/>
  <c r="Y45" i="2"/>
  <c r="Y46" i="2"/>
  <c r="Y47" i="2"/>
  <c r="Y48" i="2"/>
  <c r="Y49" i="2"/>
  <c r="Y50" i="2"/>
  <c r="Y51" i="2"/>
  <c r="Y52" i="2"/>
  <c r="Y53" i="2"/>
  <c r="Y44" i="2"/>
  <c r="X45" i="2"/>
  <c r="X46" i="2"/>
  <c r="X47" i="2"/>
  <c r="X49" i="2"/>
  <c r="X50" i="2"/>
  <c r="X51" i="2"/>
  <c r="X52" i="2"/>
  <c r="X53" i="2"/>
  <c r="X44" i="2"/>
  <c r="R53" i="2"/>
  <c r="T53" i="2" s="1"/>
  <c r="R52" i="2"/>
  <c r="T52" i="2" s="1"/>
  <c r="R51" i="2"/>
  <c r="T51" i="2" s="1"/>
  <c r="S45" i="2"/>
  <c r="U45" i="2" s="1"/>
  <c r="S46" i="2"/>
  <c r="U46" i="2" s="1"/>
  <c r="S47" i="2"/>
  <c r="U47" i="2" s="1"/>
  <c r="S48" i="2"/>
  <c r="U48" i="2" s="1"/>
  <c r="S49" i="2"/>
  <c r="U49" i="2" s="1"/>
  <c r="S50" i="2"/>
  <c r="U50" i="2" s="1"/>
  <c r="S51" i="2"/>
  <c r="U51" i="2" s="1"/>
  <c r="S52" i="2"/>
  <c r="U52" i="2" s="1"/>
  <c r="S53" i="2"/>
  <c r="U53" i="2" s="1"/>
  <c r="S44" i="2"/>
  <c r="F50" i="2"/>
  <c r="H50" i="2" s="1"/>
  <c r="G50" i="2"/>
  <c r="I50" i="2" s="1"/>
  <c r="L50" i="2"/>
  <c r="R44" i="2"/>
  <c r="R45" i="2"/>
  <c r="T45" i="2" s="1"/>
  <c r="R46" i="2"/>
  <c r="T46" i="2" s="1"/>
  <c r="R47" i="2"/>
  <c r="T47" i="2" s="1"/>
  <c r="R48" i="2"/>
  <c r="T48" i="2" s="1"/>
  <c r="R49" i="2"/>
  <c r="T49" i="2" s="1"/>
  <c r="R50" i="2"/>
  <c r="T50" i="2" s="1"/>
  <c r="R43" i="2"/>
  <c r="Y37" i="2"/>
  <c r="X37" i="2"/>
  <c r="S37" i="2"/>
  <c r="R37" i="2"/>
  <c r="R7" i="2"/>
  <c r="T7" i="2" s="1"/>
  <c r="S7" i="2"/>
  <c r="U7" i="2" s="1"/>
  <c r="X7" i="2"/>
  <c r="Y7" i="2"/>
  <c r="R8" i="2"/>
  <c r="T8" i="2" s="1"/>
  <c r="S8" i="2"/>
  <c r="U8" i="2" s="1"/>
  <c r="X8" i="2"/>
  <c r="Y8" i="2"/>
  <c r="R9" i="2"/>
  <c r="T9" i="2" s="1"/>
  <c r="S9" i="2"/>
  <c r="U9" i="2" s="1"/>
  <c r="X9" i="2"/>
  <c r="Y9" i="2"/>
  <c r="R11" i="2"/>
  <c r="T11" i="2" s="1"/>
  <c r="S11" i="2"/>
  <c r="U11" i="2" s="1"/>
  <c r="X11" i="2"/>
  <c r="Y11" i="2"/>
  <c r="R12" i="2"/>
  <c r="T12" i="2" s="1"/>
  <c r="S12" i="2"/>
  <c r="X12" i="2"/>
  <c r="Y12" i="2"/>
  <c r="R13" i="2"/>
  <c r="T13" i="2" s="1"/>
  <c r="S13" i="2"/>
  <c r="U13" i="2" s="1"/>
  <c r="X13" i="2"/>
  <c r="Y13" i="2"/>
  <c r="R14" i="2"/>
  <c r="S14" i="2"/>
  <c r="U14" i="2" s="1"/>
  <c r="X14" i="2"/>
  <c r="Y14" i="2"/>
  <c r="R15" i="2"/>
  <c r="T15" i="2" s="1"/>
  <c r="S15" i="2"/>
  <c r="U15" i="2" s="1"/>
  <c r="X15" i="2"/>
  <c r="Y15" i="2"/>
  <c r="R16" i="2"/>
  <c r="S16" i="2"/>
  <c r="U16" i="2" s="1"/>
  <c r="X16" i="2"/>
  <c r="Y16" i="2"/>
  <c r="R17" i="2"/>
  <c r="T17" i="2" s="1"/>
  <c r="S17" i="2"/>
  <c r="U17" i="2" s="1"/>
  <c r="X17" i="2"/>
  <c r="Y17" i="2"/>
  <c r="R18" i="2"/>
  <c r="T18" i="2" s="1"/>
  <c r="S18" i="2"/>
  <c r="U18" i="2" s="1"/>
  <c r="X18" i="2"/>
  <c r="Y18" i="2"/>
  <c r="R19" i="2"/>
  <c r="T19" i="2" s="1"/>
  <c r="S19" i="2"/>
  <c r="U19" i="2" s="1"/>
  <c r="X19" i="2"/>
  <c r="Y19" i="2"/>
  <c r="R20" i="2"/>
  <c r="S20" i="2"/>
  <c r="U20" i="2" s="1"/>
  <c r="X20" i="2"/>
  <c r="Y20" i="2"/>
  <c r="R21" i="2"/>
  <c r="T21" i="2" s="1"/>
  <c r="S21" i="2"/>
  <c r="U21" i="2" s="1"/>
  <c r="X21" i="2"/>
  <c r="Y21" i="2"/>
  <c r="R22" i="2"/>
  <c r="S22" i="2"/>
  <c r="U22" i="2" s="1"/>
  <c r="X22" i="2"/>
  <c r="Y22" i="2"/>
  <c r="R23" i="2"/>
  <c r="T23" i="2" s="1"/>
  <c r="S23" i="2"/>
  <c r="U23" i="2" s="1"/>
  <c r="X23" i="2"/>
  <c r="Y23" i="2"/>
  <c r="R24" i="2"/>
  <c r="T24" i="2" s="1"/>
  <c r="S24" i="2"/>
  <c r="U24" i="2" s="1"/>
  <c r="X24" i="2"/>
  <c r="Y24" i="2"/>
  <c r="R25" i="2"/>
  <c r="T25" i="2" s="1"/>
  <c r="S25" i="2"/>
  <c r="U25" i="2" s="1"/>
  <c r="X25" i="2"/>
  <c r="Y25" i="2"/>
  <c r="R26" i="2"/>
  <c r="S26" i="2"/>
  <c r="U26" i="2" s="1"/>
  <c r="X26" i="2"/>
  <c r="Y26" i="2"/>
  <c r="R27" i="2"/>
  <c r="T27" i="2" s="1"/>
  <c r="S27" i="2"/>
  <c r="U27" i="2" s="1"/>
  <c r="X27" i="2"/>
  <c r="Y27" i="2"/>
  <c r="R28" i="2"/>
  <c r="S28" i="2"/>
  <c r="U28" i="2" s="1"/>
  <c r="X28" i="2"/>
  <c r="Y28" i="2"/>
  <c r="R29" i="2"/>
  <c r="T29" i="2" s="1"/>
  <c r="S29" i="2"/>
  <c r="U29" i="2" s="1"/>
  <c r="X29" i="2"/>
  <c r="Y29" i="2"/>
  <c r="R30" i="2"/>
  <c r="T30" i="2" s="1"/>
  <c r="S30" i="2"/>
  <c r="U30" i="2" s="1"/>
  <c r="X30" i="2"/>
  <c r="Y30" i="2"/>
  <c r="R31" i="2"/>
  <c r="T31" i="2" s="1"/>
  <c r="S31" i="2"/>
  <c r="U31" i="2" s="1"/>
  <c r="X31" i="2"/>
  <c r="Y31" i="2"/>
  <c r="R32" i="2"/>
  <c r="S32" i="2"/>
  <c r="U32" i="2" s="1"/>
  <c r="X32" i="2"/>
  <c r="Y32" i="2"/>
  <c r="R33" i="2"/>
  <c r="S33" i="2"/>
  <c r="U33" i="2" s="1"/>
  <c r="X33" i="2"/>
  <c r="Y33" i="2"/>
  <c r="R34" i="2"/>
  <c r="S34" i="2"/>
  <c r="X34" i="2"/>
  <c r="Y34" i="2"/>
  <c r="Y6" i="2"/>
  <c r="X6" i="2"/>
  <c r="S6" i="2"/>
  <c r="U6" i="2" s="1"/>
  <c r="R6" i="2"/>
  <c r="M99" i="2"/>
  <c r="M100" i="2"/>
  <c r="M101" i="2"/>
  <c r="M102" i="2"/>
  <c r="M98" i="2"/>
  <c r="L99" i="2"/>
  <c r="L100" i="2"/>
  <c r="L101" i="2"/>
  <c r="L102" i="2"/>
  <c r="L103" i="2"/>
  <c r="L98" i="2"/>
  <c r="I111" i="2"/>
  <c r="I112" i="2"/>
  <c r="I113" i="2"/>
  <c r="I114" i="2"/>
  <c r="I115" i="2"/>
  <c r="I116" i="2"/>
  <c r="I117" i="2"/>
  <c r="I118" i="2"/>
  <c r="I119" i="2"/>
  <c r="I105" i="2"/>
  <c r="I106" i="2"/>
  <c r="I107" i="2"/>
  <c r="I108" i="2"/>
  <c r="I109" i="2"/>
  <c r="I110" i="2"/>
  <c r="G99" i="2"/>
  <c r="I99" i="2" s="1"/>
  <c r="G100" i="2"/>
  <c r="I100" i="2" s="1"/>
  <c r="G101" i="2"/>
  <c r="I101" i="2" s="1"/>
  <c r="G102" i="2"/>
  <c r="I102" i="2" s="1"/>
  <c r="G103" i="2"/>
  <c r="I103" i="2" s="1"/>
  <c r="G98" i="2"/>
  <c r="F102" i="2"/>
  <c r="F99" i="2"/>
  <c r="H99" i="2" s="1"/>
  <c r="F100" i="2"/>
  <c r="F101" i="2"/>
  <c r="H101" i="2" s="1"/>
  <c r="F98" i="2"/>
  <c r="M91" i="2"/>
  <c r="M92" i="2"/>
  <c r="M93" i="2"/>
  <c r="M94" i="2"/>
  <c r="M95" i="2"/>
  <c r="M90" i="2"/>
  <c r="L91" i="2"/>
  <c r="L92" i="2"/>
  <c r="L93" i="2"/>
  <c r="L94" i="2"/>
  <c r="L95" i="2"/>
  <c r="L90" i="2"/>
  <c r="G92" i="2"/>
  <c r="G93" i="2"/>
  <c r="I93" i="2" s="1"/>
  <c r="G94" i="2"/>
  <c r="I94" i="2" s="1"/>
  <c r="G95" i="2"/>
  <c r="H92" i="2"/>
  <c r="H93" i="2"/>
  <c r="H94" i="2"/>
  <c r="H95" i="2"/>
  <c r="F91" i="2"/>
  <c r="G91" i="2"/>
  <c r="G90" i="2"/>
  <c r="F90" i="2"/>
  <c r="L87" i="2"/>
  <c r="G87" i="2"/>
  <c r="I87" i="2" s="1"/>
  <c r="F87" i="2"/>
  <c r="M82" i="2"/>
  <c r="L82" i="2"/>
  <c r="G82" i="2"/>
  <c r="F82" i="2"/>
  <c r="H82" i="2" s="1"/>
  <c r="M77" i="2"/>
  <c r="M76" i="2"/>
  <c r="L77" i="2"/>
  <c r="L76" i="2"/>
  <c r="G77" i="2"/>
  <c r="G76" i="2"/>
  <c r="I76" i="2" s="1"/>
  <c r="F77" i="2"/>
  <c r="F76" i="2"/>
  <c r="L65" i="2"/>
  <c r="M65" i="2" s="1"/>
  <c r="L66" i="2"/>
  <c r="M66" i="2" s="1"/>
  <c r="L67" i="2"/>
  <c r="M67" i="2" s="1"/>
  <c r="L68" i="2"/>
  <c r="M68" i="2" s="1"/>
  <c r="L69" i="2"/>
  <c r="M69" i="2" s="1"/>
  <c r="L70" i="2"/>
  <c r="M70" i="2" s="1"/>
  <c r="L71" i="2"/>
  <c r="M71" i="2" s="1"/>
  <c r="L72" i="2"/>
  <c r="M72" i="2" s="1"/>
  <c r="L73" i="2"/>
  <c r="M73" i="2" s="1"/>
  <c r="L64" i="2"/>
  <c r="M64" i="2" s="1"/>
  <c r="G65" i="2"/>
  <c r="I65" i="2" s="1"/>
  <c r="G66" i="2"/>
  <c r="I66" i="2" s="1"/>
  <c r="G67" i="2"/>
  <c r="I67" i="2" s="1"/>
  <c r="G68" i="2"/>
  <c r="I68" i="2" s="1"/>
  <c r="G69" i="2"/>
  <c r="I69" i="2" s="1"/>
  <c r="G70" i="2"/>
  <c r="I70" i="2" s="1"/>
  <c r="G71" i="2"/>
  <c r="G72" i="2"/>
  <c r="I72" i="2" s="1"/>
  <c r="G73" i="2"/>
  <c r="I73" i="2" s="1"/>
  <c r="G64" i="2"/>
  <c r="I64" i="2" s="1"/>
  <c r="F65" i="2"/>
  <c r="H65" i="2" s="1"/>
  <c r="F66" i="2"/>
  <c r="H66" i="2" s="1"/>
  <c r="F67" i="2"/>
  <c r="H67" i="2" s="1"/>
  <c r="F68" i="2"/>
  <c r="H68" i="2" s="1"/>
  <c r="F69" i="2"/>
  <c r="H69" i="2" s="1"/>
  <c r="F70" i="2"/>
  <c r="H70" i="2" s="1"/>
  <c r="F71" i="2"/>
  <c r="H71" i="2" s="1"/>
  <c r="F72" i="2"/>
  <c r="H72" i="2" s="1"/>
  <c r="F73" i="2"/>
  <c r="H73" i="2" s="1"/>
  <c r="F64" i="2"/>
  <c r="H64" i="2" s="1"/>
  <c r="M56" i="2"/>
  <c r="M57" i="2"/>
  <c r="M58" i="2"/>
  <c r="M59" i="2"/>
  <c r="M60" i="2"/>
  <c r="M61" i="2"/>
  <c r="L57" i="2"/>
  <c r="L58" i="2"/>
  <c r="L59" i="2"/>
  <c r="L60" i="2"/>
  <c r="L61" i="2"/>
  <c r="L56" i="2"/>
  <c r="G57" i="2"/>
  <c r="I57" i="2" s="1"/>
  <c r="G58" i="2"/>
  <c r="I58" i="2" s="1"/>
  <c r="G59" i="2"/>
  <c r="I59" i="2" s="1"/>
  <c r="G60" i="2"/>
  <c r="I60" i="2" s="1"/>
  <c r="G61" i="2"/>
  <c r="I61" i="2" s="1"/>
  <c r="G56" i="2"/>
  <c r="I56" i="2" s="1"/>
  <c r="F57" i="2"/>
  <c r="H57" i="2" s="1"/>
  <c r="F58" i="2"/>
  <c r="H58" i="2" s="1"/>
  <c r="F59" i="2"/>
  <c r="H59" i="2" s="1"/>
  <c r="F60" i="2"/>
  <c r="H60" i="2" s="1"/>
  <c r="F61" i="2"/>
  <c r="H61" i="2" s="1"/>
  <c r="F56" i="2"/>
  <c r="M43" i="2"/>
  <c r="M44" i="2"/>
  <c r="M45" i="2"/>
  <c r="M46" i="2"/>
  <c r="M47" i="2"/>
  <c r="M48" i="2"/>
  <c r="M49" i="2"/>
  <c r="M50" i="2"/>
  <c r="L44" i="2"/>
  <c r="L45" i="2"/>
  <c r="L46" i="2"/>
  <c r="L47" i="2"/>
  <c r="L48" i="2"/>
  <c r="L49" i="2"/>
  <c r="L43" i="2"/>
  <c r="G49" i="2"/>
  <c r="I49" i="2" s="1"/>
  <c r="G48" i="2"/>
  <c r="I48" i="2" s="1"/>
  <c r="G47" i="2"/>
  <c r="I47" i="2" s="1"/>
  <c r="G45" i="2"/>
  <c r="I45" i="2" s="1"/>
  <c r="G44" i="2"/>
  <c r="G46" i="2"/>
  <c r="I46" i="2" s="1"/>
  <c r="G43" i="2"/>
  <c r="F44" i="2"/>
  <c r="F45" i="2"/>
  <c r="H45" i="2" s="1"/>
  <c r="F46" i="2"/>
  <c r="H46" i="2" s="1"/>
  <c r="F47" i="2"/>
  <c r="H47" i="2" s="1"/>
  <c r="F48" i="2"/>
  <c r="H48" i="2" s="1"/>
  <c r="F49" i="2"/>
  <c r="H49" i="2" s="1"/>
  <c r="F43" i="2"/>
  <c r="H43" i="2" s="1"/>
  <c r="M37" i="2"/>
  <c r="L38" i="2"/>
  <c r="L37" i="2"/>
  <c r="L31" i="2"/>
  <c r="M38" i="2"/>
  <c r="M32" i="2"/>
  <c r="M30" i="2"/>
  <c r="G37" i="2"/>
  <c r="I37" i="2" s="1"/>
  <c r="G32" i="2"/>
  <c r="I32" i="2" s="1"/>
  <c r="G38" i="2"/>
  <c r="I38" i="2" s="1"/>
  <c r="F32" i="2"/>
  <c r="F38" i="2"/>
  <c r="H38" i="2" s="1"/>
  <c r="F37" i="2"/>
  <c r="G31" i="2"/>
  <c r="I31" i="2" s="1"/>
  <c r="F34" i="2"/>
  <c r="M33" i="2"/>
  <c r="M34" i="2"/>
  <c r="M20" i="2"/>
  <c r="M21" i="2"/>
  <c r="M22" i="2"/>
  <c r="M23" i="2"/>
  <c r="M24" i="2"/>
  <c r="M25" i="2"/>
  <c r="M26" i="2"/>
  <c r="M27" i="2"/>
  <c r="M28" i="2"/>
  <c r="M29" i="2"/>
  <c r="M31" i="2"/>
  <c r="L24" i="2"/>
  <c r="L25" i="2"/>
  <c r="L26" i="2"/>
  <c r="L27" i="2"/>
  <c r="L28" i="2"/>
  <c r="L29" i="2"/>
  <c r="L30" i="2"/>
  <c r="L32" i="2"/>
  <c r="L33" i="2"/>
  <c r="L34" i="2"/>
  <c r="L23" i="2"/>
  <c r="L7" i="2"/>
  <c r="L8" i="2"/>
  <c r="L9" i="2"/>
  <c r="L11" i="2"/>
  <c r="L12" i="2"/>
  <c r="L13" i="2"/>
  <c r="L14" i="2"/>
  <c r="L15" i="2"/>
  <c r="L16" i="2"/>
  <c r="L17" i="2"/>
  <c r="L18" i="2"/>
  <c r="L19" i="2"/>
  <c r="L20" i="2"/>
  <c r="L21" i="2"/>
  <c r="L22" i="2"/>
  <c r="M11" i="2"/>
  <c r="M6" i="2"/>
  <c r="M16" i="2"/>
  <c r="M14" i="2"/>
  <c r="M13" i="2"/>
  <c r="M12" i="2"/>
  <c r="M15" i="2"/>
  <c r="M17" i="2"/>
  <c r="M18" i="2"/>
  <c r="M19" i="2"/>
  <c r="G30" i="2"/>
  <c r="I30" i="2" s="1"/>
  <c r="O30" i="2" s="1"/>
  <c r="G33" i="2"/>
  <c r="G34" i="2"/>
  <c r="G21" i="2"/>
  <c r="G22" i="2"/>
  <c r="G23" i="2"/>
  <c r="G24" i="2"/>
  <c r="I24" i="2" s="1"/>
  <c r="G25" i="2"/>
  <c r="I25" i="2" s="1"/>
  <c r="G26" i="2"/>
  <c r="I26" i="2" s="1"/>
  <c r="G27" i="2"/>
  <c r="G28" i="2"/>
  <c r="G29" i="2"/>
  <c r="I29" i="2" s="1"/>
  <c r="G11" i="2"/>
  <c r="I11" i="2" s="1"/>
  <c r="G12" i="2"/>
  <c r="I12" i="2" s="1"/>
  <c r="G13" i="2"/>
  <c r="I13" i="2" s="1"/>
  <c r="G14" i="2"/>
  <c r="I14" i="2" s="1"/>
  <c r="G15" i="2"/>
  <c r="I15" i="2" s="1"/>
  <c r="G16" i="2"/>
  <c r="I16" i="2" s="1"/>
  <c r="G17" i="2"/>
  <c r="I17" i="2" s="1"/>
  <c r="G18" i="2"/>
  <c r="G19" i="2"/>
  <c r="G20" i="2"/>
  <c r="F29" i="2"/>
  <c r="F30" i="2"/>
  <c r="F31" i="2"/>
  <c r="F33" i="2"/>
  <c r="H33" i="2" s="1"/>
  <c r="F22" i="2"/>
  <c r="H22" i="2" s="1"/>
  <c r="F23" i="2"/>
  <c r="F24" i="2"/>
  <c r="F25" i="2"/>
  <c r="H25" i="2" s="1"/>
  <c r="F26" i="2"/>
  <c r="H26" i="2" s="1"/>
  <c r="F27" i="2"/>
  <c r="H27" i="2" s="1"/>
  <c r="F28" i="2"/>
  <c r="F11" i="2"/>
  <c r="H11" i="2" s="1"/>
  <c r="F12" i="2"/>
  <c r="F13" i="2"/>
  <c r="F14" i="2"/>
  <c r="H14" i="2" s="1"/>
  <c r="F15" i="2"/>
  <c r="H15" i="2" s="1"/>
  <c r="F16" i="2"/>
  <c r="H16" i="2" s="1"/>
  <c r="F17" i="2"/>
  <c r="H17" i="2" s="1"/>
  <c r="F18" i="2"/>
  <c r="H18" i="2" s="1"/>
  <c r="F19" i="2"/>
  <c r="H19" i="2" s="1"/>
  <c r="F20" i="2"/>
  <c r="F21" i="2"/>
  <c r="M7" i="2"/>
  <c r="M8" i="2"/>
  <c r="M9" i="2"/>
  <c r="G7" i="2"/>
  <c r="I7" i="2" s="1"/>
  <c r="G8" i="2"/>
  <c r="I8" i="2" s="1"/>
  <c r="G9" i="2"/>
  <c r="I9" i="2" s="1"/>
  <c r="G6" i="2"/>
  <c r="I6" i="2" s="1"/>
  <c r="F7" i="2"/>
  <c r="H7" i="2" s="1"/>
  <c r="F8" i="2"/>
  <c r="H8" i="2" s="1"/>
  <c r="F9" i="2"/>
  <c r="H9" i="2" s="1"/>
  <c r="J6" i="2"/>
  <c r="F6" i="2"/>
  <c r="H6" i="2" s="1"/>
  <c r="AA73" i="2" l="1"/>
  <c r="T43" i="2"/>
  <c r="Z43" i="2" s="1"/>
  <c r="O94" i="2"/>
  <c r="Z53" i="2"/>
  <c r="AM53" i="2"/>
  <c r="AM47" i="2"/>
  <c r="AA33" i="2"/>
  <c r="AA18" i="2"/>
  <c r="AA50" i="2"/>
  <c r="AA22" i="2"/>
  <c r="AL53" i="2"/>
  <c r="AL47" i="2"/>
  <c r="Z50" i="2"/>
  <c r="AA51" i="2"/>
  <c r="N72" i="2"/>
  <c r="Z91" i="2"/>
  <c r="AA65" i="2"/>
  <c r="AM59" i="2"/>
  <c r="Z51" i="2"/>
  <c r="AA53" i="2"/>
  <c r="Z21" i="2"/>
  <c r="Z8" i="2"/>
  <c r="AA95" i="2"/>
  <c r="AA29" i="2"/>
  <c r="AA17" i="2"/>
  <c r="AA14" i="2"/>
  <c r="AA7" i="2"/>
  <c r="Z17" i="2"/>
  <c r="Z11" i="2"/>
  <c r="Z57" i="2"/>
  <c r="AA49" i="2"/>
  <c r="O101" i="2"/>
  <c r="Z45" i="2"/>
  <c r="O100" i="2"/>
  <c r="AA47" i="2"/>
  <c r="Z64" i="2"/>
  <c r="AL48" i="2"/>
  <c r="AA52" i="2"/>
  <c r="AA57" i="2"/>
  <c r="Z65" i="2"/>
  <c r="Z48" i="2"/>
  <c r="AM60" i="2"/>
  <c r="AM52" i="2"/>
  <c r="AM46" i="2"/>
  <c r="Z73" i="2"/>
  <c r="O69" i="2"/>
  <c r="N93" i="2"/>
  <c r="AM51" i="2"/>
  <c r="AM45" i="2"/>
  <c r="N69" i="2"/>
  <c r="AA76" i="2"/>
  <c r="Z49" i="2"/>
  <c r="T98" i="2"/>
  <c r="AG6" i="2"/>
  <c r="AM6" i="2" s="1"/>
  <c r="AM44" i="2"/>
  <c r="U98" i="2"/>
  <c r="AA98" i="2" s="1"/>
  <c r="AL50" i="2"/>
  <c r="AL44" i="2"/>
  <c r="AM49" i="2"/>
  <c r="Z25" i="2"/>
  <c r="Z13" i="2"/>
  <c r="AA48" i="2"/>
  <c r="AM48" i="2"/>
  <c r="AM56" i="2"/>
  <c r="AF6" i="2"/>
  <c r="AL6" i="2" s="1"/>
  <c r="N95" i="2"/>
  <c r="U37" i="2"/>
  <c r="AA27" i="2"/>
  <c r="Z19" i="2"/>
  <c r="AA16" i="2"/>
  <c r="O17" i="2"/>
  <c r="AA13" i="2"/>
  <c r="O16" i="2"/>
  <c r="AA32" i="2"/>
  <c r="AA21" i="2"/>
  <c r="Z47" i="2"/>
  <c r="AA26" i="2"/>
  <c r="AA15" i="2"/>
  <c r="Z46" i="2"/>
  <c r="Z99" i="2"/>
  <c r="AL56" i="2"/>
  <c r="H90" i="2"/>
  <c r="N90" i="2" s="1"/>
  <c r="I90" i="2"/>
  <c r="O99" i="2"/>
  <c r="AA46" i="2"/>
  <c r="AM50" i="2"/>
  <c r="H44" i="2"/>
  <c r="N44" i="2" s="1"/>
  <c r="I91" i="2"/>
  <c r="O91" i="2" s="1"/>
  <c r="O24" i="2"/>
  <c r="AA87" i="2"/>
  <c r="AA23" i="2"/>
  <c r="AA9" i="2"/>
  <c r="Z52" i="2"/>
  <c r="U56" i="2"/>
  <c r="Z67" i="2"/>
  <c r="AA68" i="2"/>
  <c r="H77" i="2"/>
  <c r="N77" i="2" s="1"/>
  <c r="AA6" i="2"/>
  <c r="AA20" i="2"/>
  <c r="AG16" i="2"/>
  <c r="AM16" i="2" s="1"/>
  <c r="I77" i="2"/>
  <c r="O77" i="2" s="1"/>
  <c r="I82" i="2"/>
  <c r="N101" i="2"/>
  <c r="I98" i="2"/>
  <c r="AA28" i="2"/>
  <c r="AA56" i="2"/>
  <c r="AL7" i="2"/>
  <c r="AG12" i="2"/>
  <c r="AM12" i="2" s="1"/>
  <c r="AL34" i="2"/>
  <c r="AL28" i="2"/>
  <c r="AL16" i="2"/>
  <c r="AL65" i="2"/>
  <c r="N73" i="2"/>
  <c r="AG8" i="2"/>
  <c r="AM8" i="2" s="1"/>
  <c r="AG11" i="2"/>
  <c r="AM11" i="2" s="1"/>
  <c r="AF76" i="2"/>
  <c r="AL76" i="2" s="1"/>
  <c r="I95" i="2"/>
  <c r="O95" i="2" s="1"/>
  <c r="N99" i="2"/>
  <c r="AA8" i="2"/>
  <c r="AG43" i="2"/>
  <c r="AG77" i="2"/>
  <c r="I92" i="2"/>
  <c r="O92" i="2" s="1"/>
  <c r="AF33" i="2"/>
  <c r="AL33" i="2" s="1"/>
  <c r="AM32" i="2"/>
  <c r="AM20" i="2"/>
  <c r="AL52" i="2"/>
  <c r="AG76" i="2"/>
  <c r="AM76" i="2" s="1"/>
  <c r="AA64" i="2"/>
  <c r="O61" i="2"/>
  <c r="AM37" i="2"/>
  <c r="AF71" i="2"/>
  <c r="AL71" i="2" s="1"/>
  <c r="N94" i="2"/>
  <c r="AA24" i="2"/>
  <c r="AA19" i="2"/>
  <c r="AA11" i="2"/>
  <c r="T37" i="2"/>
  <c r="U71" i="2"/>
  <c r="AA71" i="2" s="1"/>
  <c r="AA91" i="2"/>
  <c r="AL51" i="2"/>
  <c r="AL64" i="2"/>
  <c r="AM68" i="2"/>
  <c r="AG70" i="2"/>
  <c r="AM70" i="2" s="1"/>
  <c r="O56" i="2"/>
  <c r="O87" i="2"/>
  <c r="Z31" i="2"/>
  <c r="AL19" i="2"/>
  <c r="AM64" i="2"/>
  <c r="AG69" i="2"/>
  <c r="AM69" i="2" s="1"/>
  <c r="N92" i="2"/>
  <c r="AA92" i="2"/>
  <c r="AM73" i="2"/>
  <c r="AM67" i="2"/>
  <c r="T6" i="2"/>
  <c r="Z6" i="2" s="1"/>
  <c r="AF68" i="2"/>
  <c r="AL68" i="2" s="1"/>
  <c r="O46" i="2"/>
  <c r="Z81" i="2"/>
  <c r="AA66" i="2"/>
  <c r="N82" i="2"/>
  <c r="N57" i="2"/>
  <c r="O64" i="2"/>
  <c r="O76" i="2"/>
  <c r="Z27" i="2"/>
  <c r="T44" i="2"/>
  <c r="Z44" i="2" s="1"/>
  <c r="T66" i="2"/>
  <c r="Z66" i="2" s="1"/>
  <c r="Z69" i="2"/>
  <c r="AA81" i="2"/>
  <c r="T90" i="2"/>
  <c r="AG9" i="2"/>
  <c r="AM9" i="2" s="1"/>
  <c r="AL27" i="2"/>
  <c r="AL21" i="2"/>
  <c r="AL15" i="2"/>
  <c r="AM13" i="2"/>
  <c r="AL37" i="2"/>
  <c r="AF70" i="2"/>
  <c r="AL70" i="2" s="1"/>
  <c r="AL72" i="2"/>
  <c r="AL66" i="2"/>
  <c r="AF77" i="2"/>
  <c r="AL77" i="2" s="1"/>
  <c r="O60" i="2"/>
  <c r="U34" i="2"/>
  <c r="AA34" i="2" s="1"/>
  <c r="Z68" i="2"/>
  <c r="T87" i="2"/>
  <c r="AG7" i="2"/>
  <c r="AL32" i="2"/>
  <c r="AL26" i="2"/>
  <c r="AL20" i="2"/>
  <c r="AL14" i="2"/>
  <c r="AF45" i="2"/>
  <c r="AL45" i="2" s="1"/>
  <c r="AL43" i="2"/>
  <c r="AG61" i="2"/>
  <c r="AM61" i="2" s="1"/>
  <c r="AF69" i="2"/>
  <c r="AL69" i="2" s="1"/>
  <c r="AM26" i="2"/>
  <c r="O59" i="2"/>
  <c r="H76" i="2"/>
  <c r="N76" i="2" s="1"/>
  <c r="H91" i="2"/>
  <c r="N91" i="2" s="1"/>
  <c r="H98" i="2"/>
  <c r="AA25" i="2"/>
  <c r="Z23" i="2"/>
  <c r="U12" i="2"/>
  <c r="AA12" i="2" s="1"/>
  <c r="Z9" i="2"/>
  <c r="Z7" i="2"/>
  <c r="U72" i="2"/>
  <c r="AA72" i="2" s="1"/>
  <c r="Z102" i="2"/>
  <c r="AG19" i="2"/>
  <c r="AM19" i="2" s="1"/>
  <c r="AM31" i="2"/>
  <c r="AM25" i="2"/>
  <c r="AF61" i="2"/>
  <c r="AL61" i="2" s="1"/>
  <c r="AL31" i="2"/>
  <c r="AL25" i="2"/>
  <c r="AL13" i="2"/>
  <c r="AL9" i="2"/>
  <c r="AM71" i="2"/>
  <c r="O58" i="2"/>
  <c r="O57" i="2"/>
  <c r="N71" i="2"/>
  <c r="H100" i="2"/>
  <c r="N100" i="2" s="1"/>
  <c r="Z56" i="2"/>
  <c r="AG17" i="2"/>
  <c r="AM17" i="2" s="1"/>
  <c r="AM30" i="2"/>
  <c r="AM24" i="2"/>
  <c r="AM18" i="2"/>
  <c r="AF60" i="2"/>
  <c r="AL60" i="2" s="1"/>
  <c r="AA90" i="2"/>
  <c r="O93" i="2"/>
  <c r="AA31" i="2"/>
  <c r="Z29" i="2"/>
  <c r="T72" i="2"/>
  <c r="Z72" i="2" s="1"/>
  <c r="AL30" i="2"/>
  <c r="AL24" i="2"/>
  <c r="AL18" i="2"/>
  <c r="AL12" i="2"/>
  <c r="AL8" i="2"/>
  <c r="AF73" i="2"/>
  <c r="AL73" i="2" s="1"/>
  <c r="AF67" i="2"/>
  <c r="AL67" i="2" s="1"/>
  <c r="O47" i="2"/>
  <c r="H56" i="2"/>
  <c r="U44" i="2"/>
  <c r="AA44" i="2" s="1"/>
  <c r="T71" i="2"/>
  <c r="Z71" i="2" s="1"/>
  <c r="T76" i="2"/>
  <c r="Z100" i="2"/>
  <c r="AM29" i="2"/>
  <c r="AM23" i="2"/>
  <c r="AF59" i="2"/>
  <c r="AL59" i="2" s="1"/>
  <c r="AG72" i="2"/>
  <c r="AM72" i="2" s="1"/>
  <c r="AG66" i="2"/>
  <c r="AM66" i="2" s="1"/>
  <c r="I23" i="2"/>
  <c r="O23" i="2" s="1"/>
  <c r="N61" i="2"/>
  <c r="H87" i="2"/>
  <c r="Z15" i="2"/>
  <c r="T33" i="2"/>
  <c r="Z33" i="2" s="1"/>
  <c r="U67" i="2"/>
  <c r="AA67" i="2" s="1"/>
  <c r="AA99" i="2"/>
  <c r="AG14" i="2"/>
  <c r="AM14" i="2" s="1"/>
  <c r="AL29" i="2"/>
  <c r="AL23" i="2"/>
  <c r="AL17" i="2"/>
  <c r="AL11" i="2"/>
  <c r="AG58" i="2"/>
  <c r="AM58" i="2" s="1"/>
  <c r="N60" i="2"/>
  <c r="I71" i="2"/>
  <c r="O71" i="2" s="1"/>
  <c r="AA70" i="2"/>
  <c r="AG34" i="2"/>
  <c r="AM34" i="2" s="1"/>
  <c r="AM28" i="2"/>
  <c r="AM22" i="2"/>
  <c r="AF58" i="2"/>
  <c r="AG65" i="2"/>
  <c r="AM65" i="2" s="1"/>
  <c r="O6" i="2"/>
  <c r="N49" i="2"/>
  <c r="AA30" i="2"/>
  <c r="Z70" i="2"/>
  <c r="AL22" i="2"/>
  <c r="AL49" i="2"/>
  <c r="AM57" i="2"/>
  <c r="O38" i="2"/>
  <c r="N48" i="2"/>
  <c r="N58" i="2"/>
  <c r="AA69" i="2"/>
  <c r="AM33" i="2"/>
  <c r="AM27" i="2"/>
  <c r="AM21" i="2"/>
  <c r="O48" i="2"/>
  <c r="N27" i="2"/>
  <c r="O11" i="2"/>
  <c r="AL46" i="2"/>
  <c r="AM15" i="2"/>
  <c r="Z105" i="2"/>
  <c r="N8" i="2"/>
  <c r="N25" i="2"/>
  <c r="O34" i="2"/>
  <c r="Z107" i="2"/>
  <c r="AA106" i="2"/>
  <c r="O45" i="2"/>
  <c r="AA105" i="2"/>
  <c r="Z108" i="2"/>
  <c r="N26" i="2"/>
  <c r="AA100" i="2"/>
  <c r="AA45" i="2"/>
  <c r="N50" i="2"/>
  <c r="AA107" i="2"/>
  <c r="Z106" i="2"/>
  <c r="Z101" i="2"/>
  <c r="N33" i="2"/>
  <c r="AA103" i="2"/>
  <c r="Z103" i="2"/>
  <c r="AA102" i="2"/>
  <c r="AA108" i="2"/>
  <c r="AA101" i="2"/>
  <c r="AA94" i="2"/>
  <c r="AA93" i="2"/>
  <c r="Z95" i="2"/>
  <c r="Z94" i="2"/>
  <c r="Z93" i="2"/>
  <c r="Z92" i="2"/>
  <c r="AA58" i="2"/>
  <c r="Z58" i="2"/>
  <c r="AA61" i="2"/>
  <c r="Z61" i="2"/>
  <c r="AA60" i="2"/>
  <c r="Z60" i="2"/>
  <c r="AA59" i="2"/>
  <c r="Z59" i="2"/>
  <c r="Z30" i="2"/>
  <c r="Z24" i="2"/>
  <c r="Z18" i="2"/>
  <c r="Z12" i="2"/>
  <c r="T34" i="2"/>
  <c r="Z34" i="2" s="1"/>
  <c r="T32" i="2"/>
  <c r="Z32" i="2" s="1"/>
  <c r="T28" i="2"/>
  <c r="Z28" i="2" s="1"/>
  <c r="T26" i="2"/>
  <c r="Z26" i="2" s="1"/>
  <c r="T22" i="2"/>
  <c r="Z22" i="2" s="1"/>
  <c r="T20" i="2"/>
  <c r="Z20" i="2" s="1"/>
  <c r="T16" i="2"/>
  <c r="Z16" i="2" s="1"/>
  <c r="T14" i="2"/>
  <c r="Z14" i="2" s="1"/>
  <c r="N19" i="2"/>
  <c r="N22" i="2"/>
  <c r="N15" i="2"/>
  <c r="N9" i="2"/>
  <c r="N14" i="2"/>
  <c r="O31" i="2"/>
  <c r="N59" i="2"/>
  <c r="O70" i="2"/>
  <c r="O72" i="2"/>
  <c r="N70" i="2"/>
  <c r="O66" i="2"/>
  <c r="N68" i="2"/>
  <c r="O68" i="2"/>
  <c r="O67" i="2"/>
  <c r="O65" i="2"/>
  <c r="O73" i="2"/>
  <c r="N67" i="2"/>
  <c r="N66" i="2"/>
  <c r="N65" i="2"/>
  <c r="N64" i="2"/>
  <c r="N38" i="2"/>
  <c r="H13" i="2"/>
  <c r="N13" i="2" s="1"/>
  <c r="H24" i="2"/>
  <c r="N24" i="2" s="1"/>
  <c r="N17" i="2"/>
  <c r="O15" i="2"/>
  <c r="N47" i="2"/>
  <c r="H12" i="2"/>
  <c r="N12" i="2" s="1"/>
  <c r="H23" i="2"/>
  <c r="N11" i="2"/>
  <c r="N16" i="2"/>
  <c r="O32" i="2"/>
  <c r="N46" i="2"/>
  <c r="O13" i="2"/>
  <c r="N18" i="2"/>
  <c r="I33" i="2"/>
  <c r="O33" i="2" s="1"/>
  <c r="L6" i="2"/>
  <c r="O25" i="2"/>
  <c r="I44" i="2"/>
  <c r="N45" i="2"/>
  <c r="O9" i="2"/>
  <c r="H21" i="2"/>
  <c r="N21" i="2" s="1"/>
  <c r="I22" i="2"/>
  <c r="O22" i="2" s="1"/>
  <c r="I28" i="2"/>
  <c r="O28" i="2" s="1"/>
  <c r="O8" i="2"/>
  <c r="H20" i="2"/>
  <c r="N20" i="2" s="1"/>
  <c r="I21" i="2"/>
  <c r="O21" i="2" s="1"/>
  <c r="H31" i="2"/>
  <c r="N31" i="2" s="1"/>
  <c r="I27" i="2"/>
  <c r="O27" i="2" s="1"/>
  <c r="N7" i="2"/>
  <c r="N34" i="2"/>
  <c r="H32" i="2"/>
  <c r="N32" i="2" s="1"/>
  <c r="I20" i="2"/>
  <c r="O20" i="2" s="1"/>
  <c r="H30" i="2"/>
  <c r="N30" i="2" s="1"/>
  <c r="H37" i="2"/>
  <c r="I43" i="2"/>
  <c r="O43" i="2" s="1"/>
  <c r="I19" i="2"/>
  <c r="O19" i="2" s="1"/>
  <c r="H29" i="2"/>
  <c r="N29" i="2" s="1"/>
  <c r="O50" i="2"/>
  <c r="I18" i="2"/>
  <c r="O18" i="2" s="1"/>
  <c r="H28" i="2"/>
  <c r="N28" i="2" s="1"/>
  <c r="O37" i="2"/>
  <c r="N43" i="2"/>
  <c r="O49" i="2"/>
  <c r="O14" i="2"/>
  <c r="O12" i="2"/>
  <c r="O29" i="2"/>
  <c r="O26" i="2"/>
  <c r="O7" i="2"/>
  <c r="O82" i="2" l="1"/>
  <c r="AA37" i="2"/>
  <c r="Z98" i="2"/>
  <c r="O90" i="2"/>
  <c r="Z90" i="2"/>
  <c r="O98" i="2"/>
  <c r="N98" i="2"/>
  <c r="O44" i="2"/>
  <c r="AM43" i="2"/>
  <c r="N6" i="2"/>
  <c r="AM77" i="2"/>
  <c r="Z37" i="2"/>
  <c r="AL58" i="2"/>
  <c r="Z87" i="2"/>
  <c r="N37" i="2"/>
  <c r="Z76" i="2"/>
  <c r="N56" i="2"/>
  <c r="N87" i="2"/>
  <c r="AM7" i="2"/>
  <c r="N23" i="2"/>
</calcChain>
</file>

<file path=xl/sharedStrings.xml><?xml version="1.0" encoding="utf-8"?>
<sst xmlns="http://schemas.openxmlformats.org/spreadsheetml/2006/main" count="1341" uniqueCount="235">
  <si>
    <t>ITEM</t>
  </si>
  <si>
    <t>1.1</t>
  </si>
  <si>
    <t>1.2</t>
  </si>
  <si>
    <t>1.3</t>
  </si>
  <si>
    <t>1.4</t>
  </si>
  <si>
    <t>1.5</t>
  </si>
  <si>
    <t>1.6</t>
  </si>
  <si>
    <t>1.7</t>
  </si>
  <si>
    <t>1.8</t>
  </si>
  <si>
    <t>1.9</t>
  </si>
  <si>
    <t>1.10</t>
  </si>
  <si>
    <t>CAMBIO CORREA ALTERNADOR</t>
  </si>
  <si>
    <t>1.11</t>
  </si>
  <si>
    <t>1.12</t>
  </si>
  <si>
    <t>1.13</t>
  </si>
  <si>
    <t>1.14</t>
  </si>
  <si>
    <t>1.15</t>
  </si>
  <si>
    <t>1.16</t>
  </si>
  <si>
    <t>1.17</t>
  </si>
  <si>
    <t>1.18</t>
  </si>
  <si>
    <t>1.19</t>
  </si>
  <si>
    <t>1.21</t>
  </si>
  <si>
    <t>1.22</t>
  </si>
  <si>
    <t>1.23</t>
  </si>
  <si>
    <t>1.24</t>
  </si>
  <si>
    <t>1.25</t>
  </si>
  <si>
    <t>1.26</t>
  </si>
  <si>
    <t>2.1</t>
  </si>
  <si>
    <t>2.2</t>
  </si>
  <si>
    <t>2.3</t>
  </si>
  <si>
    <t>3.1</t>
  </si>
  <si>
    <t>3.2</t>
  </si>
  <si>
    <t>3.3</t>
  </si>
  <si>
    <t>3.4</t>
  </si>
  <si>
    <t>3.5</t>
  </si>
  <si>
    <t>3.6</t>
  </si>
  <si>
    <t>3.7</t>
  </si>
  <si>
    <t>3.8</t>
  </si>
  <si>
    <t>3.9</t>
  </si>
  <si>
    <t>Ford ecosport OKZ-748</t>
  </si>
  <si>
    <t>Renault Stepway OJY-294</t>
  </si>
  <si>
    <t>Hyundai Tucson NBZ-761</t>
  </si>
  <si>
    <t>CANT</t>
  </si>
  <si>
    <t>4.1</t>
  </si>
  <si>
    <t>4.2</t>
  </si>
  <si>
    <t>4.3</t>
  </si>
  <si>
    <t>4.4</t>
  </si>
  <si>
    <t>4.5</t>
  </si>
  <si>
    <t>5.1</t>
  </si>
  <si>
    <t>5.2</t>
  </si>
  <si>
    <t>5.3</t>
  </si>
  <si>
    <t>5.4</t>
  </si>
  <si>
    <t>5.5</t>
  </si>
  <si>
    <t>5.6</t>
  </si>
  <si>
    <t>6.1</t>
  </si>
  <si>
    <t>6.2</t>
  </si>
  <si>
    <t>7.1</t>
  </si>
  <si>
    <t>7.2</t>
  </si>
  <si>
    <t>8.1</t>
  </si>
  <si>
    <t>9.1</t>
  </si>
  <si>
    <t>9.2</t>
  </si>
  <si>
    <t>10.1</t>
  </si>
  <si>
    <t>10.2</t>
  </si>
  <si>
    <t>10.3</t>
  </si>
  <si>
    <t>10.4</t>
  </si>
  <si>
    <t>REPARAR CULATA - RECTIFICADO Y CAMBIO  EMPAQUETADURA, INCLUYE LIMPIEZA.</t>
  </si>
  <si>
    <t>CALIBRAR VÁLVULAS</t>
  </si>
  <si>
    <t>CAMBIO BOMBA DE AGUA</t>
  </si>
  <si>
    <t>CAMBIO BOMBA DE GASOLINA</t>
  </si>
  <si>
    <t>CAMBIO CADENA DE REPARTICIÓN</t>
  </si>
  <si>
    <t>CAMBIO CORREA AIRE ACONDICIONADO.</t>
  </si>
  <si>
    <t>CAMBIO CORREA REPARTICIÓN MOTOR Y TENSORES.</t>
  </si>
  <si>
    <t>CAMBIO EMPAQUE CARTER MOTOR.</t>
  </si>
  <si>
    <t>CAMBIO EMPAQUE MÚLTIPLE (DE ESCAPE).</t>
  </si>
  <si>
    <t>CAMBIO EMPAQUE TAPA VÁLVULAS.</t>
  </si>
  <si>
    <t>CAMBIO GUAYA ACELERADOR.</t>
  </si>
  <si>
    <t>CAMBIO GUAYA CHOKE.</t>
  </si>
  <si>
    <t>CAMBIO ACEITE - FILTROS.</t>
  </si>
  <si>
    <t>CAMBIO PERA TEMPERATURA</t>
  </si>
  <si>
    <t>CAMBIO PERA PRESIÓN ACEITE</t>
  </si>
  <si>
    <t>CAMBIO SOPORTE MOTOR (C/U).</t>
  </si>
  <si>
    <t xml:space="preserve">SINCRONIZAR MOTOR (INYECCIÓN ELECTRÓNICA 4 CILINDROS) </t>
  </si>
  <si>
    <t xml:space="preserve">SINCRONIZAR MOTOR (INYECCIÓN ELECTRÓNICA 6 CILINDROS) </t>
  </si>
  <si>
    <t>ESCANEAR MOTOR (SISTEMA DE INYECCIÓN).</t>
  </si>
  <si>
    <t>TOMAR COMPRESIÓN MOTOR</t>
  </si>
  <si>
    <t>SONDEAR RADIADOR. (MANTENIMIENTO GENERAL).</t>
  </si>
  <si>
    <t>PURGAR Y/O LAVAR SISTEMA DE REFRIGERACIÓN.</t>
  </si>
  <si>
    <t>CAMBIO MANGUERAS RADIADOR. PURGAR SISTEMA.</t>
  </si>
  <si>
    <t>LIMPIEZA DE INYECTORES.</t>
  </si>
  <si>
    <t>CAMBIO TERMOSTATO.</t>
  </si>
  <si>
    <t>REALIZAR SCANNER (CAJAS AUTOMATICAS)</t>
  </si>
  <si>
    <t>REVISAR SISTEMA 4X4 CAJA AUTOMATICA</t>
  </si>
  <si>
    <t>CAMBIO BOMBA PRINCIPAL EMBRAGUE</t>
  </si>
  <si>
    <t>REPARAR CAJA DE DIRECCIÓN MECÁNICA</t>
  </si>
  <si>
    <t>REPARAR CAJA DE DIRECCIÓN HIDRÁULICA</t>
  </si>
  <si>
    <t>CAMBIO BOMBA HIDRÁULICA DE DIRECCIÓN</t>
  </si>
  <si>
    <t>CAMBIO AMORTIGUADORES DELANTEROS C/U.</t>
  </si>
  <si>
    <t>CAMBIO AMORTIGUADORES TRASEROS C/U.</t>
  </si>
  <si>
    <t>ENGRASE Y LIMPIEZA RODAMIENTOS DELANTEROS C/U.</t>
  </si>
  <si>
    <t>ENGRASE Y LIMPIEZA RODAMIENTOS TRASEROS C/U.</t>
  </si>
  <si>
    <t>CAMBIO RODAMIENTOS RUEDA DELANTERA C/U.</t>
  </si>
  <si>
    <t>CAMBIO RODAMIENTOS RUEDA TRASERA</t>
  </si>
  <si>
    <t>REVISAR FRENOS DELANTEROS. CAMBIO PASTILLAS Y/O LIMPIEZA.</t>
  </si>
  <si>
    <t>REVISAR FRENOS TRASEROS, CAMBIO BANDAS Y/O CILINDROS.</t>
  </si>
  <si>
    <t>CAMBIO DISCOS DE FRENO C/U.</t>
  </si>
  <si>
    <t>CAMBIO CAMPANAS DE FRENOS C/U.</t>
  </si>
  <si>
    <t>GRADUAR Y PURGAR SISTEMAS DE FRENOS.</t>
  </si>
  <si>
    <t>REVISIÓN DEL COMPUTADOR</t>
  </si>
  <si>
    <t>REPARAR MOTOR ELECTRO VENTILADOR.</t>
  </si>
  <si>
    <t>REPARACIÓN ALTERNADOR.</t>
  </si>
  <si>
    <t>CAMBIO MANGUERAS Y SISTEMA CALEFACCIÓN</t>
  </si>
  <si>
    <t>REVISIÓN GENERAL DE LUCES.</t>
  </si>
  <si>
    <t>ALINEACIÓN DE LUCES.</t>
  </si>
  <si>
    <t>ALINEACIÓN SENCILLA</t>
  </si>
  <si>
    <t>ALINEACIÓN DOBLE</t>
  </si>
  <si>
    <t>GENERAL AUTOMÓVIL</t>
  </si>
  <si>
    <t>MOTOR AUTOMÓVIL</t>
  </si>
  <si>
    <t>MONTAJE LLANTA</t>
  </si>
  <si>
    <t>DESPINCHADA SELLO-MATIC</t>
  </si>
  <si>
    <t>DESPINCHADA NEUMÁTICO.</t>
  </si>
  <si>
    <t>ROTACIÓN LLANTAS</t>
  </si>
  <si>
    <t>8. RECTIFICACIÓN DE RINES</t>
  </si>
  <si>
    <t>9. LAVADOS</t>
  </si>
  <si>
    <t>10. OTROS</t>
  </si>
  <si>
    <t>7. BALANCEOS</t>
  </si>
  <si>
    <t>6. ALINEACIÓN Y DIRECCIÓN</t>
  </si>
  <si>
    <t>5. ELECTRICIDAD</t>
  </si>
  <si>
    <t>4. SISTEMA DE FRENOS</t>
  </si>
  <si>
    <t>3. SUSPENSIÓN</t>
  </si>
  <si>
    <t>2. CAJA DE VOLOCIDADES</t>
  </si>
  <si>
    <t>1.  MOTOR</t>
  </si>
  <si>
    <t>CAMBIO BOMBA DE DIESEL</t>
  </si>
  <si>
    <t>N/A</t>
  </si>
  <si>
    <t>1.27</t>
  </si>
  <si>
    <t>7.3</t>
  </si>
  <si>
    <t>RINES 15 CORRIENTE.</t>
  </si>
  <si>
    <t>RINES 16 CORRIENTE.</t>
  </si>
  <si>
    <t>RINES 17 CORRIENTE.</t>
  </si>
  <si>
    <t>7.4</t>
  </si>
  <si>
    <t>Toyota Corolla 
ELK-829</t>
  </si>
  <si>
    <t>Toyota Corolla GCW-679</t>
  </si>
  <si>
    <t>Nissan Qashqay MXQ-398</t>
  </si>
  <si>
    <t>Mercedes Menz GLE 350 D 4MATIC COUPÉ 
JCQ-111</t>
  </si>
  <si>
    <t>RINES 19 CORRIENTE.</t>
  </si>
  <si>
    <t>RINES 20 CORRIENTE.</t>
  </si>
  <si>
    <t>7.5</t>
  </si>
  <si>
    <t>RINES 14, 15, 16, 17, 19, 20</t>
  </si>
  <si>
    <t>Toyota Fourtuner  GCW 678</t>
  </si>
  <si>
    <t xml:space="preserve">Vr. Mano de obra </t>
  </si>
  <si>
    <t>Repuesto  con IVA includo</t>
  </si>
  <si>
    <t>Proceso de Selección Menor Cuantía</t>
  </si>
  <si>
    <t>Responsable del estudio de mercado</t>
  </si>
  <si>
    <r>
      <t xml:space="preserve">Objeto: </t>
    </r>
    <r>
      <rPr>
        <sz val="14"/>
        <rFont val="Arial"/>
        <family val="2"/>
      </rPr>
      <t>Contratar el servicio de mantenimiento preventivo y correctivo, con suministro e instalación de repuestos y mano de obra, para los vehículos del parque automotor del Departamento Administrativo de la Función Pública.</t>
    </r>
  </si>
  <si>
    <t>1.28</t>
  </si>
  <si>
    <t>1.29</t>
  </si>
  <si>
    <t>CAMBIO DE LIQUIDO REGRIGERANTE</t>
  </si>
  <si>
    <t>CAMBIO EMPAQUE MÚLTIPLE (DE ADMISIONES).</t>
  </si>
  <si>
    <t>3.10</t>
  </si>
  <si>
    <t>3.11</t>
  </si>
  <si>
    <t>3.12</t>
  </si>
  <si>
    <t>CAMBIO DE BUJES TIJERAS  C/U.</t>
  </si>
  <si>
    <t>CAMBIO DE SOPORTE AMOTIGUADOR DELANTERO   C/U.</t>
  </si>
  <si>
    <t>CAMBIO DE SOPORTE AMOTIGUADOR TRASEROS   C/U.</t>
  </si>
  <si>
    <t>4.6</t>
  </si>
  <si>
    <t>RECTIFICACIÓN DE DISCOS C/U.</t>
  </si>
  <si>
    <t>CAMBIO DE BOLBILLO FAROLA  C/U.</t>
  </si>
  <si>
    <t>CAMBIO DE BOLBILLO EXPLORADORA  C/U.</t>
  </si>
  <si>
    <t>CAMBIO DE BOLBILLO STOP  C/U.</t>
  </si>
  <si>
    <t>CAMBIO DE BATERIA</t>
  </si>
  <si>
    <t>5.7</t>
  </si>
  <si>
    <t>5.8</t>
  </si>
  <si>
    <t>5.9</t>
  </si>
  <si>
    <t>5.10</t>
  </si>
  <si>
    <t>9.3</t>
  </si>
  <si>
    <t>9.4</t>
  </si>
  <si>
    <t>9.5</t>
  </si>
  <si>
    <t>9.6</t>
  </si>
  <si>
    <t xml:space="preserve">LAVADO DE MOTOR A VAPOR </t>
  </si>
  <si>
    <t>POLICADO BASICO</t>
  </si>
  <si>
    <t>POLICADO NANOCERAMICO</t>
  </si>
  <si>
    <t>LAVADO DE COJINERIA Y TAPICERIA A VAPOR</t>
  </si>
  <si>
    <t>10.5</t>
  </si>
  <si>
    <t>10.6</t>
  </si>
  <si>
    <t>10.7</t>
  </si>
  <si>
    <t>10.8</t>
  </si>
  <si>
    <t>10.9</t>
  </si>
  <si>
    <t>10.10</t>
  </si>
  <si>
    <t>10.11</t>
  </si>
  <si>
    <t>10.12</t>
  </si>
  <si>
    <t>10.13</t>
  </si>
  <si>
    <t>10.14</t>
  </si>
  <si>
    <t>10.15</t>
  </si>
  <si>
    <t>10.16</t>
  </si>
  <si>
    <t>10.17</t>
  </si>
  <si>
    <t>10.18</t>
  </si>
  <si>
    <t>10.19</t>
  </si>
  <si>
    <t>SCANER GENERAL</t>
  </si>
  <si>
    <t>CAMBIO DE FILTRO COMBUSTIBLE GASOLINA</t>
  </si>
  <si>
    <t>CAMBIO DE FILTRO COMBUSTIBLE DIESEL</t>
  </si>
  <si>
    <t>CAMBIO DE FILTROS DE AIRE ACONDICIONADO C/U.</t>
  </si>
  <si>
    <t>SUMINISTRO DE TAPETES</t>
  </si>
  <si>
    <t>CAMBIO DE PLUMILLAS</t>
  </si>
  <si>
    <t>INSTALACIÓN SEGUROS ANTIRROBO CON GUAYA ESPEJOS</t>
  </si>
  <si>
    <t>INSTALACIÓN SEGUROS ANTORRIBO LUNAS</t>
  </si>
  <si>
    <t>INSTALACIÓN SEGUROS ANTIRROBO CON GUAYA TAPA DE COMBUSTIBLE</t>
  </si>
  <si>
    <t>POLARIZACIÓN</t>
  </si>
  <si>
    <t>PERITAJE Y AVALUO</t>
  </si>
  <si>
    <t>ALISTAMIENTO PARA CERTIFICACIÓN TECNOMECANICA</t>
  </si>
  <si>
    <t>CERTIFICACIÓN TECNOMECANICA</t>
  </si>
  <si>
    <t>SUMINISTRO DE ADBLUE</t>
  </si>
  <si>
    <t>SERVICIO DE GRUA</t>
  </si>
  <si>
    <t>DESPINCHE</t>
  </si>
  <si>
    <t>NEUMATICO</t>
  </si>
  <si>
    <t>10.20</t>
  </si>
  <si>
    <t>10.21</t>
  </si>
  <si>
    <t>10.22</t>
  </si>
  <si>
    <t>SUMINSTRO DE HIDRAULICO</t>
  </si>
  <si>
    <t>Vr. Mano de Obra 2022
Contrato XXX</t>
  </si>
  <si>
    <t>Vr. Mano de Obra Proyec 2023*</t>
  </si>
  <si>
    <t>Vr. Mano de Obra  Proyec 2020*</t>
  </si>
  <si>
    <t>Vr.  Mano de Obra  Proyec 2021*</t>
  </si>
  <si>
    <t>Repuesto con IVA 2020*</t>
  </si>
  <si>
    <t>Repuesto con IVA 2021*</t>
  </si>
  <si>
    <t>Repuesto con IVA 2023*</t>
  </si>
  <si>
    <t>Vr. Mano de Obra Promedio Tope 2023</t>
  </si>
  <si>
    <t>Vr. Repuesto  Promedio Tope 2023</t>
  </si>
  <si>
    <t>Repuesto con IVA 2022*
Contrato XXX</t>
  </si>
  <si>
    <t>Toyota Corolla ELK-829</t>
  </si>
  <si>
    <t>Mercedes Menz GLE 350 D 4MATIC COUPÉ  JCQ-111</t>
  </si>
  <si>
    <t>Vr. Mano de obra 2019*</t>
  </si>
  <si>
    <t>Vr. Mano de Obra 2022
Contrato 290</t>
  </si>
  <si>
    <t>Repuesto con IVA 2022*
Contrato 290</t>
  </si>
  <si>
    <t>ANEXO N° 2 
ESTUDIO DE MERCADO - Precio tope 2023 * Inflación proyectada.</t>
  </si>
  <si>
    <t xml:space="preserve">Dado que los posibles proveedores no cotizaron los servicios de manera individual, se realizó un estudio de mercado a aprtir de los valores ofertados por el proveedor favorecido con el Contrato adjudicado en el año 2019 y actualizando los valores alli contemplados aplicando IPC en el  2020 del 5,6%  y en el  2021 del 10,9% ; para el año 2022 se ingresaron los valores de la oferta economica de precios unitarios presentada por el  proveedor favorecido del contrato N°290 del 2022  y a ese valor se le agrego el IPC del 13,12 % para obtener el valor unitario de bienes y servicios proyectado para la vigencia 2023. 
Para obtener el valor tope maximo promedio para cada uno de los bienes y servicios relacionados con cada vehiculo se procedio a promediar los valores de las vigencias, estos valores topes son los que establece los limites  para la presentación de las ofertas economicas del proceso contractual que se adelanta. 
El oferente favorecido será el que presente el menor valor total de los precios unitarios de repuestos y servicios de la totalidad de vehículos de la entidad sin que los valores unitarios sean superiores a los topes promedios establecidos. 
Los valores se encuentren en valor cero (0) pesos o vacios, se entenderá que para la Entidad el bien y el servicio no tendra costo alguno al momento de efectuarse. </t>
  </si>
  <si>
    <t>Dissy Yaneth Daza Rodriguez -Profesional Universitario-Grupo de Gestión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</si>
</sst>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0"/>
    <numFmt numFmtId="166" formatCode="_-[$$-240A]\ * #,##0.00_-;\-[$$-240A]\ * #,##0.00_-;_-[$$-240A]\ * &quot;-&quot;??_-;_-@_-"/>
    <numFmt numFmtId="167" formatCode="&quot;$&quot;#,##0.00"/>
  </numFmts>
  <fonts count="12" x14ac:knownFonts="1">
    <font>
      <sz val="11"/>
      <color theme="1"/>
      <name val="Calibri"/>
      <family val="2"/>
      <scheme val="minor"/>
    </font>
    <font>
      <sz val="10"/>
      <name val="Arial"/>
      <family val="2"/>
    </font>
    <font>
      <b/>
      <sz val="10"/>
      <name val="Arial"/>
      <family val="2"/>
    </font>
    <font>
      <sz val="11"/>
      <name val="Calibri"/>
      <family val="2"/>
      <scheme val="minor"/>
    </font>
    <font>
      <b/>
      <sz val="14"/>
      <name val="Arial"/>
      <family val="2"/>
    </font>
    <font>
      <sz val="14"/>
      <name val="Arial"/>
      <family val="2"/>
    </font>
    <font>
      <b/>
      <sz val="24"/>
      <name val="Arial"/>
      <family val="2"/>
    </font>
    <font>
      <b/>
      <sz val="10"/>
      <color rgb="FFFF0000"/>
      <name val="Arial"/>
      <family val="2"/>
    </font>
    <font>
      <sz val="10"/>
      <color theme="1" tint="4.9989318521683403E-2"/>
      <name val="Arial"/>
      <family val="2"/>
    </font>
    <font>
      <b/>
      <sz val="10"/>
      <color theme="1"/>
      <name val="Arial"/>
      <family val="2"/>
    </font>
    <font>
      <b/>
      <sz val="11"/>
      <color rgb="FFFF0000"/>
      <name val="Arial"/>
      <family val="2"/>
    </font>
    <font>
      <sz val="11"/>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1"/>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1" fillId="0" borderId="0" applyFont="0" applyFill="0" applyBorder="0" applyAlignment="0" applyProtection="0"/>
  </cellStyleXfs>
  <cellXfs count="68">
    <xf numFmtId="0" fontId="0" fillId="0" borderId="0" xfId="0"/>
    <xf numFmtId="165" fontId="1" fillId="0" borderId="1" xfId="0" applyNumberFormat="1" applyFont="1" applyBorder="1" applyAlignment="1">
      <alignment horizontal="center" vertical="center" wrapText="1" shrinkToFit="1"/>
    </xf>
    <xf numFmtId="166" fontId="1" fillId="0" borderId="1" xfId="0" applyNumberFormat="1" applyFont="1" applyBorder="1" applyAlignment="1">
      <alignment horizontal="center" vertical="center"/>
    </xf>
    <xf numFmtId="167" fontId="1" fillId="0" borderId="1" xfId="0" applyNumberFormat="1" applyFont="1" applyBorder="1" applyAlignment="1">
      <alignment horizontal="center" vertical="center" wrapText="1" shrinkToFit="1"/>
    </xf>
    <xf numFmtId="0" fontId="3" fillId="0" borderId="0" xfId="0" applyFont="1"/>
    <xf numFmtId="0" fontId="2" fillId="0" borderId="2"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64" fontId="2" fillId="2" borderId="1" xfId="0" applyNumberFormat="1"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3" fillId="3" borderId="0" xfId="0" applyFont="1" applyFill="1"/>
    <xf numFmtId="165" fontId="1" fillId="4" borderId="1" xfId="0" applyNumberFormat="1" applyFont="1" applyFill="1" applyBorder="1" applyAlignment="1">
      <alignment horizontal="center" vertical="center" wrapText="1" shrinkToFit="1"/>
    </xf>
    <xf numFmtId="165" fontId="8" fillId="0" borderId="1" xfId="0" applyNumberFormat="1" applyFont="1" applyBorder="1" applyAlignment="1">
      <alignment horizontal="center" vertical="center" wrapText="1" shrinkToFit="1"/>
    </xf>
    <xf numFmtId="0" fontId="3" fillId="5" borderId="0" xfId="0" applyFont="1" applyFill="1"/>
    <xf numFmtId="165" fontId="1" fillId="2" borderId="1" xfId="0" applyNumberFormat="1" applyFont="1" applyFill="1" applyBorder="1" applyAlignment="1">
      <alignment horizontal="center" vertical="center" wrapText="1" shrinkToFit="1"/>
    </xf>
    <xf numFmtId="165" fontId="1" fillId="6" borderId="1" xfId="0" applyNumberFormat="1" applyFont="1" applyFill="1" applyBorder="1" applyAlignment="1">
      <alignment horizontal="center" vertical="center" wrapText="1" shrinkToFit="1"/>
    </xf>
    <xf numFmtId="0" fontId="3" fillId="6" borderId="0" xfId="0" applyFont="1" applyFill="1"/>
    <xf numFmtId="164" fontId="9" fillId="6" borderId="1" xfId="0" applyNumberFormat="1" applyFont="1" applyFill="1" applyBorder="1" applyAlignment="1">
      <alignment horizontal="center" vertical="center" wrapText="1"/>
    </xf>
    <xf numFmtId="165" fontId="1" fillId="7" borderId="1" xfId="0" applyNumberFormat="1" applyFont="1" applyFill="1" applyBorder="1" applyAlignment="1">
      <alignment horizontal="center" vertical="center" wrapText="1" shrinkToFit="1"/>
    </xf>
    <xf numFmtId="0" fontId="3" fillId="7" borderId="0" xfId="0" applyFont="1" applyFill="1"/>
    <xf numFmtId="164" fontId="10" fillId="2" borderId="1" xfId="0" applyNumberFormat="1" applyFont="1" applyFill="1" applyBorder="1" applyAlignment="1">
      <alignment horizontal="center" vertical="center" wrapText="1"/>
    </xf>
    <xf numFmtId="164" fontId="1" fillId="4" borderId="1" xfId="0" applyNumberFormat="1" applyFont="1" applyFill="1" applyBorder="1" applyAlignment="1">
      <alignment vertical="center"/>
    </xf>
    <xf numFmtId="164" fontId="1" fillId="4" borderId="1" xfId="0" applyNumberFormat="1" applyFont="1" applyFill="1" applyBorder="1" applyAlignment="1">
      <alignment horizontal="center" vertical="center"/>
    </xf>
    <xf numFmtId="164" fontId="10" fillId="5" borderId="1" xfId="0" applyNumberFormat="1" applyFont="1" applyFill="1" applyBorder="1" applyAlignment="1">
      <alignment horizontal="center" vertical="center" wrapText="1"/>
    </xf>
    <xf numFmtId="166" fontId="1" fillId="4" borderId="1" xfId="0" applyNumberFormat="1" applyFont="1" applyFill="1" applyBorder="1" applyAlignment="1">
      <alignment vertical="center"/>
    </xf>
    <xf numFmtId="165" fontId="8" fillId="0" borderId="1" xfId="0" applyNumberFormat="1" applyFont="1" applyFill="1" applyBorder="1" applyAlignment="1">
      <alignment horizontal="center" vertical="center" wrapText="1" shrinkToFit="1"/>
    </xf>
    <xf numFmtId="165" fontId="8" fillId="7" borderId="1" xfId="0" applyNumberFormat="1" applyFont="1" applyFill="1" applyBorder="1" applyAlignment="1">
      <alignment horizontal="center" vertical="center" wrapText="1" shrinkToFit="1"/>
    </xf>
    <xf numFmtId="166" fontId="1" fillId="4" borderId="2" xfId="0" applyNumberFormat="1" applyFont="1" applyFill="1" applyBorder="1" applyAlignment="1">
      <alignment vertical="center"/>
    </xf>
    <xf numFmtId="44" fontId="1" fillId="0" borderId="1" xfId="1" applyFont="1" applyBorder="1" applyAlignment="1">
      <alignment horizontal="center" vertical="center"/>
    </xf>
    <xf numFmtId="44" fontId="1" fillId="0" borderId="1" xfId="0" applyNumberFormat="1" applyFont="1" applyBorder="1" applyAlignment="1">
      <alignment horizontal="center" vertical="center"/>
    </xf>
    <xf numFmtId="166" fontId="1" fillId="7" borderId="1" xfId="0" applyNumberFormat="1" applyFont="1" applyFill="1" applyBorder="1" applyAlignment="1">
      <alignment horizontal="center" vertical="center"/>
    </xf>
    <xf numFmtId="166" fontId="1" fillId="4" borderId="3" xfId="0" applyNumberFormat="1" applyFont="1" applyFill="1" applyBorder="1" applyAlignment="1">
      <alignment vertical="center"/>
    </xf>
    <xf numFmtId="167" fontId="1" fillId="7" borderId="1" xfId="0" applyNumberFormat="1" applyFont="1" applyFill="1" applyBorder="1" applyAlignment="1">
      <alignment horizontal="center" vertical="center" wrapText="1" shrinkToFit="1"/>
    </xf>
    <xf numFmtId="0" fontId="3" fillId="0" borderId="0" xfId="0" applyFont="1" applyAlignment="1">
      <alignment vertical="center" wrapText="1"/>
    </xf>
    <xf numFmtId="0" fontId="3" fillId="7" borderId="0" xfId="0" applyFont="1" applyFill="1" applyAlignment="1">
      <alignment vertical="center" wrapText="1"/>
    </xf>
    <xf numFmtId="167" fontId="1" fillId="2" borderId="1" xfId="0" applyNumberFormat="1" applyFont="1" applyFill="1" applyBorder="1" applyAlignment="1">
      <alignment horizontal="center" vertical="center" wrapText="1" shrinkToFit="1"/>
    </xf>
    <xf numFmtId="165" fontId="8" fillId="2" borderId="1" xfId="0" applyNumberFormat="1" applyFont="1" applyFill="1" applyBorder="1" applyAlignment="1">
      <alignment horizontal="center" vertical="center" wrapText="1" shrinkToFit="1"/>
    </xf>
    <xf numFmtId="44" fontId="1" fillId="2" borderId="1" xfId="1" applyFont="1" applyFill="1" applyBorder="1" applyAlignment="1">
      <alignment horizontal="center" vertical="center"/>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xf>
    <xf numFmtId="0" fontId="8" fillId="7" borderId="1" xfId="0" applyFont="1" applyFill="1" applyBorder="1" applyAlignment="1">
      <alignment horizontal="center" vertical="center" wrapText="1"/>
    </xf>
    <xf numFmtId="0" fontId="3" fillId="7" borderId="1" xfId="0" applyFont="1" applyFill="1" applyBorder="1" applyAlignment="1">
      <alignment horizontal="center"/>
    </xf>
    <xf numFmtId="165" fontId="4" fillId="2" borderId="1" xfId="0" applyNumberFormat="1" applyFont="1" applyFill="1" applyBorder="1" applyAlignment="1">
      <alignment horizontal="center" vertical="center" wrapText="1" shrinkToFit="1"/>
    </xf>
    <xf numFmtId="165" fontId="4" fillId="2" borderId="2" xfId="0" applyNumberFormat="1" applyFont="1" applyFill="1" applyBorder="1" applyAlignment="1">
      <alignment horizontal="center" vertical="center" wrapText="1" shrinkToFit="1"/>
    </xf>
    <xf numFmtId="165" fontId="4" fillId="2" borderId="3" xfId="0" applyNumberFormat="1" applyFont="1" applyFill="1" applyBorder="1" applyAlignment="1">
      <alignment horizontal="center" vertical="center" wrapText="1" shrinkToFit="1"/>
    </xf>
    <xf numFmtId="165" fontId="4" fillId="2" borderId="4" xfId="0" applyNumberFormat="1" applyFont="1" applyFill="1" applyBorder="1" applyAlignment="1">
      <alignment horizontal="center" vertical="center" wrapText="1" shrinkToFi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166" fontId="1" fillId="4" borderId="1" xfId="0"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0" fontId="6" fillId="0" borderId="1"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164" fontId="1" fillId="4" borderId="2" xfId="0" applyNumberFormat="1" applyFont="1" applyFill="1" applyBorder="1" applyAlignment="1">
      <alignment horizontal="center" vertical="center"/>
    </xf>
    <xf numFmtId="164" fontId="1" fillId="4" borderId="3" xfId="0" applyNumberFormat="1" applyFont="1" applyFill="1" applyBorder="1" applyAlignment="1">
      <alignment horizontal="center" vertical="center"/>
    </xf>
    <xf numFmtId="164" fontId="1" fillId="4" borderId="4" xfId="0" applyNumberFormat="1" applyFont="1" applyFill="1" applyBorder="1" applyAlignment="1">
      <alignment horizontal="center" vertical="center"/>
    </xf>
    <xf numFmtId="0" fontId="2" fillId="7" borderId="2" xfId="0" applyFont="1" applyFill="1" applyBorder="1" applyAlignment="1">
      <alignment horizontal="justify" vertical="center" wrapText="1"/>
    </xf>
    <xf numFmtId="0" fontId="2" fillId="7" borderId="3" xfId="0" applyFont="1" applyFill="1" applyBorder="1" applyAlignment="1">
      <alignment horizontal="justify" vertical="center"/>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4" xfId="0" applyFont="1" applyFill="1" applyBorder="1" applyAlignment="1">
      <alignment horizontal="center" vertical="center"/>
    </xf>
    <xf numFmtId="0" fontId="4" fillId="7" borderId="3" xfId="0" applyFont="1" applyFill="1" applyBorder="1" applyAlignment="1">
      <alignment horizontal="center" vertical="center"/>
    </xf>
    <xf numFmtId="0" fontId="5" fillId="7" borderId="3" xfId="0" applyFont="1" applyFill="1" applyBorder="1" applyAlignment="1">
      <alignment horizontal="center" vertical="center"/>
    </xf>
    <xf numFmtId="0" fontId="4" fillId="7"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108857</xdr:colOff>
      <xdr:row>0</xdr:row>
      <xdr:rowOff>40821</xdr:rowOff>
    </xdr:from>
    <xdr:to>
      <xdr:col>1</xdr:col>
      <xdr:colOff>3061607</xdr:colOff>
      <xdr:row>0</xdr:row>
      <xdr:rowOff>1401535</xdr:rowOff>
    </xdr:to>
    <xdr:pic>
      <xdr:nvPicPr>
        <xdr:cNvPr id="2" name="Imagen 1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3143" y="40821"/>
          <a:ext cx="2952750" cy="13607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L358"/>
  <sheetViews>
    <sheetView tabSelected="1" view="pageBreakPreview" zoomScale="50" zoomScaleNormal="40" zoomScaleSheetLayoutView="50" workbookViewId="0">
      <pane xSplit="3" ySplit="5" topLeftCell="M117" activePane="bottomRight" state="frozen"/>
      <selection pane="topRight" activeCell="D1" sqref="D1"/>
      <selection pane="bottomLeft" activeCell="A6" sqref="A6"/>
      <selection pane="bottomRight" activeCell="R121" sqref="R121:X121"/>
    </sheetView>
  </sheetViews>
  <sheetFormatPr baseColWidth="10" defaultRowHeight="15" x14ac:dyDescent="0.25"/>
  <cols>
    <col min="1" max="1" width="8.140625" style="4" customWidth="1"/>
    <col min="2" max="2" width="47.85546875" style="4" customWidth="1"/>
    <col min="3" max="3" width="6" style="4" bestFit="1" customWidth="1"/>
    <col min="4" max="4" width="19.7109375" style="4" customWidth="1"/>
    <col min="5" max="5" width="17.140625" style="4" customWidth="1"/>
    <col min="6" max="6" width="19.42578125" style="4" customWidth="1"/>
    <col min="7" max="7" width="19.42578125" style="18" customWidth="1"/>
    <col min="8" max="8" width="19.5703125" style="4" customWidth="1"/>
    <col min="9" max="9" width="18.7109375" style="18" customWidth="1"/>
    <col min="10" max="10" width="22" style="4" customWidth="1"/>
    <col min="11" max="11" width="20.140625" style="18" customWidth="1"/>
    <col min="12" max="12" width="19.5703125" style="4" customWidth="1"/>
    <col min="13" max="13" width="18.5703125" style="18" customWidth="1"/>
    <col min="14" max="14" width="21.7109375" style="4" customWidth="1"/>
    <col min="15" max="15" width="22.28515625" style="4" customWidth="1"/>
    <col min="16" max="16" width="17.7109375" style="4" customWidth="1"/>
    <col min="17" max="18" width="21.42578125" style="4" customWidth="1"/>
    <col min="19" max="19" width="21.42578125" style="18" customWidth="1"/>
    <col min="20" max="20" width="21.42578125" style="4" customWidth="1"/>
    <col min="21" max="21" width="21.42578125" style="18" customWidth="1"/>
    <col min="22" max="22" width="21.42578125" style="4" customWidth="1"/>
    <col min="23" max="23" width="21.42578125" style="18" customWidth="1"/>
    <col min="24" max="24" width="21.42578125" style="4" customWidth="1"/>
    <col min="25" max="25" width="21.42578125" style="18" customWidth="1"/>
    <col min="26" max="27" width="21.42578125" style="15" customWidth="1"/>
    <col min="28" max="28" width="17.42578125" style="4" bestFit="1" customWidth="1"/>
    <col min="29" max="29" width="20.7109375" style="4" customWidth="1"/>
    <col min="30" max="30" width="17.42578125" style="4" customWidth="1"/>
    <col min="31" max="31" width="20.28515625" style="18" customWidth="1"/>
    <col min="32" max="32" width="20.140625" style="4" customWidth="1"/>
    <col min="33" max="33" width="17.42578125" style="18" customWidth="1"/>
    <col min="34" max="34" width="17.42578125" style="4" customWidth="1"/>
    <col min="35" max="35" width="21.7109375" style="18" customWidth="1"/>
    <col min="36" max="36" width="17.42578125" style="4" customWidth="1"/>
    <col min="37" max="37" width="20.85546875" style="18" customWidth="1"/>
    <col min="38" max="38" width="19.42578125" style="4" customWidth="1"/>
    <col min="39" max="39" width="20.85546875" style="4" customWidth="1"/>
    <col min="40" max="40" width="20.42578125" style="4" customWidth="1"/>
    <col min="41" max="41" width="20.7109375" style="4" customWidth="1"/>
    <col min="42" max="42" width="19.28515625" style="4" customWidth="1"/>
    <col min="43" max="43" width="19.85546875" style="4" customWidth="1"/>
    <col min="44" max="45" width="19.42578125" style="4" customWidth="1"/>
    <col min="46" max="46" width="20.42578125" style="4" customWidth="1"/>
    <col min="47" max="47" width="20.140625" style="4" customWidth="1"/>
    <col min="48" max="48" width="20.42578125" style="4" customWidth="1"/>
    <col min="49" max="49" width="20.7109375" style="4" customWidth="1"/>
    <col min="50" max="50" width="20.140625" style="4" customWidth="1"/>
    <col min="51" max="52" width="20.85546875" style="4" customWidth="1"/>
    <col min="53" max="53" width="19.28515625" style="4" customWidth="1"/>
    <col min="54" max="55" width="17.42578125" style="4" customWidth="1"/>
    <col min="56" max="56" width="19.85546875" style="4" customWidth="1"/>
    <col min="57" max="57" width="20.140625" style="4" customWidth="1"/>
    <col min="58" max="58" width="19.7109375" style="4" customWidth="1"/>
    <col min="59" max="60" width="17.42578125" style="4" customWidth="1"/>
    <col min="61" max="61" width="21.5703125" style="4" customWidth="1"/>
    <col min="62" max="62" width="17.42578125" style="4" customWidth="1"/>
    <col min="63" max="63" width="20.42578125" style="4" customWidth="1"/>
    <col min="64" max="64" width="19.85546875" style="4" customWidth="1"/>
    <col min="65" max="65" width="17.42578125" style="4" bestFit="1" customWidth="1"/>
    <col min="66" max="66" width="20.140625" style="4" customWidth="1"/>
    <col min="67" max="67" width="20.42578125" style="4" customWidth="1"/>
    <col min="68" max="68" width="20.140625" style="4" customWidth="1"/>
    <col min="69" max="69" width="19.28515625" style="4" customWidth="1"/>
    <col min="70" max="70" width="19.42578125" style="4" customWidth="1"/>
    <col min="71" max="71" width="21.5703125" style="4" customWidth="1"/>
    <col min="72" max="72" width="19.85546875" style="4" customWidth="1"/>
    <col min="73" max="73" width="17.42578125" style="4" customWidth="1"/>
    <col min="74" max="74" width="19" style="4" customWidth="1"/>
    <col min="75" max="75" width="17.42578125" style="4" customWidth="1"/>
    <col min="76" max="77" width="19.7109375" style="4" customWidth="1"/>
    <col min="78" max="78" width="21.28515625" style="4" customWidth="1"/>
    <col min="79" max="80" width="17.42578125" style="4" customWidth="1"/>
    <col min="81" max="81" width="20.85546875" style="4" customWidth="1"/>
    <col min="82" max="82" width="21.7109375" style="4" customWidth="1"/>
    <col min="83" max="84" width="21.140625" style="4" customWidth="1"/>
    <col min="85" max="85" width="19.7109375" style="4" customWidth="1"/>
    <col min="86" max="86" width="20.42578125" style="4" customWidth="1"/>
    <col min="87" max="87" width="19.7109375" style="4" customWidth="1"/>
    <col min="88" max="88" width="19" style="4" customWidth="1"/>
    <col min="89" max="89" width="19.5703125" style="4" customWidth="1"/>
    <col min="90" max="92" width="17.28515625" style="4" customWidth="1"/>
    <col min="93" max="93" width="20.5703125" style="4" customWidth="1"/>
    <col min="94" max="94" width="20" style="4" customWidth="1"/>
    <col min="95" max="95" width="20.7109375" style="4" customWidth="1"/>
    <col min="96" max="96" width="17.28515625" style="4" customWidth="1"/>
    <col min="97" max="97" width="18.85546875" style="4" customWidth="1"/>
    <col min="98" max="98" width="21.140625" style="4" customWidth="1"/>
    <col min="99" max="99" width="21.5703125" style="4" customWidth="1"/>
    <col min="100" max="168" width="11.42578125" style="21"/>
    <col min="169" max="16384" width="11.42578125" style="4"/>
  </cols>
  <sheetData>
    <row r="1" spans="1:99" ht="114.75" customHeight="1" x14ac:dyDescent="0.25">
      <c r="A1" s="53" t="s">
        <v>232</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c r="BE1" s="53"/>
      <c r="BF1" s="53"/>
      <c r="BG1" s="53"/>
      <c r="BH1" s="53"/>
      <c r="BI1" s="53"/>
      <c r="BJ1" s="53"/>
      <c r="BK1" s="53"/>
      <c r="BL1" s="53"/>
      <c r="BM1" s="53"/>
      <c r="BN1" s="53"/>
      <c r="BO1" s="53"/>
      <c r="BP1" s="53"/>
      <c r="BQ1" s="53"/>
      <c r="BR1" s="53"/>
      <c r="BS1" s="53"/>
      <c r="BT1" s="53"/>
      <c r="BU1" s="53"/>
      <c r="BV1" s="53"/>
      <c r="BW1" s="53"/>
      <c r="BX1" s="53"/>
      <c r="BY1" s="53"/>
      <c r="BZ1" s="53"/>
      <c r="CA1" s="53"/>
      <c r="CB1" s="53"/>
      <c r="CC1" s="53"/>
      <c r="CD1" s="53"/>
      <c r="CE1" s="53"/>
      <c r="CF1" s="53"/>
      <c r="CG1" s="53"/>
      <c r="CH1" s="53"/>
      <c r="CI1" s="53"/>
      <c r="CJ1" s="53"/>
      <c r="CK1" s="53"/>
      <c r="CL1" s="53"/>
      <c r="CM1" s="53"/>
      <c r="CN1" s="53"/>
      <c r="CO1" s="53"/>
      <c r="CP1" s="53"/>
      <c r="CQ1" s="53"/>
      <c r="CR1" s="53"/>
      <c r="CS1" s="53"/>
      <c r="CT1" s="53"/>
      <c r="CU1" s="53"/>
    </row>
    <row r="2" spans="1:99" ht="18" x14ac:dyDescent="0.25">
      <c r="A2" s="54" t="s">
        <v>152</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row>
    <row r="3" spans="1:99" ht="18" x14ac:dyDescent="0.25">
      <c r="A3" s="5"/>
      <c r="B3" s="56" t="s">
        <v>150</v>
      </c>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row>
    <row r="4" spans="1:99" ht="26.25" customHeight="1" x14ac:dyDescent="0.25">
      <c r="A4" s="48" t="s">
        <v>0</v>
      </c>
      <c r="B4" s="49" t="s">
        <v>130</v>
      </c>
      <c r="C4" s="49" t="s">
        <v>42</v>
      </c>
      <c r="D4" s="45" t="s">
        <v>147</v>
      </c>
      <c r="E4" s="46"/>
      <c r="F4" s="46"/>
      <c r="G4" s="46"/>
      <c r="H4" s="46"/>
      <c r="I4" s="46"/>
      <c r="J4" s="46"/>
      <c r="K4" s="46"/>
      <c r="L4" s="46"/>
      <c r="M4" s="46"/>
      <c r="N4" s="46"/>
      <c r="O4" s="47"/>
      <c r="P4" s="44" t="s">
        <v>140</v>
      </c>
      <c r="Q4" s="44"/>
      <c r="R4" s="44"/>
      <c r="S4" s="44"/>
      <c r="T4" s="44"/>
      <c r="U4" s="44"/>
      <c r="V4" s="44"/>
      <c r="W4" s="44"/>
      <c r="X4" s="44"/>
      <c r="Y4" s="44"/>
      <c r="Z4" s="44"/>
      <c r="AA4" s="44"/>
      <c r="AB4" s="44" t="s">
        <v>141</v>
      </c>
      <c r="AC4" s="44"/>
      <c r="AD4" s="44"/>
      <c r="AE4" s="44"/>
      <c r="AF4" s="44"/>
      <c r="AG4" s="44"/>
      <c r="AH4" s="44"/>
      <c r="AI4" s="44"/>
      <c r="AJ4" s="44"/>
      <c r="AK4" s="44"/>
      <c r="AL4" s="44"/>
      <c r="AM4" s="44"/>
      <c r="AN4" s="44" t="s">
        <v>39</v>
      </c>
      <c r="AO4" s="44"/>
      <c r="AP4" s="44"/>
      <c r="AQ4" s="44"/>
      <c r="AR4" s="44"/>
      <c r="AS4" s="44"/>
      <c r="AT4" s="44"/>
      <c r="AU4" s="44"/>
      <c r="AV4" s="44"/>
      <c r="AW4" s="44"/>
      <c r="AX4" s="44"/>
      <c r="AY4" s="44"/>
      <c r="AZ4" s="44" t="s">
        <v>227</v>
      </c>
      <c r="BA4" s="44"/>
      <c r="BB4" s="44"/>
      <c r="BC4" s="44"/>
      <c r="BD4" s="44"/>
      <c r="BE4" s="44"/>
      <c r="BF4" s="44"/>
      <c r="BG4" s="44"/>
      <c r="BH4" s="44"/>
      <c r="BI4" s="44"/>
      <c r="BJ4" s="44"/>
      <c r="BK4" s="44"/>
      <c r="BL4" s="44" t="s">
        <v>40</v>
      </c>
      <c r="BM4" s="44"/>
      <c r="BN4" s="44"/>
      <c r="BO4" s="44"/>
      <c r="BP4" s="44"/>
      <c r="BQ4" s="44"/>
      <c r="BR4" s="44"/>
      <c r="BS4" s="44"/>
      <c r="BT4" s="44"/>
      <c r="BU4" s="44"/>
      <c r="BV4" s="44"/>
      <c r="BW4" s="44"/>
      <c r="BX4" s="44" t="s">
        <v>41</v>
      </c>
      <c r="BY4" s="44"/>
      <c r="BZ4" s="44"/>
      <c r="CA4" s="44"/>
      <c r="CB4" s="44"/>
      <c r="CC4" s="44"/>
      <c r="CD4" s="44"/>
      <c r="CE4" s="44"/>
      <c r="CF4" s="44"/>
      <c r="CG4" s="44"/>
      <c r="CH4" s="44"/>
      <c r="CI4" s="44"/>
      <c r="CJ4" s="44" t="s">
        <v>228</v>
      </c>
      <c r="CK4" s="44"/>
      <c r="CL4" s="44"/>
      <c r="CM4" s="44"/>
      <c r="CN4" s="44"/>
      <c r="CO4" s="44"/>
      <c r="CP4" s="44"/>
      <c r="CQ4" s="44"/>
      <c r="CR4" s="44"/>
      <c r="CS4" s="44"/>
      <c r="CT4" s="44"/>
      <c r="CU4" s="44"/>
    </row>
    <row r="5" spans="1:99" ht="42" customHeight="1" x14ac:dyDescent="0.25">
      <c r="A5" s="48"/>
      <c r="B5" s="49"/>
      <c r="C5" s="49"/>
      <c r="D5" s="8" t="s">
        <v>229</v>
      </c>
      <c r="E5" s="8" t="s">
        <v>149</v>
      </c>
      <c r="F5" s="9" t="s">
        <v>219</v>
      </c>
      <c r="G5" s="19" t="s">
        <v>221</v>
      </c>
      <c r="H5" s="9" t="s">
        <v>220</v>
      </c>
      <c r="I5" s="19" t="s">
        <v>222</v>
      </c>
      <c r="J5" s="9" t="s">
        <v>230</v>
      </c>
      <c r="K5" s="19" t="s">
        <v>231</v>
      </c>
      <c r="L5" s="9" t="s">
        <v>218</v>
      </c>
      <c r="M5" s="19" t="s">
        <v>223</v>
      </c>
      <c r="N5" s="22" t="s">
        <v>224</v>
      </c>
      <c r="O5" s="22" t="s">
        <v>225</v>
      </c>
      <c r="P5" s="8" t="s">
        <v>229</v>
      </c>
      <c r="Q5" s="8" t="s">
        <v>149</v>
      </c>
      <c r="R5" s="9" t="s">
        <v>219</v>
      </c>
      <c r="S5" s="19" t="s">
        <v>221</v>
      </c>
      <c r="T5" s="9" t="s">
        <v>220</v>
      </c>
      <c r="U5" s="19" t="s">
        <v>222</v>
      </c>
      <c r="V5" s="9" t="s">
        <v>230</v>
      </c>
      <c r="W5" s="19" t="s">
        <v>231</v>
      </c>
      <c r="X5" s="9" t="s">
        <v>218</v>
      </c>
      <c r="Y5" s="19" t="s">
        <v>223</v>
      </c>
      <c r="Z5" s="25" t="s">
        <v>224</v>
      </c>
      <c r="AA5" s="25" t="s">
        <v>225</v>
      </c>
      <c r="AB5" s="8" t="s">
        <v>148</v>
      </c>
      <c r="AC5" s="8" t="s">
        <v>149</v>
      </c>
      <c r="AD5" s="9" t="s">
        <v>219</v>
      </c>
      <c r="AE5" s="19" t="s">
        <v>221</v>
      </c>
      <c r="AF5" s="9" t="s">
        <v>220</v>
      </c>
      <c r="AG5" s="19" t="s">
        <v>222</v>
      </c>
      <c r="AH5" s="9" t="s">
        <v>230</v>
      </c>
      <c r="AI5" s="19" t="s">
        <v>231</v>
      </c>
      <c r="AJ5" s="9" t="s">
        <v>218</v>
      </c>
      <c r="AK5" s="19" t="s">
        <v>223</v>
      </c>
      <c r="AL5" s="25" t="s">
        <v>224</v>
      </c>
      <c r="AM5" s="25" t="s">
        <v>225</v>
      </c>
      <c r="AN5" s="8" t="s">
        <v>148</v>
      </c>
      <c r="AO5" s="8" t="s">
        <v>149</v>
      </c>
      <c r="AP5" s="9" t="s">
        <v>219</v>
      </c>
      <c r="AQ5" s="19" t="s">
        <v>221</v>
      </c>
      <c r="AR5" s="9" t="s">
        <v>220</v>
      </c>
      <c r="AS5" s="19" t="s">
        <v>222</v>
      </c>
      <c r="AT5" s="9" t="s">
        <v>230</v>
      </c>
      <c r="AU5" s="19" t="s">
        <v>231</v>
      </c>
      <c r="AV5" s="9" t="s">
        <v>218</v>
      </c>
      <c r="AW5" s="19" t="s">
        <v>223</v>
      </c>
      <c r="AX5" s="25" t="s">
        <v>224</v>
      </c>
      <c r="AY5" s="25" t="s">
        <v>225</v>
      </c>
      <c r="AZ5" s="8" t="s">
        <v>148</v>
      </c>
      <c r="BA5" s="8" t="s">
        <v>149</v>
      </c>
      <c r="BB5" s="9" t="s">
        <v>219</v>
      </c>
      <c r="BC5" s="19" t="s">
        <v>221</v>
      </c>
      <c r="BD5" s="9" t="s">
        <v>220</v>
      </c>
      <c r="BE5" s="19" t="s">
        <v>222</v>
      </c>
      <c r="BF5" s="9" t="s">
        <v>230</v>
      </c>
      <c r="BG5" s="19" t="s">
        <v>231</v>
      </c>
      <c r="BH5" s="9" t="s">
        <v>218</v>
      </c>
      <c r="BI5" s="19" t="s">
        <v>223</v>
      </c>
      <c r="BJ5" s="25" t="s">
        <v>224</v>
      </c>
      <c r="BK5" s="25" t="s">
        <v>225</v>
      </c>
      <c r="BL5" s="8" t="s">
        <v>148</v>
      </c>
      <c r="BM5" s="8" t="s">
        <v>149</v>
      </c>
      <c r="BN5" s="9" t="s">
        <v>219</v>
      </c>
      <c r="BO5" s="19" t="s">
        <v>221</v>
      </c>
      <c r="BP5" s="9" t="s">
        <v>220</v>
      </c>
      <c r="BQ5" s="19" t="s">
        <v>222</v>
      </c>
      <c r="BR5" s="9" t="s">
        <v>217</v>
      </c>
      <c r="BS5" s="19" t="s">
        <v>226</v>
      </c>
      <c r="BT5" s="9" t="s">
        <v>218</v>
      </c>
      <c r="BU5" s="19" t="s">
        <v>223</v>
      </c>
      <c r="BV5" s="25" t="s">
        <v>224</v>
      </c>
      <c r="BW5" s="25" t="s">
        <v>225</v>
      </c>
      <c r="BX5" s="8" t="s">
        <v>148</v>
      </c>
      <c r="BY5" s="8" t="s">
        <v>149</v>
      </c>
      <c r="BZ5" s="9" t="s">
        <v>219</v>
      </c>
      <c r="CA5" s="19" t="s">
        <v>221</v>
      </c>
      <c r="CB5" s="9" t="s">
        <v>220</v>
      </c>
      <c r="CC5" s="19" t="s">
        <v>222</v>
      </c>
      <c r="CD5" s="9" t="s">
        <v>217</v>
      </c>
      <c r="CE5" s="19" t="s">
        <v>226</v>
      </c>
      <c r="CF5" s="9" t="s">
        <v>218</v>
      </c>
      <c r="CG5" s="19" t="s">
        <v>223</v>
      </c>
      <c r="CH5" s="25" t="s">
        <v>224</v>
      </c>
      <c r="CI5" s="25" t="s">
        <v>225</v>
      </c>
      <c r="CJ5" s="8" t="s">
        <v>148</v>
      </c>
      <c r="CK5" s="8" t="s">
        <v>149</v>
      </c>
      <c r="CL5" s="9" t="s">
        <v>219</v>
      </c>
      <c r="CM5" s="19" t="s">
        <v>221</v>
      </c>
      <c r="CN5" s="9" t="s">
        <v>220</v>
      </c>
      <c r="CO5" s="19" t="s">
        <v>222</v>
      </c>
      <c r="CP5" s="9" t="s">
        <v>217</v>
      </c>
      <c r="CQ5" s="19" t="s">
        <v>226</v>
      </c>
      <c r="CR5" s="9" t="s">
        <v>218</v>
      </c>
      <c r="CS5" s="19" t="s">
        <v>223</v>
      </c>
      <c r="CT5" s="25" t="s">
        <v>224</v>
      </c>
      <c r="CU5" s="25" t="s">
        <v>225</v>
      </c>
    </row>
    <row r="6" spans="1:99" ht="25.5" x14ac:dyDescent="0.25">
      <c r="A6" s="6" t="s">
        <v>1</v>
      </c>
      <c r="B6" s="7" t="s">
        <v>65</v>
      </c>
      <c r="C6" s="6">
        <v>1</v>
      </c>
      <c r="D6" s="1">
        <v>430000</v>
      </c>
      <c r="E6" s="1">
        <v>280000</v>
      </c>
      <c r="F6" s="1">
        <f t="shared" ref="F6:G9" si="0">D6*5.6%+D6</f>
        <v>454080</v>
      </c>
      <c r="G6" s="20">
        <f t="shared" si="0"/>
        <v>295680</v>
      </c>
      <c r="H6" s="20">
        <f>F6*10.9%+F6</f>
        <v>503574.72</v>
      </c>
      <c r="I6" s="20">
        <f>G6*10.9%+G6</f>
        <v>327909.12</v>
      </c>
      <c r="J6" s="20">
        <f>348000</f>
        <v>348000</v>
      </c>
      <c r="K6" s="20">
        <v>255000</v>
      </c>
      <c r="L6" s="20">
        <f>J6*13.12%+J6</f>
        <v>393657.59999999998</v>
      </c>
      <c r="M6" s="20">
        <f>K6*13.12%+K6</f>
        <v>288456</v>
      </c>
      <c r="N6" s="16">
        <f t="shared" ref="N6:O9" si="1">(D6+F6+H6+J6+L6)/5</f>
        <v>425862.46399999998</v>
      </c>
      <c r="O6" s="16">
        <f t="shared" si="1"/>
        <v>289409.02400000003</v>
      </c>
      <c r="P6" s="20">
        <v>430000</v>
      </c>
      <c r="Q6" s="20">
        <v>280000</v>
      </c>
      <c r="R6" s="20">
        <f>P6*5.6%+P6</f>
        <v>454080</v>
      </c>
      <c r="S6" s="20">
        <f>Q6*5.6%+Q6</f>
        <v>295680</v>
      </c>
      <c r="T6" s="20">
        <f>R6*10.9%+R6</f>
        <v>503574.72</v>
      </c>
      <c r="U6" s="20">
        <f>S6*10.9%+S6</f>
        <v>327909.12</v>
      </c>
      <c r="V6" s="28">
        <v>344000</v>
      </c>
      <c r="W6" s="20">
        <v>252000</v>
      </c>
      <c r="X6" s="20">
        <f>V6*13.12%+V6</f>
        <v>389132.79999999999</v>
      </c>
      <c r="Y6" s="20">
        <f>W6*13.12%+W6</f>
        <v>285062.40000000002</v>
      </c>
      <c r="Z6" s="16">
        <f>(P6+R6+T6+V6+X6)/5</f>
        <v>424157.50400000002</v>
      </c>
      <c r="AA6" s="16">
        <f>(Q6+S6+U6+W6+Y6)/5</f>
        <v>288130.304</v>
      </c>
      <c r="AB6" s="1">
        <v>430000</v>
      </c>
      <c r="AC6" s="1">
        <v>320000</v>
      </c>
      <c r="AD6" s="1">
        <f>AB6*5.6%+AB6</f>
        <v>454080</v>
      </c>
      <c r="AE6" s="1">
        <f>AC6*5.6%+AC6</f>
        <v>337920</v>
      </c>
      <c r="AF6" s="1">
        <f>AD6*10.9%+AD6</f>
        <v>503574.72</v>
      </c>
      <c r="AG6" s="1">
        <f>AE6*10.9%+AE6</f>
        <v>374753.28000000003</v>
      </c>
      <c r="AH6" s="28">
        <v>310000</v>
      </c>
      <c r="AI6" s="20">
        <v>230000</v>
      </c>
      <c r="AJ6" s="1">
        <f>AH6*13.12%+AH6</f>
        <v>350672</v>
      </c>
      <c r="AK6" s="1">
        <f>AI6*13.12%+AI6</f>
        <v>260176</v>
      </c>
      <c r="AL6" s="16">
        <f>(AB6+AD6+AF6+AH6+AJ6)/5</f>
        <v>409665.34399999998</v>
      </c>
      <c r="AM6" s="16">
        <f>(AC6+AE6+AG6+AI6+AK6)/5</f>
        <v>304569.85600000003</v>
      </c>
      <c r="AN6" s="1">
        <v>430000</v>
      </c>
      <c r="AO6" s="1">
        <v>320000</v>
      </c>
      <c r="AP6" s="1">
        <f>AN6*5.6%+AN6</f>
        <v>454080</v>
      </c>
      <c r="AQ6" s="1">
        <f>AO6*5.6%+AO6</f>
        <v>337920</v>
      </c>
      <c r="AR6" s="1">
        <f>AP6*10.9%+AP6</f>
        <v>503574.72</v>
      </c>
      <c r="AS6" s="1">
        <f>AQ6*10.9%+AQ6</f>
        <v>374753.28000000003</v>
      </c>
      <c r="AT6" s="20">
        <v>335000</v>
      </c>
      <c r="AU6" s="20">
        <v>282000</v>
      </c>
      <c r="AV6" s="20">
        <f>AT6*13.12%+AT6</f>
        <v>378952</v>
      </c>
      <c r="AW6" s="1">
        <f>AU6*13.12%+AU6</f>
        <v>318998.40000000002</v>
      </c>
      <c r="AX6" s="16">
        <f>(AN6+AP6+AR6+AT6+AV6)/5</f>
        <v>420321.34399999992</v>
      </c>
      <c r="AY6" s="16">
        <f>(AO6+AQ6+AS6+AU6+AW6)/5</f>
        <v>326734.33600000001</v>
      </c>
      <c r="AZ6" s="1">
        <v>430000</v>
      </c>
      <c r="BA6" s="1">
        <v>280000</v>
      </c>
      <c r="BB6" s="1">
        <f>AZ6*5.6%+AZ6</f>
        <v>454080</v>
      </c>
      <c r="BC6" s="1">
        <f>BA6*5.6%+BA6</f>
        <v>295680</v>
      </c>
      <c r="BD6" s="1">
        <f>BB6*10.9%+BB6</f>
        <v>503574.72</v>
      </c>
      <c r="BE6" s="1">
        <f>BC6*10.9%+BC6</f>
        <v>327909.12</v>
      </c>
      <c r="BF6" s="20">
        <v>323000</v>
      </c>
      <c r="BG6" s="1">
        <v>249000</v>
      </c>
      <c r="BH6" s="1">
        <f>BF6*13.12%+BF6</f>
        <v>365377.6</v>
      </c>
      <c r="BI6" s="1">
        <f>BG6*13.12%+BG6</f>
        <v>281668.8</v>
      </c>
      <c r="BJ6" s="16">
        <f>(AZ6+BB6+BD6+BF6+BH6)/5</f>
        <v>415206.46399999998</v>
      </c>
      <c r="BK6" s="16">
        <f>(BA6+BC6+BE6+BG6+BI6)/5</f>
        <v>286851.58400000003</v>
      </c>
      <c r="BL6" s="1">
        <v>430000</v>
      </c>
      <c r="BM6" s="1">
        <v>280000</v>
      </c>
      <c r="BN6" s="1">
        <f>BL6*5.6%+BL6</f>
        <v>454080</v>
      </c>
      <c r="BO6" s="1">
        <f>BM6*5.6%+BM6</f>
        <v>295680</v>
      </c>
      <c r="BP6" s="1">
        <f>BN6*10.9%+BN6</f>
        <v>503574.72</v>
      </c>
      <c r="BQ6" s="1">
        <f>BO6*10.9%+BO6</f>
        <v>327909.12</v>
      </c>
      <c r="BR6" s="20">
        <v>323000</v>
      </c>
      <c r="BS6" s="20">
        <v>255000</v>
      </c>
      <c r="BT6" s="1">
        <f>BR6*13.12%+BR6</f>
        <v>365377.6</v>
      </c>
      <c r="BU6" s="1">
        <f>BS6*13.12%+BS6</f>
        <v>288456</v>
      </c>
      <c r="BV6" s="16">
        <f>(BL6+BN6+BP6+BR6+BT6)/5</f>
        <v>415206.46399999998</v>
      </c>
      <c r="BW6" s="16">
        <f>(BM6+BO6+BQ6+BS6+BU6)/5</f>
        <v>289409.02400000003</v>
      </c>
      <c r="BX6" s="1">
        <v>430000</v>
      </c>
      <c r="BY6" s="1">
        <v>320000</v>
      </c>
      <c r="BZ6" s="1">
        <f>BX6*5.6%+BX6</f>
        <v>454080</v>
      </c>
      <c r="CA6" s="1">
        <f>BY6*5.6%+BY6</f>
        <v>337920</v>
      </c>
      <c r="CB6" s="1">
        <f>BZ6*10.9%+BZ6</f>
        <v>503574.72</v>
      </c>
      <c r="CC6" s="1">
        <f>CA6*10.9%+CA6</f>
        <v>374753.28000000003</v>
      </c>
      <c r="CD6" s="1">
        <v>344000</v>
      </c>
      <c r="CE6" s="1">
        <v>282000</v>
      </c>
      <c r="CF6" s="1">
        <f>CD6*13.12%+CD6</f>
        <v>389132.79999999999</v>
      </c>
      <c r="CG6" s="1">
        <f>CE6*13.12%+CE6</f>
        <v>318998.40000000002</v>
      </c>
      <c r="CH6" s="16">
        <f>(BX6+BZ6+CB6+CD6+CF6)/5</f>
        <v>424157.50400000002</v>
      </c>
      <c r="CI6" s="16">
        <f>(BY6+CA6+CC6+CE6+CG6)/5</f>
        <v>326734.33600000001</v>
      </c>
      <c r="CJ6" s="28">
        <v>389133</v>
      </c>
      <c r="CK6" s="14">
        <v>318998</v>
      </c>
      <c r="CL6" s="14">
        <f>CJ6*5.6%+CJ6</f>
        <v>410924.44799999997</v>
      </c>
      <c r="CM6" s="14">
        <f>CK6*5.6%+CK6</f>
        <v>336861.88799999998</v>
      </c>
      <c r="CN6" s="14">
        <f>CL6*10.9%+CL6</f>
        <v>455715.21283199999</v>
      </c>
      <c r="CO6" s="14">
        <f>CM6*10.9%+CM6</f>
        <v>373579.83379199996</v>
      </c>
      <c r="CP6" s="20">
        <v>344000</v>
      </c>
      <c r="CQ6" s="20">
        <v>282000</v>
      </c>
      <c r="CR6" s="14">
        <f>CP6*13.12%+CP6</f>
        <v>389132.79999999999</v>
      </c>
      <c r="CS6" s="14">
        <f>CQ6*13.12%+CQ6</f>
        <v>318998.40000000002</v>
      </c>
      <c r="CT6" s="38">
        <f>(CJ6+CL6+CN6+CP6+CR6)/5</f>
        <v>397781.09216639999</v>
      </c>
      <c r="CU6" s="38">
        <f>(CK6+CM6+CO6+CQ6+CS6)/5</f>
        <v>326087.62435839995</v>
      </c>
    </row>
    <row r="7" spans="1:99" x14ac:dyDescent="0.25">
      <c r="A7" s="6" t="s">
        <v>2</v>
      </c>
      <c r="B7" s="7" t="s">
        <v>66</v>
      </c>
      <c r="C7" s="6">
        <v>1</v>
      </c>
      <c r="D7" s="1">
        <v>45000</v>
      </c>
      <c r="E7" s="1">
        <v>0</v>
      </c>
      <c r="F7" s="1">
        <f t="shared" si="0"/>
        <v>47520</v>
      </c>
      <c r="G7" s="20">
        <f t="shared" si="0"/>
        <v>0</v>
      </c>
      <c r="H7" s="20">
        <f t="shared" ref="H7:I9" si="2">F7*10.9%+F7</f>
        <v>52699.68</v>
      </c>
      <c r="I7" s="20">
        <f t="shared" si="2"/>
        <v>0</v>
      </c>
      <c r="J7" s="20">
        <v>36000</v>
      </c>
      <c r="K7" s="20">
        <v>0</v>
      </c>
      <c r="L7" s="20">
        <f t="shared" ref="L7:M22" si="3">J7*13.12%+J7</f>
        <v>40723.199999999997</v>
      </c>
      <c r="M7" s="20">
        <f t="shared" ref="M7:M9" si="4">K7*13.12%+K7</f>
        <v>0</v>
      </c>
      <c r="N7" s="16">
        <f t="shared" si="1"/>
        <v>44388.576000000001</v>
      </c>
      <c r="O7" s="16">
        <f t="shared" si="1"/>
        <v>0</v>
      </c>
      <c r="P7" s="20">
        <v>45000</v>
      </c>
      <c r="Q7" s="20"/>
      <c r="R7" s="20">
        <f t="shared" ref="R7:R34" si="5">P7*5.6%+P7</f>
        <v>47520</v>
      </c>
      <c r="S7" s="20">
        <f t="shared" ref="S7:S34" si="6">Q7*5.6%+Q7</f>
        <v>0</v>
      </c>
      <c r="T7" s="20">
        <f t="shared" ref="T7:T34" si="7">R7*10.9%+R7</f>
        <v>52699.68</v>
      </c>
      <c r="U7" s="20">
        <f t="shared" ref="U7:U34" si="8">S7*10.9%+S7</f>
        <v>0</v>
      </c>
      <c r="V7" s="28">
        <v>344000</v>
      </c>
      <c r="W7" s="20">
        <v>252000</v>
      </c>
      <c r="X7" s="20">
        <f t="shared" ref="X7:X34" si="9">V7*13.12%+V7</f>
        <v>389132.79999999999</v>
      </c>
      <c r="Y7" s="20">
        <f t="shared" ref="Y7:Y34" si="10">W7*13.12%+W7</f>
        <v>285062.40000000002</v>
      </c>
      <c r="Z7" s="16">
        <f t="shared" ref="Z7:Z34" si="11">(P7+R7+T7+V7+X7)/5</f>
        <v>175670.49599999998</v>
      </c>
      <c r="AA7" s="16">
        <f t="shared" ref="AA7:AA34" si="12">(Q7+S7+U7+W7+Y7)/5</f>
        <v>107412.48000000001</v>
      </c>
      <c r="AB7" s="1">
        <v>45000</v>
      </c>
      <c r="AC7" s="1">
        <v>0</v>
      </c>
      <c r="AD7" s="1">
        <f t="shared" ref="AD7:AD15" si="13">AB7*5.6%+AB7</f>
        <v>47520</v>
      </c>
      <c r="AE7" s="1">
        <f t="shared" ref="AE7:AE15" si="14">AC7*5.6%+AC7</f>
        <v>0</v>
      </c>
      <c r="AF7" s="1">
        <f t="shared" ref="AF7:AF34" si="15">AD7*10.9%+AD7</f>
        <v>52699.68</v>
      </c>
      <c r="AG7" s="1">
        <f t="shared" ref="AG7:AG34" si="16">AE7*10.9%+AE7</f>
        <v>0</v>
      </c>
      <c r="AH7" s="28">
        <v>32000</v>
      </c>
      <c r="AI7" s="20">
        <v>0</v>
      </c>
      <c r="AJ7" s="1">
        <f t="shared" ref="AJ7:AJ34" si="17">AH7*13.12%+AH7</f>
        <v>36198.400000000001</v>
      </c>
      <c r="AK7" s="1">
        <f t="shared" ref="AK7:AK34" si="18">AI7*13.12%+AI7</f>
        <v>0</v>
      </c>
      <c r="AL7" s="16">
        <f t="shared" ref="AL7:AL25" si="19">(AB7+AD7+AF7+AH7+AJ7)/5</f>
        <v>42683.615999999995</v>
      </c>
      <c r="AM7" s="16">
        <f t="shared" ref="AM7:AM25" si="20">(AC7+AE7+AG7+AI7+AK7)/5</f>
        <v>0</v>
      </c>
      <c r="AN7" s="1">
        <v>45000</v>
      </c>
      <c r="AO7" s="1">
        <v>0</v>
      </c>
      <c r="AP7" s="1">
        <f t="shared" ref="AP7:AP23" si="21">AN7*5.6%+AN7</f>
        <v>47520</v>
      </c>
      <c r="AQ7" s="1">
        <f t="shared" ref="AQ7:AQ23" si="22">AO7*5.6%+AO7</f>
        <v>0</v>
      </c>
      <c r="AR7" s="1">
        <f t="shared" ref="AR7:AR34" si="23">AP7*10.9%+AP7</f>
        <v>52699.68</v>
      </c>
      <c r="AS7" s="1">
        <f t="shared" ref="AS7:AS34" si="24">AQ7*10.9%+AQ7</f>
        <v>0</v>
      </c>
      <c r="AT7" s="20">
        <v>35000</v>
      </c>
      <c r="AU7" s="20">
        <v>0</v>
      </c>
      <c r="AV7" s="20">
        <f t="shared" ref="AV7:AV24" si="25">AT7*13.12%+AT7</f>
        <v>39592</v>
      </c>
      <c r="AW7" s="1">
        <f t="shared" ref="AW7:AW24" si="26">AU7*13.12%+AU7</f>
        <v>0</v>
      </c>
      <c r="AX7" s="16">
        <f t="shared" ref="AX7:AX25" si="27">(AN7+AP7+AR7+AT7+AV7)/5</f>
        <v>43962.335999999996</v>
      </c>
      <c r="AY7" s="16">
        <f t="shared" ref="AY7:AY25" si="28">(AO7+AQ7+AS7+AU7+AW7)/5</f>
        <v>0</v>
      </c>
      <c r="AZ7" s="1">
        <v>45000</v>
      </c>
      <c r="BA7" s="1">
        <v>0</v>
      </c>
      <c r="BB7" s="1">
        <f t="shared" ref="BB7:BB34" si="29">AZ7*5.6%+AZ7</f>
        <v>47520</v>
      </c>
      <c r="BC7" s="1">
        <f t="shared" ref="BC7:BC34" si="30">BA7*5.6%+BA7</f>
        <v>0</v>
      </c>
      <c r="BD7" s="1">
        <f t="shared" ref="BD7:BD34" si="31">BB7*10.9%+BB7</f>
        <v>52699.68</v>
      </c>
      <c r="BE7" s="1">
        <f t="shared" ref="BE7:BE34" si="32">BC7*10.9%+BC7</f>
        <v>0</v>
      </c>
      <c r="BF7" s="20">
        <v>34000</v>
      </c>
      <c r="BG7" s="1">
        <v>0</v>
      </c>
      <c r="BH7" s="1">
        <f t="shared" ref="BH7:BH34" si="33">BF7*13.12%+BF7</f>
        <v>38460.800000000003</v>
      </c>
      <c r="BI7" s="1">
        <f t="shared" ref="BI7:BI34" si="34">BG7*13.12%+BG7</f>
        <v>0</v>
      </c>
      <c r="BJ7" s="16">
        <f t="shared" ref="BJ7:BJ26" si="35">(AZ7+BB7+BD7+BF7+BH7)/5</f>
        <v>43536.095999999998</v>
      </c>
      <c r="BK7" s="16">
        <f t="shared" ref="BK7:BK26" si="36">(BA7+BC7+BE7+BG7+BI7)/5</f>
        <v>0</v>
      </c>
      <c r="BL7" s="1">
        <v>45000</v>
      </c>
      <c r="BM7" s="1">
        <v>0</v>
      </c>
      <c r="BN7" s="1">
        <f t="shared" ref="BN7:BN34" si="37">BL7*5.6%+BL7</f>
        <v>47520</v>
      </c>
      <c r="BO7" s="1">
        <f t="shared" ref="BO7:BO34" si="38">BM7*5.6%+BM7</f>
        <v>0</v>
      </c>
      <c r="BP7" s="1">
        <f t="shared" ref="BP7:BP34" si="39">BN7*10.9%+BN7</f>
        <v>52699.68</v>
      </c>
      <c r="BQ7" s="1">
        <f t="shared" ref="BQ7:BQ34" si="40">BO7*10.9%+BO7</f>
        <v>0</v>
      </c>
      <c r="BR7" s="20">
        <v>34000</v>
      </c>
      <c r="BS7" s="20">
        <v>0</v>
      </c>
      <c r="BT7" s="1">
        <f t="shared" ref="BT7:BT27" si="41">BR7*13.12%+BR7</f>
        <v>38460.800000000003</v>
      </c>
      <c r="BU7" s="1">
        <f t="shared" ref="BU7:BU27" si="42">BS7*13.12%+BS7</f>
        <v>0</v>
      </c>
      <c r="BV7" s="16">
        <f t="shared" ref="BV7:BV27" si="43">(BL7+BN7+BP7+BR7+BT7)/5</f>
        <v>43536.095999999998</v>
      </c>
      <c r="BW7" s="16">
        <f t="shared" ref="BW7:BW27" si="44">(BM7+BO7+BQ7+BS7+BU7)/5</f>
        <v>0</v>
      </c>
      <c r="BX7" s="1">
        <v>45000</v>
      </c>
      <c r="BY7" s="1">
        <v>0</v>
      </c>
      <c r="BZ7" s="1">
        <f t="shared" ref="BZ7:BZ34" si="45">BX7*5.6%+BX7</f>
        <v>47520</v>
      </c>
      <c r="CA7" s="1">
        <f t="shared" ref="CA7:CA34" si="46">BY7*5.6%+BY7</f>
        <v>0</v>
      </c>
      <c r="CB7" s="1">
        <f t="shared" ref="CB7:CB25" si="47">BZ7*10.9%+BZ7</f>
        <v>52699.68</v>
      </c>
      <c r="CC7" s="1">
        <f t="shared" ref="CC7:CC25" si="48">CA7*10.9%+CA7</f>
        <v>0</v>
      </c>
      <c r="CD7" s="1">
        <v>36000</v>
      </c>
      <c r="CE7" s="1">
        <v>0</v>
      </c>
      <c r="CF7" s="1">
        <f t="shared" ref="CF7:CF25" si="49">CD7*13.12%+CD7</f>
        <v>40723.199999999997</v>
      </c>
      <c r="CG7" s="1">
        <f t="shared" ref="CG7:CG25" si="50">CE7*13.12%+CE7</f>
        <v>0</v>
      </c>
      <c r="CH7" s="16">
        <f t="shared" ref="CH7:CH25" si="51">(BX7+BZ7+CB7+CD7+CF7)/5</f>
        <v>44388.576000000001</v>
      </c>
      <c r="CI7" s="16">
        <f t="shared" ref="CI7:CI25" si="52">(BY7+CA7+CC7+CE7+CG7)/5</f>
        <v>0</v>
      </c>
      <c r="CJ7" s="28">
        <v>40723</v>
      </c>
      <c r="CK7" s="14">
        <v>0</v>
      </c>
      <c r="CL7" s="14">
        <f t="shared" ref="CL7:CL24" si="53">CJ7*5.6%+CJ7</f>
        <v>43003.487999999998</v>
      </c>
      <c r="CM7" s="14">
        <f t="shared" ref="CM7:CM24" si="54">CK7*5.6%+CK7</f>
        <v>0</v>
      </c>
      <c r="CN7" s="14">
        <f t="shared" ref="CN7:CN26" si="55">CL7*10.9%+CL7</f>
        <v>47690.868191999994</v>
      </c>
      <c r="CO7" s="14">
        <f t="shared" ref="CO7:CO26" si="56">CM7*10.9%+CM7</f>
        <v>0</v>
      </c>
      <c r="CP7" s="20">
        <v>36000</v>
      </c>
      <c r="CQ7" s="20">
        <v>0</v>
      </c>
      <c r="CR7" s="14">
        <f t="shared" ref="CR7:CR27" si="57">CP7*13.12%+CP7</f>
        <v>40723.199999999997</v>
      </c>
      <c r="CS7" s="14">
        <f t="shared" ref="CS7:CS27" si="58">CQ7*13.12%+CQ7</f>
        <v>0</v>
      </c>
      <c r="CT7" s="38">
        <f t="shared" ref="CT7:CT27" si="59">(CJ7+CL7+CN7+CP7+CR7)/5</f>
        <v>41628.111238400001</v>
      </c>
      <c r="CU7" s="38">
        <f t="shared" ref="CU7:CU27" si="60">(CK7+CM7+CO7+CQ7+CS7)/5</f>
        <v>0</v>
      </c>
    </row>
    <row r="8" spans="1:99" x14ac:dyDescent="0.25">
      <c r="A8" s="6" t="s">
        <v>3</v>
      </c>
      <c r="B8" s="7" t="s">
        <v>67</v>
      </c>
      <c r="C8" s="6">
        <v>1</v>
      </c>
      <c r="D8" s="1">
        <v>98000</v>
      </c>
      <c r="E8" s="1">
        <v>900000</v>
      </c>
      <c r="F8" s="1">
        <f t="shared" si="0"/>
        <v>103488</v>
      </c>
      <c r="G8" s="20">
        <f t="shared" si="0"/>
        <v>950400</v>
      </c>
      <c r="H8" s="20">
        <f t="shared" si="2"/>
        <v>114768.192</v>
      </c>
      <c r="I8" s="20">
        <f t="shared" si="2"/>
        <v>1053993.6000000001</v>
      </c>
      <c r="J8" s="20">
        <v>79000</v>
      </c>
      <c r="K8" s="20">
        <v>819000</v>
      </c>
      <c r="L8" s="20">
        <f t="shared" si="3"/>
        <v>89364.800000000003</v>
      </c>
      <c r="M8" s="20">
        <f t="shared" si="4"/>
        <v>926452.8</v>
      </c>
      <c r="N8" s="16">
        <f t="shared" si="1"/>
        <v>96924.198399999994</v>
      </c>
      <c r="O8" s="16">
        <f t="shared" si="1"/>
        <v>929969.28</v>
      </c>
      <c r="P8" s="20">
        <v>98000</v>
      </c>
      <c r="Q8" s="20">
        <v>550000</v>
      </c>
      <c r="R8" s="20">
        <f t="shared" si="5"/>
        <v>103488</v>
      </c>
      <c r="S8" s="20">
        <f t="shared" si="6"/>
        <v>580800</v>
      </c>
      <c r="T8" s="20">
        <f t="shared" si="7"/>
        <v>114768.192</v>
      </c>
      <c r="U8" s="20">
        <f t="shared" si="8"/>
        <v>644107.19999999995</v>
      </c>
      <c r="V8" s="28">
        <v>344000</v>
      </c>
      <c r="W8" s="20">
        <v>252000</v>
      </c>
      <c r="X8" s="20">
        <f t="shared" si="9"/>
        <v>389132.79999999999</v>
      </c>
      <c r="Y8" s="20">
        <f t="shared" si="10"/>
        <v>285062.40000000002</v>
      </c>
      <c r="Z8" s="16">
        <f t="shared" si="11"/>
        <v>209877.79840000003</v>
      </c>
      <c r="AA8" s="16">
        <f t="shared" si="12"/>
        <v>462393.92000000004</v>
      </c>
      <c r="AB8" s="1">
        <v>98000</v>
      </c>
      <c r="AC8" s="1">
        <v>280000</v>
      </c>
      <c r="AD8" s="1">
        <f t="shared" si="13"/>
        <v>103488</v>
      </c>
      <c r="AE8" s="1">
        <f t="shared" si="14"/>
        <v>295680</v>
      </c>
      <c r="AF8" s="1">
        <f t="shared" si="15"/>
        <v>114768.192</v>
      </c>
      <c r="AG8" s="1">
        <f t="shared" si="16"/>
        <v>327909.12</v>
      </c>
      <c r="AH8" s="28">
        <v>71000</v>
      </c>
      <c r="AI8" s="20">
        <v>202000</v>
      </c>
      <c r="AJ8" s="1">
        <f t="shared" si="17"/>
        <v>80315.199999999997</v>
      </c>
      <c r="AK8" s="1">
        <f t="shared" si="18"/>
        <v>228502.39999999999</v>
      </c>
      <c r="AL8" s="16">
        <f t="shared" si="19"/>
        <v>93514.278399999996</v>
      </c>
      <c r="AM8" s="16">
        <f t="shared" si="20"/>
        <v>266818.304</v>
      </c>
      <c r="AN8" s="1">
        <v>98000</v>
      </c>
      <c r="AO8" s="1">
        <v>280000</v>
      </c>
      <c r="AP8" s="1">
        <f t="shared" si="21"/>
        <v>103488</v>
      </c>
      <c r="AQ8" s="1">
        <f t="shared" si="22"/>
        <v>295680</v>
      </c>
      <c r="AR8" s="1">
        <f t="shared" si="23"/>
        <v>114768.192</v>
      </c>
      <c r="AS8" s="1">
        <f t="shared" si="24"/>
        <v>327909.12</v>
      </c>
      <c r="AT8" s="20">
        <v>76000</v>
      </c>
      <c r="AU8" s="20">
        <v>246000</v>
      </c>
      <c r="AV8" s="20">
        <f t="shared" si="25"/>
        <v>85971.199999999997</v>
      </c>
      <c r="AW8" s="1">
        <f t="shared" si="26"/>
        <v>278275.20000000001</v>
      </c>
      <c r="AX8" s="16">
        <f t="shared" si="27"/>
        <v>95645.478399999993</v>
      </c>
      <c r="AY8" s="16">
        <f t="shared" si="28"/>
        <v>285572.864</v>
      </c>
      <c r="AZ8" s="1">
        <v>98000</v>
      </c>
      <c r="BA8" s="1">
        <v>550000</v>
      </c>
      <c r="BB8" s="1">
        <f t="shared" si="29"/>
        <v>103488</v>
      </c>
      <c r="BC8" s="1">
        <f t="shared" si="30"/>
        <v>580800</v>
      </c>
      <c r="BD8" s="1">
        <f t="shared" si="31"/>
        <v>114768.192</v>
      </c>
      <c r="BE8" s="1">
        <f t="shared" si="32"/>
        <v>644107.19999999995</v>
      </c>
      <c r="BF8" s="20">
        <v>74000</v>
      </c>
      <c r="BG8" s="1">
        <v>490000</v>
      </c>
      <c r="BH8" s="1">
        <f t="shared" si="33"/>
        <v>83708.800000000003</v>
      </c>
      <c r="BI8" s="1">
        <f t="shared" si="34"/>
        <v>554288</v>
      </c>
      <c r="BJ8" s="16">
        <f t="shared" si="35"/>
        <v>94792.998399999997</v>
      </c>
      <c r="BK8" s="16">
        <f t="shared" si="36"/>
        <v>563839.04</v>
      </c>
      <c r="BL8" s="1">
        <v>98000</v>
      </c>
      <c r="BM8" s="1">
        <v>200000</v>
      </c>
      <c r="BN8" s="1">
        <f t="shared" si="37"/>
        <v>103488</v>
      </c>
      <c r="BO8" s="1">
        <f t="shared" si="38"/>
        <v>211200</v>
      </c>
      <c r="BP8" s="1">
        <f t="shared" si="39"/>
        <v>114768.192</v>
      </c>
      <c r="BQ8" s="1">
        <f t="shared" si="40"/>
        <v>234220.79999999999</v>
      </c>
      <c r="BR8" s="20">
        <v>74000</v>
      </c>
      <c r="BS8" s="20">
        <v>182000</v>
      </c>
      <c r="BT8" s="1">
        <f t="shared" si="41"/>
        <v>83708.800000000003</v>
      </c>
      <c r="BU8" s="1">
        <f t="shared" si="42"/>
        <v>205878.39999999999</v>
      </c>
      <c r="BV8" s="16">
        <f t="shared" si="43"/>
        <v>94792.998399999997</v>
      </c>
      <c r="BW8" s="16">
        <f t="shared" si="44"/>
        <v>206659.84000000003</v>
      </c>
      <c r="BX8" s="1">
        <v>98000</v>
      </c>
      <c r="BY8" s="1">
        <v>280000</v>
      </c>
      <c r="BZ8" s="1">
        <f t="shared" si="45"/>
        <v>103488</v>
      </c>
      <c r="CA8" s="1">
        <f t="shared" si="46"/>
        <v>295680</v>
      </c>
      <c r="CB8" s="1">
        <f t="shared" si="47"/>
        <v>114768.192</v>
      </c>
      <c r="CC8" s="1">
        <f t="shared" si="48"/>
        <v>327909.12</v>
      </c>
      <c r="CD8" s="1">
        <v>78000</v>
      </c>
      <c r="CE8" s="1">
        <v>246000</v>
      </c>
      <c r="CF8" s="1">
        <f t="shared" si="49"/>
        <v>88233.600000000006</v>
      </c>
      <c r="CG8" s="1">
        <f t="shared" si="50"/>
        <v>278275.20000000001</v>
      </c>
      <c r="CH8" s="16">
        <f t="shared" si="51"/>
        <v>96497.958400000003</v>
      </c>
      <c r="CI8" s="16">
        <f t="shared" si="52"/>
        <v>285572.864</v>
      </c>
      <c r="CJ8" s="28">
        <v>88234</v>
      </c>
      <c r="CK8" s="14">
        <v>278275</v>
      </c>
      <c r="CL8" s="14">
        <f t="shared" si="53"/>
        <v>93175.103999999992</v>
      </c>
      <c r="CM8" s="14">
        <f t="shared" si="54"/>
        <v>293858.40000000002</v>
      </c>
      <c r="CN8" s="14">
        <f t="shared" si="55"/>
        <v>103331.19033599999</v>
      </c>
      <c r="CO8" s="14">
        <f t="shared" si="56"/>
        <v>325888.9656</v>
      </c>
      <c r="CP8" s="20">
        <v>78000</v>
      </c>
      <c r="CQ8" s="20">
        <v>246000</v>
      </c>
      <c r="CR8" s="14">
        <f t="shared" si="57"/>
        <v>88233.600000000006</v>
      </c>
      <c r="CS8" s="14">
        <f t="shared" si="58"/>
        <v>278275.20000000001</v>
      </c>
      <c r="CT8" s="38">
        <f t="shared" si="59"/>
        <v>90194.778867199988</v>
      </c>
      <c r="CU8" s="38">
        <f t="shared" si="60"/>
        <v>284459.51312000002</v>
      </c>
    </row>
    <row r="9" spans="1:99" x14ac:dyDescent="0.25">
      <c r="A9" s="6" t="s">
        <v>4</v>
      </c>
      <c r="B9" s="7" t="s">
        <v>68</v>
      </c>
      <c r="C9" s="6">
        <v>1</v>
      </c>
      <c r="D9" s="1">
        <v>110000</v>
      </c>
      <c r="E9" s="1">
        <v>1072000</v>
      </c>
      <c r="F9" s="1">
        <f t="shared" si="0"/>
        <v>116160</v>
      </c>
      <c r="G9" s="20">
        <f t="shared" si="0"/>
        <v>1132032</v>
      </c>
      <c r="H9" s="20">
        <f t="shared" si="2"/>
        <v>128821.44</v>
      </c>
      <c r="I9" s="20">
        <f t="shared" si="2"/>
        <v>1255423.4879999999</v>
      </c>
      <c r="J9" s="20">
        <v>89000</v>
      </c>
      <c r="K9" s="20">
        <v>976000</v>
      </c>
      <c r="L9" s="20">
        <f t="shared" si="3"/>
        <v>100676.8</v>
      </c>
      <c r="M9" s="20">
        <f t="shared" si="4"/>
        <v>1104051.2</v>
      </c>
      <c r="N9" s="16">
        <f t="shared" si="1"/>
        <v>108931.648</v>
      </c>
      <c r="O9" s="16">
        <f t="shared" si="1"/>
        <v>1107901.3376</v>
      </c>
      <c r="P9" s="20">
        <v>110000</v>
      </c>
      <c r="Q9" s="20">
        <v>750000</v>
      </c>
      <c r="R9" s="20">
        <f t="shared" si="5"/>
        <v>116160</v>
      </c>
      <c r="S9" s="20">
        <f t="shared" si="6"/>
        <v>792000</v>
      </c>
      <c r="T9" s="20">
        <f t="shared" si="7"/>
        <v>128821.44</v>
      </c>
      <c r="U9" s="20">
        <f t="shared" si="8"/>
        <v>878328</v>
      </c>
      <c r="V9" s="28">
        <v>344000</v>
      </c>
      <c r="W9" s="20">
        <v>252000</v>
      </c>
      <c r="X9" s="20">
        <f t="shared" si="9"/>
        <v>389132.79999999999</v>
      </c>
      <c r="Y9" s="20">
        <f t="shared" si="10"/>
        <v>285062.40000000002</v>
      </c>
      <c r="Z9" s="16">
        <f t="shared" si="11"/>
        <v>217622.848</v>
      </c>
      <c r="AA9" s="16">
        <f t="shared" si="12"/>
        <v>591478.07999999996</v>
      </c>
      <c r="AB9" s="1">
        <v>110000</v>
      </c>
      <c r="AC9" s="1">
        <v>800000</v>
      </c>
      <c r="AD9" s="1">
        <f t="shared" si="13"/>
        <v>116160</v>
      </c>
      <c r="AE9" s="1">
        <f t="shared" si="14"/>
        <v>844800</v>
      </c>
      <c r="AF9" s="1">
        <f t="shared" si="15"/>
        <v>128821.44</v>
      </c>
      <c r="AG9" s="1">
        <f t="shared" si="16"/>
        <v>936883.19999999995</v>
      </c>
      <c r="AH9" s="28">
        <v>79000</v>
      </c>
      <c r="AI9" s="20">
        <v>576000</v>
      </c>
      <c r="AJ9" s="1">
        <f t="shared" si="17"/>
        <v>89364.800000000003</v>
      </c>
      <c r="AK9" s="1">
        <f t="shared" si="18"/>
        <v>651571.19999999995</v>
      </c>
      <c r="AL9" s="16">
        <f t="shared" si="19"/>
        <v>104669.24799999999</v>
      </c>
      <c r="AM9" s="16">
        <f t="shared" si="20"/>
        <v>761850.88000000012</v>
      </c>
      <c r="AN9" s="1">
        <v>110000</v>
      </c>
      <c r="AO9" s="1">
        <v>800000</v>
      </c>
      <c r="AP9" s="1">
        <f t="shared" si="21"/>
        <v>116160</v>
      </c>
      <c r="AQ9" s="1">
        <f t="shared" si="22"/>
        <v>844800</v>
      </c>
      <c r="AR9" s="1">
        <f t="shared" si="23"/>
        <v>128821.44</v>
      </c>
      <c r="AS9" s="1">
        <f t="shared" si="24"/>
        <v>936883.19999999995</v>
      </c>
      <c r="AT9" s="20">
        <v>86000</v>
      </c>
      <c r="AU9" s="20">
        <v>704000</v>
      </c>
      <c r="AV9" s="20">
        <f t="shared" si="25"/>
        <v>97283.199999999997</v>
      </c>
      <c r="AW9" s="1">
        <f t="shared" si="26"/>
        <v>796364.80000000005</v>
      </c>
      <c r="AX9" s="16">
        <f t="shared" si="27"/>
        <v>107652.928</v>
      </c>
      <c r="AY9" s="16">
        <f t="shared" si="28"/>
        <v>816409.59999999998</v>
      </c>
      <c r="AZ9" s="1">
        <v>110000</v>
      </c>
      <c r="BA9" s="1">
        <v>750000</v>
      </c>
      <c r="BB9" s="1">
        <f t="shared" si="29"/>
        <v>116160</v>
      </c>
      <c r="BC9" s="1">
        <f t="shared" si="30"/>
        <v>792000</v>
      </c>
      <c r="BD9" s="1">
        <f t="shared" si="31"/>
        <v>128821.44</v>
      </c>
      <c r="BE9" s="1">
        <f t="shared" si="32"/>
        <v>878328</v>
      </c>
      <c r="BF9" s="20">
        <v>83000</v>
      </c>
      <c r="BG9" s="1">
        <v>668000</v>
      </c>
      <c r="BH9" s="1">
        <f t="shared" si="33"/>
        <v>93889.600000000006</v>
      </c>
      <c r="BI9" s="1">
        <f t="shared" si="34"/>
        <v>755641.6</v>
      </c>
      <c r="BJ9" s="16">
        <f t="shared" si="35"/>
        <v>106374.20800000001</v>
      </c>
      <c r="BK9" s="16">
        <f t="shared" si="36"/>
        <v>768793.92</v>
      </c>
      <c r="BL9" s="1">
        <v>110000</v>
      </c>
      <c r="BM9" s="1">
        <v>750000</v>
      </c>
      <c r="BN9" s="1">
        <f t="shared" si="37"/>
        <v>116160</v>
      </c>
      <c r="BO9" s="1">
        <f t="shared" si="38"/>
        <v>792000</v>
      </c>
      <c r="BP9" s="1">
        <f t="shared" si="39"/>
        <v>128821.44</v>
      </c>
      <c r="BQ9" s="1">
        <f t="shared" si="40"/>
        <v>878328</v>
      </c>
      <c r="BR9" s="20">
        <v>83000</v>
      </c>
      <c r="BS9" s="20">
        <v>683000</v>
      </c>
      <c r="BT9" s="1">
        <f t="shared" si="41"/>
        <v>93889.600000000006</v>
      </c>
      <c r="BU9" s="1">
        <f t="shared" si="42"/>
        <v>772609.6</v>
      </c>
      <c r="BV9" s="16">
        <f t="shared" si="43"/>
        <v>106374.20800000001</v>
      </c>
      <c r="BW9" s="16">
        <f t="shared" si="44"/>
        <v>775187.52</v>
      </c>
      <c r="BX9" s="26"/>
      <c r="BY9" s="26"/>
      <c r="BZ9" s="26"/>
      <c r="CA9" s="26"/>
      <c r="CB9" s="26"/>
      <c r="CC9" s="26"/>
      <c r="CD9" s="26"/>
      <c r="CE9" s="26"/>
      <c r="CF9" s="26"/>
      <c r="CG9" s="26"/>
      <c r="CH9" s="26"/>
      <c r="CI9" s="26"/>
      <c r="CJ9" s="29"/>
      <c r="CK9" s="29"/>
      <c r="CL9" s="29"/>
      <c r="CM9" s="29"/>
      <c r="CN9" s="29"/>
      <c r="CO9" s="29"/>
      <c r="CP9" s="29"/>
      <c r="CQ9" s="29"/>
      <c r="CR9" s="29"/>
      <c r="CS9" s="29"/>
      <c r="CT9" s="29"/>
      <c r="CU9" s="29"/>
    </row>
    <row r="10" spans="1:99" x14ac:dyDescent="0.25">
      <c r="A10" s="6" t="s">
        <v>5</v>
      </c>
      <c r="B10" s="7" t="s">
        <v>131</v>
      </c>
      <c r="C10" s="6">
        <v>1</v>
      </c>
      <c r="D10" s="26"/>
      <c r="E10" s="26"/>
      <c r="F10" s="33"/>
      <c r="G10" s="33"/>
      <c r="H10" s="33"/>
      <c r="I10" s="33"/>
      <c r="J10" s="33"/>
      <c r="K10" s="33"/>
      <c r="L10" s="13"/>
      <c r="M10" s="13"/>
      <c r="N10" s="13"/>
      <c r="O10" s="13"/>
      <c r="P10" s="26"/>
      <c r="Q10" s="26"/>
      <c r="R10" s="26"/>
      <c r="S10" s="26"/>
      <c r="T10" s="26"/>
      <c r="U10" s="26"/>
      <c r="V10" s="26"/>
      <c r="W10" s="26"/>
      <c r="X10" s="26"/>
      <c r="Y10" s="26"/>
      <c r="Z10" s="26"/>
      <c r="AA10" s="26"/>
      <c r="AB10" s="26"/>
      <c r="AC10" s="26"/>
      <c r="AD10" s="26"/>
      <c r="AE10" s="26"/>
      <c r="AF10" s="26"/>
      <c r="AG10" s="26"/>
      <c r="AH10" s="26"/>
      <c r="AI10" s="26"/>
      <c r="AJ10" s="26"/>
      <c r="AK10" s="26">
        <f t="shared" si="18"/>
        <v>0</v>
      </c>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c r="BM10" s="26"/>
      <c r="BN10" s="26"/>
      <c r="BO10" s="26"/>
      <c r="BP10" s="26"/>
      <c r="BQ10" s="26"/>
      <c r="BR10" s="26"/>
      <c r="BS10" s="26"/>
      <c r="BT10" s="26"/>
      <c r="BU10" s="26"/>
      <c r="BV10" s="26"/>
      <c r="BW10" s="26"/>
      <c r="BX10" s="1">
        <v>110000</v>
      </c>
      <c r="BY10" s="1">
        <v>800000</v>
      </c>
      <c r="BZ10" s="1">
        <f t="shared" si="45"/>
        <v>116160</v>
      </c>
      <c r="CA10" s="1">
        <f t="shared" si="46"/>
        <v>844800</v>
      </c>
      <c r="CB10" s="1">
        <f t="shared" si="47"/>
        <v>128821.44</v>
      </c>
      <c r="CC10" s="1">
        <f t="shared" si="48"/>
        <v>936883.19999999995</v>
      </c>
      <c r="CD10" s="1">
        <v>88000</v>
      </c>
      <c r="CE10" s="1">
        <v>704000</v>
      </c>
      <c r="CF10" s="1">
        <f t="shared" si="49"/>
        <v>99545.600000000006</v>
      </c>
      <c r="CG10" s="1">
        <f t="shared" si="50"/>
        <v>796364.80000000005</v>
      </c>
      <c r="CH10" s="16">
        <f t="shared" si="51"/>
        <v>108505.40800000001</v>
      </c>
      <c r="CI10" s="16">
        <f t="shared" si="52"/>
        <v>816409.59999999998</v>
      </c>
      <c r="CJ10" s="14">
        <v>99545.600000000006</v>
      </c>
      <c r="CK10" s="2">
        <v>796364.80000000005</v>
      </c>
      <c r="CL10" s="14">
        <f t="shared" si="53"/>
        <v>105120.15360000001</v>
      </c>
      <c r="CM10" s="14">
        <f t="shared" si="54"/>
        <v>840961.22880000004</v>
      </c>
      <c r="CN10" s="14">
        <f t="shared" si="55"/>
        <v>116578.2503424</v>
      </c>
      <c r="CO10" s="14">
        <f t="shared" si="56"/>
        <v>932626.00273920002</v>
      </c>
      <c r="CP10" s="20">
        <v>88000</v>
      </c>
      <c r="CQ10" s="20">
        <v>704000</v>
      </c>
      <c r="CR10" s="14">
        <f t="shared" si="57"/>
        <v>99545.600000000006</v>
      </c>
      <c r="CS10" s="14">
        <f t="shared" si="58"/>
        <v>796364.80000000005</v>
      </c>
      <c r="CT10" s="38">
        <f t="shared" si="59"/>
        <v>101757.92078848</v>
      </c>
      <c r="CU10" s="38">
        <f t="shared" si="60"/>
        <v>814063.36630783998</v>
      </c>
    </row>
    <row r="11" spans="1:99" x14ac:dyDescent="0.25">
      <c r="A11" s="6" t="s">
        <v>6</v>
      </c>
      <c r="B11" s="7" t="s">
        <v>69</v>
      </c>
      <c r="C11" s="6">
        <v>1</v>
      </c>
      <c r="D11" s="1">
        <v>80000</v>
      </c>
      <c r="E11" s="1">
        <v>250000</v>
      </c>
      <c r="F11" s="1">
        <f t="shared" ref="F11:F34" si="61">D11*5.6%+D11</f>
        <v>84480</v>
      </c>
      <c r="G11" s="20">
        <f t="shared" ref="G11:G34" si="62">E11*5.6%+E11</f>
        <v>264000</v>
      </c>
      <c r="H11" s="20">
        <f t="shared" ref="H11:I11" si="63">F11*10.9%+F11</f>
        <v>93688.320000000007</v>
      </c>
      <c r="I11" s="20">
        <f t="shared" si="63"/>
        <v>292776</v>
      </c>
      <c r="J11" s="28">
        <v>65000</v>
      </c>
      <c r="K11" s="20">
        <v>228000</v>
      </c>
      <c r="L11" s="20">
        <f t="shared" si="3"/>
        <v>73528</v>
      </c>
      <c r="M11" s="20">
        <f>K11*13.12%+K11</f>
        <v>257913.60000000001</v>
      </c>
      <c r="N11" s="16">
        <f t="shared" ref="N11:N34" si="64">(D11+F11+H11+J11+L11)/5</f>
        <v>79339.263999999996</v>
      </c>
      <c r="O11" s="16">
        <f t="shared" ref="O11:O34" si="65">(E11+G11+I11+K11+M11)/5</f>
        <v>258537.92</v>
      </c>
      <c r="P11" s="1">
        <v>80000</v>
      </c>
      <c r="Q11" s="1">
        <v>220000</v>
      </c>
      <c r="R11" s="1">
        <f t="shared" si="5"/>
        <v>84480</v>
      </c>
      <c r="S11" s="20">
        <f t="shared" si="6"/>
        <v>232320</v>
      </c>
      <c r="T11" s="20">
        <f t="shared" si="7"/>
        <v>93688.320000000007</v>
      </c>
      <c r="U11" s="20">
        <f t="shared" si="8"/>
        <v>257642.88</v>
      </c>
      <c r="V11" s="28">
        <v>344000</v>
      </c>
      <c r="W11" s="20">
        <v>252000</v>
      </c>
      <c r="X11" s="20">
        <f t="shared" si="9"/>
        <v>389132.79999999999</v>
      </c>
      <c r="Y11" s="20">
        <f t="shared" si="10"/>
        <v>285062.40000000002</v>
      </c>
      <c r="Z11" s="16">
        <f t="shared" si="11"/>
        <v>198260.22400000002</v>
      </c>
      <c r="AA11" s="16">
        <f t="shared" si="12"/>
        <v>249405.05600000001</v>
      </c>
      <c r="AB11" s="1">
        <v>80000</v>
      </c>
      <c r="AC11" s="1">
        <v>250000</v>
      </c>
      <c r="AD11" s="1">
        <f t="shared" si="13"/>
        <v>84480</v>
      </c>
      <c r="AE11" s="1">
        <f t="shared" si="14"/>
        <v>264000</v>
      </c>
      <c r="AF11" s="1">
        <f t="shared" si="15"/>
        <v>93688.320000000007</v>
      </c>
      <c r="AG11" s="1">
        <f t="shared" si="16"/>
        <v>292776</v>
      </c>
      <c r="AH11" s="20">
        <v>58000</v>
      </c>
      <c r="AI11" s="20">
        <v>180000</v>
      </c>
      <c r="AJ11" s="1">
        <f t="shared" si="17"/>
        <v>65609.600000000006</v>
      </c>
      <c r="AK11" s="1">
        <f t="shared" si="18"/>
        <v>203616</v>
      </c>
      <c r="AL11" s="16">
        <f t="shared" si="19"/>
        <v>76355.584000000003</v>
      </c>
      <c r="AM11" s="16">
        <f t="shared" si="20"/>
        <v>238078.4</v>
      </c>
      <c r="AN11" s="1">
        <v>80000</v>
      </c>
      <c r="AO11" s="1">
        <v>250000</v>
      </c>
      <c r="AP11" s="1">
        <f t="shared" si="21"/>
        <v>84480</v>
      </c>
      <c r="AQ11" s="1">
        <f t="shared" si="22"/>
        <v>264000</v>
      </c>
      <c r="AR11" s="1">
        <f t="shared" si="23"/>
        <v>93688.320000000007</v>
      </c>
      <c r="AS11" s="1">
        <f t="shared" si="24"/>
        <v>292776</v>
      </c>
      <c r="AT11" s="20">
        <v>62000</v>
      </c>
      <c r="AU11" s="20">
        <v>220000</v>
      </c>
      <c r="AV11" s="20">
        <f t="shared" si="25"/>
        <v>70134.399999999994</v>
      </c>
      <c r="AW11" s="1">
        <f t="shared" si="26"/>
        <v>248864</v>
      </c>
      <c r="AX11" s="16">
        <f t="shared" si="27"/>
        <v>78060.543999999994</v>
      </c>
      <c r="AY11" s="16">
        <f t="shared" si="28"/>
        <v>255128</v>
      </c>
      <c r="AZ11" s="1">
        <v>80000</v>
      </c>
      <c r="BA11" s="1">
        <v>220000</v>
      </c>
      <c r="BB11" s="1">
        <f t="shared" si="29"/>
        <v>84480</v>
      </c>
      <c r="BC11" s="1">
        <f t="shared" si="30"/>
        <v>232320</v>
      </c>
      <c r="BD11" s="1">
        <f t="shared" si="31"/>
        <v>93688.320000000007</v>
      </c>
      <c r="BE11" s="1">
        <f t="shared" si="32"/>
        <v>257642.88</v>
      </c>
      <c r="BF11" s="20">
        <v>60000</v>
      </c>
      <c r="BG11" s="1">
        <v>196000</v>
      </c>
      <c r="BH11" s="1">
        <f t="shared" si="33"/>
        <v>67872</v>
      </c>
      <c r="BI11" s="1">
        <f t="shared" si="34"/>
        <v>221715.20000000001</v>
      </c>
      <c r="BJ11" s="16">
        <f t="shared" si="35"/>
        <v>77208.063999999998</v>
      </c>
      <c r="BK11" s="16">
        <f t="shared" si="36"/>
        <v>225535.61600000001</v>
      </c>
      <c r="BL11" s="1">
        <v>80000</v>
      </c>
      <c r="BM11" s="1">
        <v>220000</v>
      </c>
      <c r="BN11" s="1">
        <f t="shared" si="37"/>
        <v>84480</v>
      </c>
      <c r="BO11" s="1">
        <f t="shared" si="38"/>
        <v>232320</v>
      </c>
      <c r="BP11" s="1">
        <f t="shared" si="39"/>
        <v>93688.320000000007</v>
      </c>
      <c r="BQ11" s="1">
        <f t="shared" si="40"/>
        <v>257642.88</v>
      </c>
      <c r="BR11" s="20">
        <v>60000</v>
      </c>
      <c r="BS11" s="20">
        <v>200000</v>
      </c>
      <c r="BT11" s="1">
        <f t="shared" si="41"/>
        <v>67872</v>
      </c>
      <c r="BU11" s="1">
        <f t="shared" si="42"/>
        <v>226240</v>
      </c>
      <c r="BV11" s="16">
        <f t="shared" si="43"/>
        <v>77208.063999999998</v>
      </c>
      <c r="BW11" s="16">
        <f t="shared" si="44"/>
        <v>227240.57599999997</v>
      </c>
      <c r="BX11" s="1">
        <v>80000</v>
      </c>
      <c r="BY11" s="1">
        <v>250000</v>
      </c>
      <c r="BZ11" s="1">
        <f t="shared" si="45"/>
        <v>84480</v>
      </c>
      <c r="CA11" s="1">
        <f t="shared" si="46"/>
        <v>264000</v>
      </c>
      <c r="CB11" s="1">
        <f t="shared" si="47"/>
        <v>93688.320000000007</v>
      </c>
      <c r="CC11" s="1">
        <f t="shared" si="48"/>
        <v>292776</v>
      </c>
      <c r="CD11" s="1">
        <v>64000</v>
      </c>
      <c r="CE11" s="1">
        <v>220000</v>
      </c>
      <c r="CF11" s="1">
        <f t="shared" si="49"/>
        <v>72396.800000000003</v>
      </c>
      <c r="CG11" s="1">
        <f t="shared" si="50"/>
        <v>248864</v>
      </c>
      <c r="CH11" s="16">
        <f t="shared" si="51"/>
        <v>78913.024000000005</v>
      </c>
      <c r="CI11" s="16">
        <f t="shared" si="52"/>
        <v>255128</v>
      </c>
      <c r="CJ11" s="14">
        <v>72396.800000000003</v>
      </c>
      <c r="CK11" s="2">
        <v>248864</v>
      </c>
      <c r="CL11" s="14">
        <f t="shared" si="53"/>
        <v>76451.020799999998</v>
      </c>
      <c r="CM11" s="14">
        <f t="shared" si="54"/>
        <v>262800.38400000002</v>
      </c>
      <c r="CN11" s="14">
        <f t="shared" si="55"/>
        <v>84784.182067200003</v>
      </c>
      <c r="CO11" s="14">
        <f t="shared" si="56"/>
        <v>291445.625856</v>
      </c>
      <c r="CP11" s="20">
        <v>64000</v>
      </c>
      <c r="CQ11" s="20">
        <v>220000</v>
      </c>
      <c r="CR11" s="14">
        <f t="shared" si="57"/>
        <v>72396.800000000003</v>
      </c>
      <c r="CS11" s="14">
        <f t="shared" si="58"/>
        <v>248864</v>
      </c>
      <c r="CT11" s="38">
        <f t="shared" si="59"/>
        <v>74005.760573439999</v>
      </c>
      <c r="CU11" s="38">
        <f t="shared" si="60"/>
        <v>254394.80197120001</v>
      </c>
    </row>
    <row r="12" spans="1:99" x14ac:dyDescent="0.25">
      <c r="A12" s="6" t="s">
        <v>7</v>
      </c>
      <c r="B12" s="7" t="s">
        <v>11</v>
      </c>
      <c r="C12" s="6">
        <v>1</v>
      </c>
      <c r="D12" s="1">
        <v>85000</v>
      </c>
      <c r="E12" s="1">
        <v>220000</v>
      </c>
      <c r="F12" s="1">
        <f t="shared" si="61"/>
        <v>89760</v>
      </c>
      <c r="G12" s="20">
        <f t="shared" si="62"/>
        <v>232320</v>
      </c>
      <c r="H12" s="20">
        <f t="shared" ref="H12:I12" si="66">F12*10.9%+F12</f>
        <v>99543.84</v>
      </c>
      <c r="I12" s="20">
        <f t="shared" si="66"/>
        <v>257642.88</v>
      </c>
      <c r="J12" s="28">
        <v>69000</v>
      </c>
      <c r="K12" s="20">
        <v>200000</v>
      </c>
      <c r="L12" s="20">
        <f t="shared" si="3"/>
        <v>78052.800000000003</v>
      </c>
      <c r="M12" s="20">
        <f t="shared" ref="M12" si="67">K12*13.12%+K12</f>
        <v>226240</v>
      </c>
      <c r="N12" s="16">
        <f t="shared" si="64"/>
        <v>84271.327999999994</v>
      </c>
      <c r="O12" s="16">
        <f t="shared" si="65"/>
        <v>227240.57599999997</v>
      </c>
      <c r="P12" s="1">
        <v>85000</v>
      </c>
      <c r="Q12" s="1">
        <v>280000</v>
      </c>
      <c r="R12" s="1">
        <f t="shared" si="5"/>
        <v>89760</v>
      </c>
      <c r="S12" s="20">
        <f t="shared" si="6"/>
        <v>295680</v>
      </c>
      <c r="T12" s="20">
        <f t="shared" si="7"/>
        <v>99543.84</v>
      </c>
      <c r="U12" s="20">
        <f t="shared" si="8"/>
        <v>327909.12</v>
      </c>
      <c r="V12" s="28">
        <v>344000</v>
      </c>
      <c r="W12" s="20">
        <v>252000</v>
      </c>
      <c r="X12" s="20">
        <f t="shared" si="9"/>
        <v>389132.79999999999</v>
      </c>
      <c r="Y12" s="20">
        <f t="shared" si="10"/>
        <v>285062.40000000002</v>
      </c>
      <c r="Z12" s="16">
        <f t="shared" si="11"/>
        <v>201487.32799999998</v>
      </c>
      <c r="AA12" s="16">
        <f t="shared" si="12"/>
        <v>288130.304</v>
      </c>
      <c r="AB12" s="1">
        <v>85000</v>
      </c>
      <c r="AC12" s="1">
        <v>289000</v>
      </c>
      <c r="AD12" s="1">
        <f t="shared" si="13"/>
        <v>89760</v>
      </c>
      <c r="AE12" s="1">
        <f t="shared" si="14"/>
        <v>305184</v>
      </c>
      <c r="AF12" s="1">
        <f t="shared" si="15"/>
        <v>99543.84</v>
      </c>
      <c r="AG12" s="1">
        <f t="shared" si="16"/>
        <v>338449.05599999998</v>
      </c>
      <c r="AH12" s="20">
        <v>61000</v>
      </c>
      <c r="AI12" s="20">
        <v>208000</v>
      </c>
      <c r="AJ12" s="1">
        <f t="shared" si="17"/>
        <v>69003.199999999997</v>
      </c>
      <c r="AK12" s="1">
        <f t="shared" si="18"/>
        <v>235289.60000000001</v>
      </c>
      <c r="AL12" s="16">
        <f t="shared" si="19"/>
        <v>80861.407999999996</v>
      </c>
      <c r="AM12" s="16">
        <f t="shared" si="20"/>
        <v>275184.53119999997</v>
      </c>
      <c r="AN12" s="1">
        <v>85000</v>
      </c>
      <c r="AO12" s="1">
        <v>289000</v>
      </c>
      <c r="AP12" s="1">
        <f t="shared" si="21"/>
        <v>89760</v>
      </c>
      <c r="AQ12" s="1">
        <f t="shared" si="22"/>
        <v>305184</v>
      </c>
      <c r="AR12" s="1">
        <f t="shared" si="23"/>
        <v>99543.84</v>
      </c>
      <c r="AS12" s="1">
        <f t="shared" si="24"/>
        <v>338449.05599999998</v>
      </c>
      <c r="AT12" s="20">
        <v>66000</v>
      </c>
      <c r="AU12" s="20">
        <v>254000</v>
      </c>
      <c r="AV12" s="20">
        <f t="shared" si="25"/>
        <v>74659.199999999997</v>
      </c>
      <c r="AW12" s="1">
        <f t="shared" si="26"/>
        <v>287324.79999999999</v>
      </c>
      <c r="AX12" s="16">
        <f t="shared" si="27"/>
        <v>82992.607999999993</v>
      </c>
      <c r="AY12" s="16">
        <f t="shared" si="28"/>
        <v>294791.57120000001</v>
      </c>
      <c r="AZ12" s="1">
        <v>85000</v>
      </c>
      <c r="BA12" s="1">
        <v>280000</v>
      </c>
      <c r="BB12" s="1">
        <f t="shared" si="29"/>
        <v>89760</v>
      </c>
      <c r="BC12" s="1">
        <f t="shared" si="30"/>
        <v>295680</v>
      </c>
      <c r="BD12" s="1">
        <f t="shared" si="31"/>
        <v>99543.84</v>
      </c>
      <c r="BE12" s="1">
        <f t="shared" si="32"/>
        <v>327909.12</v>
      </c>
      <c r="BF12" s="20">
        <v>64000</v>
      </c>
      <c r="BG12" s="1">
        <v>249000</v>
      </c>
      <c r="BH12" s="1">
        <f t="shared" si="33"/>
        <v>72396.800000000003</v>
      </c>
      <c r="BI12" s="1">
        <f t="shared" si="34"/>
        <v>281668.8</v>
      </c>
      <c r="BJ12" s="16">
        <f t="shared" si="35"/>
        <v>82140.127999999997</v>
      </c>
      <c r="BK12" s="16">
        <f t="shared" si="36"/>
        <v>286851.58400000003</v>
      </c>
      <c r="BL12" s="1">
        <v>85000</v>
      </c>
      <c r="BM12" s="1">
        <v>220000</v>
      </c>
      <c r="BN12" s="1">
        <f t="shared" si="37"/>
        <v>89760</v>
      </c>
      <c r="BO12" s="1">
        <f t="shared" si="38"/>
        <v>232320</v>
      </c>
      <c r="BP12" s="1">
        <f t="shared" si="39"/>
        <v>99543.84</v>
      </c>
      <c r="BQ12" s="1">
        <f t="shared" si="40"/>
        <v>257642.88</v>
      </c>
      <c r="BR12" s="20">
        <v>64000</v>
      </c>
      <c r="BS12" s="20">
        <v>200000</v>
      </c>
      <c r="BT12" s="1">
        <f t="shared" si="41"/>
        <v>72396.800000000003</v>
      </c>
      <c r="BU12" s="1">
        <f t="shared" si="42"/>
        <v>226240</v>
      </c>
      <c r="BV12" s="16">
        <f t="shared" si="43"/>
        <v>82140.127999999997</v>
      </c>
      <c r="BW12" s="16">
        <f t="shared" si="44"/>
        <v>227240.57599999997</v>
      </c>
      <c r="BX12" s="1">
        <v>85000</v>
      </c>
      <c r="BY12" s="1">
        <v>289000</v>
      </c>
      <c r="BZ12" s="1">
        <f t="shared" si="45"/>
        <v>89760</v>
      </c>
      <c r="CA12" s="1">
        <f t="shared" si="46"/>
        <v>305184</v>
      </c>
      <c r="CB12" s="1">
        <f t="shared" si="47"/>
        <v>99543.84</v>
      </c>
      <c r="CC12" s="1">
        <f t="shared" si="48"/>
        <v>338449.05599999998</v>
      </c>
      <c r="CD12" s="1">
        <v>68000</v>
      </c>
      <c r="CE12" s="1">
        <v>254000</v>
      </c>
      <c r="CF12" s="1">
        <f t="shared" si="49"/>
        <v>76921.600000000006</v>
      </c>
      <c r="CG12" s="1">
        <f t="shared" si="50"/>
        <v>287324.79999999999</v>
      </c>
      <c r="CH12" s="16">
        <f t="shared" si="51"/>
        <v>83845.087999999989</v>
      </c>
      <c r="CI12" s="16">
        <f t="shared" si="52"/>
        <v>294791.57120000001</v>
      </c>
      <c r="CJ12" s="14">
        <v>76921.600000000006</v>
      </c>
      <c r="CK12" s="2">
        <v>287324.79999999999</v>
      </c>
      <c r="CL12" s="14">
        <f t="shared" si="53"/>
        <v>81229.209600000002</v>
      </c>
      <c r="CM12" s="14">
        <f t="shared" si="54"/>
        <v>303414.98879999999</v>
      </c>
      <c r="CN12" s="14">
        <f t="shared" si="55"/>
        <v>90083.193446400008</v>
      </c>
      <c r="CO12" s="14">
        <f t="shared" si="56"/>
        <v>336487.2225792</v>
      </c>
      <c r="CP12" s="20">
        <v>68000</v>
      </c>
      <c r="CQ12" s="20">
        <v>254000</v>
      </c>
      <c r="CR12" s="14">
        <f t="shared" si="57"/>
        <v>76921.600000000006</v>
      </c>
      <c r="CS12" s="14">
        <f t="shared" si="58"/>
        <v>287324.79999999999</v>
      </c>
      <c r="CT12" s="38">
        <f t="shared" si="59"/>
        <v>78631.120609279998</v>
      </c>
      <c r="CU12" s="38">
        <f t="shared" si="60"/>
        <v>293710.36227584002</v>
      </c>
    </row>
    <row r="13" spans="1:99" x14ac:dyDescent="0.25">
      <c r="A13" s="6" t="s">
        <v>8</v>
      </c>
      <c r="B13" s="7" t="s">
        <v>70</v>
      </c>
      <c r="C13" s="6">
        <v>1</v>
      </c>
      <c r="D13" s="1">
        <v>85000</v>
      </c>
      <c r="E13" s="1">
        <v>106000</v>
      </c>
      <c r="F13" s="1">
        <f t="shared" si="61"/>
        <v>89760</v>
      </c>
      <c r="G13" s="20">
        <f t="shared" si="62"/>
        <v>111936</v>
      </c>
      <c r="H13" s="20">
        <f t="shared" ref="H13:I13" si="68">F13*10.9%+F13</f>
        <v>99543.84</v>
      </c>
      <c r="I13" s="20">
        <f t="shared" si="68"/>
        <v>124137.024</v>
      </c>
      <c r="J13" s="28">
        <v>69000</v>
      </c>
      <c r="K13" s="20">
        <v>96000</v>
      </c>
      <c r="L13" s="20">
        <f t="shared" si="3"/>
        <v>78052.800000000003</v>
      </c>
      <c r="M13" s="20">
        <f>K13*13.12%+K13</f>
        <v>108595.2</v>
      </c>
      <c r="N13" s="16">
        <f t="shared" si="64"/>
        <v>84271.327999999994</v>
      </c>
      <c r="O13" s="16">
        <f t="shared" si="65"/>
        <v>109333.64479999998</v>
      </c>
      <c r="P13" s="1">
        <v>85000</v>
      </c>
      <c r="Q13" s="1">
        <v>106000</v>
      </c>
      <c r="R13" s="1">
        <f t="shared" si="5"/>
        <v>89760</v>
      </c>
      <c r="S13" s="20">
        <f t="shared" si="6"/>
        <v>111936</v>
      </c>
      <c r="T13" s="20">
        <f t="shared" si="7"/>
        <v>99543.84</v>
      </c>
      <c r="U13" s="20">
        <f t="shared" si="8"/>
        <v>124137.024</v>
      </c>
      <c r="V13" s="28">
        <v>344000</v>
      </c>
      <c r="W13" s="20">
        <v>252000</v>
      </c>
      <c r="X13" s="20">
        <f t="shared" si="9"/>
        <v>389132.79999999999</v>
      </c>
      <c r="Y13" s="20">
        <f t="shared" si="10"/>
        <v>285062.40000000002</v>
      </c>
      <c r="Z13" s="16">
        <f t="shared" si="11"/>
        <v>201487.32799999998</v>
      </c>
      <c r="AA13" s="16">
        <f t="shared" si="12"/>
        <v>175827.08480000001</v>
      </c>
      <c r="AB13" s="1">
        <v>85000</v>
      </c>
      <c r="AC13" s="1">
        <v>106000</v>
      </c>
      <c r="AD13" s="1">
        <f t="shared" si="13"/>
        <v>89760</v>
      </c>
      <c r="AE13" s="1">
        <f t="shared" si="14"/>
        <v>111936</v>
      </c>
      <c r="AF13" s="1">
        <f t="shared" si="15"/>
        <v>99543.84</v>
      </c>
      <c r="AG13" s="1">
        <f t="shared" si="16"/>
        <v>124137.024</v>
      </c>
      <c r="AH13" s="20">
        <v>61000</v>
      </c>
      <c r="AI13" s="20">
        <v>76000</v>
      </c>
      <c r="AJ13" s="1">
        <f t="shared" si="17"/>
        <v>69003.199999999997</v>
      </c>
      <c r="AK13" s="1">
        <f t="shared" si="18"/>
        <v>85971.199999999997</v>
      </c>
      <c r="AL13" s="16">
        <f t="shared" si="19"/>
        <v>80861.407999999996</v>
      </c>
      <c r="AM13" s="16">
        <f t="shared" si="20"/>
        <v>100808.84479999999</v>
      </c>
      <c r="AN13" s="1">
        <v>85000</v>
      </c>
      <c r="AO13" s="1">
        <v>106000</v>
      </c>
      <c r="AP13" s="1">
        <f t="shared" si="21"/>
        <v>89760</v>
      </c>
      <c r="AQ13" s="1">
        <f t="shared" si="22"/>
        <v>111936</v>
      </c>
      <c r="AR13" s="1">
        <f t="shared" si="23"/>
        <v>99543.84</v>
      </c>
      <c r="AS13" s="1">
        <f t="shared" si="24"/>
        <v>124137.024</v>
      </c>
      <c r="AT13" s="20">
        <v>66000</v>
      </c>
      <c r="AU13" s="20">
        <v>93000</v>
      </c>
      <c r="AV13" s="20">
        <f t="shared" si="25"/>
        <v>74659.199999999997</v>
      </c>
      <c r="AW13" s="1">
        <f t="shared" si="26"/>
        <v>105201.60000000001</v>
      </c>
      <c r="AX13" s="16">
        <f t="shared" si="27"/>
        <v>82992.607999999993</v>
      </c>
      <c r="AY13" s="16">
        <f t="shared" si="28"/>
        <v>108054.92479999999</v>
      </c>
      <c r="AZ13" s="1">
        <v>85000</v>
      </c>
      <c r="BA13" s="1">
        <v>106000</v>
      </c>
      <c r="BB13" s="1">
        <f t="shared" si="29"/>
        <v>89760</v>
      </c>
      <c r="BC13" s="1">
        <f t="shared" si="30"/>
        <v>111936</v>
      </c>
      <c r="BD13" s="1">
        <f t="shared" si="31"/>
        <v>99543.84</v>
      </c>
      <c r="BE13" s="1">
        <f t="shared" si="32"/>
        <v>124137.024</v>
      </c>
      <c r="BF13" s="20">
        <v>64000</v>
      </c>
      <c r="BG13" s="1">
        <v>94000</v>
      </c>
      <c r="BH13" s="1">
        <f t="shared" si="33"/>
        <v>72396.800000000003</v>
      </c>
      <c r="BI13" s="1">
        <f t="shared" si="34"/>
        <v>106332.8</v>
      </c>
      <c r="BJ13" s="16">
        <f t="shared" si="35"/>
        <v>82140.127999999997</v>
      </c>
      <c r="BK13" s="16">
        <f t="shared" si="36"/>
        <v>108481.1648</v>
      </c>
      <c r="BL13" s="1">
        <v>85000</v>
      </c>
      <c r="BM13" s="1">
        <v>106000</v>
      </c>
      <c r="BN13" s="1">
        <f t="shared" si="37"/>
        <v>89760</v>
      </c>
      <c r="BO13" s="1">
        <f t="shared" si="38"/>
        <v>111936</v>
      </c>
      <c r="BP13" s="1">
        <f t="shared" si="39"/>
        <v>99543.84</v>
      </c>
      <c r="BQ13" s="1">
        <f t="shared" si="40"/>
        <v>124137.024</v>
      </c>
      <c r="BR13" s="20">
        <v>64000</v>
      </c>
      <c r="BS13" s="20">
        <v>96000</v>
      </c>
      <c r="BT13" s="1">
        <f t="shared" si="41"/>
        <v>72396.800000000003</v>
      </c>
      <c r="BU13" s="1">
        <f t="shared" si="42"/>
        <v>108595.2</v>
      </c>
      <c r="BV13" s="16">
        <f t="shared" si="43"/>
        <v>82140.127999999997</v>
      </c>
      <c r="BW13" s="16">
        <f t="shared" si="44"/>
        <v>109333.64479999998</v>
      </c>
      <c r="BX13" s="1">
        <v>85000</v>
      </c>
      <c r="BY13" s="1">
        <v>106000</v>
      </c>
      <c r="BZ13" s="1">
        <f t="shared" si="45"/>
        <v>89760</v>
      </c>
      <c r="CA13" s="1">
        <f t="shared" si="46"/>
        <v>111936</v>
      </c>
      <c r="CB13" s="1">
        <f t="shared" si="47"/>
        <v>99543.84</v>
      </c>
      <c r="CC13" s="1">
        <f t="shared" si="48"/>
        <v>124137.024</v>
      </c>
      <c r="CD13" s="1">
        <v>68000</v>
      </c>
      <c r="CE13" s="1">
        <v>93000</v>
      </c>
      <c r="CF13" s="1">
        <f t="shared" si="49"/>
        <v>76921.600000000006</v>
      </c>
      <c r="CG13" s="1">
        <f t="shared" si="50"/>
        <v>105201.60000000001</v>
      </c>
      <c r="CH13" s="16">
        <f t="shared" si="51"/>
        <v>83845.087999999989</v>
      </c>
      <c r="CI13" s="16">
        <f t="shared" si="52"/>
        <v>108054.92479999999</v>
      </c>
      <c r="CJ13" s="14">
        <v>76921.600000000006</v>
      </c>
      <c r="CK13" s="2">
        <v>105201.60000000001</v>
      </c>
      <c r="CL13" s="14">
        <f t="shared" si="53"/>
        <v>81229.209600000002</v>
      </c>
      <c r="CM13" s="14">
        <f t="shared" si="54"/>
        <v>111092.88960000001</v>
      </c>
      <c r="CN13" s="14">
        <f t="shared" si="55"/>
        <v>90083.193446400008</v>
      </c>
      <c r="CO13" s="14">
        <f t="shared" si="56"/>
        <v>123202.01456640002</v>
      </c>
      <c r="CP13" s="20">
        <v>68000</v>
      </c>
      <c r="CQ13" s="20">
        <v>93000</v>
      </c>
      <c r="CR13" s="14">
        <f t="shared" si="57"/>
        <v>76921.600000000006</v>
      </c>
      <c r="CS13" s="14">
        <f t="shared" si="58"/>
        <v>105201.60000000001</v>
      </c>
      <c r="CT13" s="38">
        <f t="shared" si="59"/>
        <v>78631.120609279998</v>
      </c>
      <c r="CU13" s="38">
        <f t="shared" si="60"/>
        <v>107539.62083328</v>
      </c>
    </row>
    <row r="14" spans="1:99" ht="25.5" x14ac:dyDescent="0.25">
      <c r="A14" s="6" t="s">
        <v>9</v>
      </c>
      <c r="B14" s="7" t="s">
        <v>71</v>
      </c>
      <c r="C14" s="6">
        <v>1</v>
      </c>
      <c r="D14" s="1">
        <v>170000</v>
      </c>
      <c r="E14" s="1">
        <v>320000</v>
      </c>
      <c r="F14" s="1">
        <f t="shared" si="61"/>
        <v>179520</v>
      </c>
      <c r="G14" s="20">
        <f t="shared" si="62"/>
        <v>337920</v>
      </c>
      <c r="H14" s="20">
        <f t="shared" ref="H14:I14" si="69">F14*10.9%+F14</f>
        <v>199087.68</v>
      </c>
      <c r="I14" s="20">
        <f t="shared" si="69"/>
        <v>374753.28000000003</v>
      </c>
      <c r="J14" s="28">
        <v>138000</v>
      </c>
      <c r="K14" s="20">
        <v>291000</v>
      </c>
      <c r="L14" s="20">
        <f t="shared" si="3"/>
        <v>156105.60000000001</v>
      </c>
      <c r="M14" s="20">
        <f>K14*13.12%+K14</f>
        <v>329179.2</v>
      </c>
      <c r="N14" s="16">
        <f t="shared" si="64"/>
        <v>168542.65599999999</v>
      </c>
      <c r="O14" s="16">
        <f t="shared" si="65"/>
        <v>330570.49599999998</v>
      </c>
      <c r="P14" s="1">
        <v>170000</v>
      </c>
      <c r="Q14" s="1">
        <v>420000</v>
      </c>
      <c r="R14" s="1">
        <f t="shared" si="5"/>
        <v>179520</v>
      </c>
      <c r="S14" s="20">
        <f t="shared" si="6"/>
        <v>443520</v>
      </c>
      <c r="T14" s="20">
        <f t="shared" si="7"/>
        <v>199087.68</v>
      </c>
      <c r="U14" s="20">
        <f t="shared" si="8"/>
        <v>491863.68</v>
      </c>
      <c r="V14" s="28">
        <v>344000</v>
      </c>
      <c r="W14" s="20">
        <v>252000</v>
      </c>
      <c r="X14" s="20">
        <f t="shared" si="9"/>
        <v>389132.79999999999</v>
      </c>
      <c r="Y14" s="20">
        <f t="shared" si="10"/>
        <v>285062.40000000002</v>
      </c>
      <c r="Z14" s="16">
        <f t="shared" si="11"/>
        <v>256348.09599999999</v>
      </c>
      <c r="AA14" s="16">
        <f t="shared" si="12"/>
        <v>378489.21600000001</v>
      </c>
      <c r="AB14" s="1">
        <v>170000</v>
      </c>
      <c r="AC14" s="1">
        <v>420000</v>
      </c>
      <c r="AD14" s="1">
        <f t="shared" si="13"/>
        <v>179520</v>
      </c>
      <c r="AE14" s="1">
        <f t="shared" si="14"/>
        <v>443520</v>
      </c>
      <c r="AF14" s="1">
        <f t="shared" si="15"/>
        <v>199087.68</v>
      </c>
      <c r="AG14" s="1">
        <f t="shared" si="16"/>
        <v>491863.68</v>
      </c>
      <c r="AH14" s="20">
        <v>122000</v>
      </c>
      <c r="AI14" s="20">
        <v>302000</v>
      </c>
      <c r="AJ14" s="1">
        <f t="shared" si="17"/>
        <v>138006.39999999999</v>
      </c>
      <c r="AK14" s="1">
        <f t="shared" si="18"/>
        <v>341622.4</v>
      </c>
      <c r="AL14" s="16">
        <f t="shared" si="19"/>
        <v>161722.81599999999</v>
      </c>
      <c r="AM14" s="16">
        <f t="shared" si="20"/>
        <v>399801.21600000001</v>
      </c>
      <c r="AN14" s="1">
        <v>170000</v>
      </c>
      <c r="AO14" s="1">
        <v>420000</v>
      </c>
      <c r="AP14" s="1">
        <f t="shared" si="21"/>
        <v>179520</v>
      </c>
      <c r="AQ14" s="1">
        <f t="shared" si="22"/>
        <v>443520</v>
      </c>
      <c r="AR14" s="1">
        <f t="shared" si="23"/>
        <v>199087.68</v>
      </c>
      <c r="AS14" s="1">
        <f t="shared" si="24"/>
        <v>491863.68</v>
      </c>
      <c r="AT14" s="20">
        <v>133000</v>
      </c>
      <c r="AU14" s="20">
        <v>370000</v>
      </c>
      <c r="AV14" s="20">
        <f t="shared" si="25"/>
        <v>150449.60000000001</v>
      </c>
      <c r="AW14" s="1">
        <f t="shared" si="26"/>
        <v>418544</v>
      </c>
      <c r="AX14" s="16">
        <f t="shared" si="27"/>
        <v>166411.45599999998</v>
      </c>
      <c r="AY14" s="16">
        <f t="shared" si="28"/>
        <v>428785.53599999996</v>
      </c>
      <c r="AZ14" s="1">
        <v>170000</v>
      </c>
      <c r="BA14" s="1">
        <v>420000</v>
      </c>
      <c r="BB14" s="1">
        <f t="shared" si="29"/>
        <v>179520</v>
      </c>
      <c r="BC14" s="1">
        <f t="shared" si="30"/>
        <v>443520</v>
      </c>
      <c r="BD14" s="1">
        <f t="shared" si="31"/>
        <v>199087.68</v>
      </c>
      <c r="BE14" s="1">
        <f t="shared" si="32"/>
        <v>491863.68</v>
      </c>
      <c r="BF14" s="20">
        <v>128000</v>
      </c>
      <c r="BG14" s="1">
        <v>374000</v>
      </c>
      <c r="BH14" s="1">
        <f t="shared" si="33"/>
        <v>144793.60000000001</v>
      </c>
      <c r="BI14" s="1">
        <f t="shared" si="34"/>
        <v>423068.8</v>
      </c>
      <c r="BJ14" s="16">
        <f t="shared" si="35"/>
        <v>164280.25599999999</v>
      </c>
      <c r="BK14" s="16">
        <f t="shared" si="36"/>
        <v>430490.49599999998</v>
      </c>
      <c r="BL14" s="1">
        <v>170000</v>
      </c>
      <c r="BM14" s="1">
        <v>320000</v>
      </c>
      <c r="BN14" s="1">
        <f t="shared" si="37"/>
        <v>179520</v>
      </c>
      <c r="BO14" s="1">
        <f t="shared" si="38"/>
        <v>337920</v>
      </c>
      <c r="BP14" s="1">
        <f t="shared" si="39"/>
        <v>199087.68</v>
      </c>
      <c r="BQ14" s="1">
        <f t="shared" si="40"/>
        <v>374753.28000000003</v>
      </c>
      <c r="BR14" s="20">
        <v>128000</v>
      </c>
      <c r="BS14" s="20">
        <v>291000</v>
      </c>
      <c r="BT14" s="1">
        <f t="shared" si="41"/>
        <v>144793.60000000001</v>
      </c>
      <c r="BU14" s="1">
        <f t="shared" si="42"/>
        <v>329179.2</v>
      </c>
      <c r="BV14" s="16">
        <f t="shared" si="43"/>
        <v>164280.25599999999</v>
      </c>
      <c r="BW14" s="16">
        <f t="shared" si="44"/>
        <v>330570.49599999998</v>
      </c>
      <c r="BX14" s="1">
        <v>170000</v>
      </c>
      <c r="BY14" s="1">
        <v>420000</v>
      </c>
      <c r="BZ14" s="1">
        <f t="shared" si="45"/>
        <v>179520</v>
      </c>
      <c r="CA14" s="1">
        <f t="shared" si="46"/>
        <v>443520</v>
      </c>
      <c r="CB14" s="1">
        <f t="shared" si="47"/>
        <v>199087.68</v>
      </c>
      <c r="CC14" s="1">
        <f t="shared" si="48"/>
        <v>491863.68</v>
      </c>
      <c r="CD14" s="1">
        <v>136000</v>
      </c>
      <c r="CE14" s="1">
        <v>370000</v>
      </c>
      <c r="CF14" s="1">
        <f t="shared" si="49"/>
        <v>153843.20000000001</v>
      </c>
      <c r="CG14" s="1">
        <f t="shared" si="50"/>
        <v>418544</v>
      </c>
      <c r="CH14" s="16">
        <f t="shared" si="51"/>
        <v>167690.17599999998</v>
      </c>
      <c r="CI14" s="16">
        <f t="shared" si="52"/>
        <v>428785.53599999996</v>
      </c>
      <c r="CJ14" s="14">
        <v>153843.20000000001</v>
      </c>
      <c r="CK14" s="2">
        <v>418544</v>
      </c>
      <c r="CL14" s="14">
        <f t="shared" si="53"/>
        <v>162458.4192</v>
      </c>
      <c r="CM14" s="14">
        <f t="shared" si="54"/>
        <v>441982.46399999998</v>
      </c>
      <c r="CN14" s="14">
        <f t="shared" si="55"/>
        <v>180166.38689280002</v>
      </c>
      <c r="CO14" s="14">
        <f t="shared" si="56"/>
        <v>490158.55257599999</v>
      </c>
      <c r="CP14" s="20">
        <v>136000</v>
      </c>
      <c r="CQ14" s="20">
        <v>370000</v>
      </c>
      <c r="CR14" s="14">
        <f t="shared" si="57"/>
        <v>153843.20000000001</v>
      </c>
      <c r="CS14" s="14">
        <f t="shared" si="58"/>
        <v>418544</v>
      </c>
      <c r="CT14" s="38">
        <f t="shared" si="59"/>
        <v>157262.24121856</v>
      </c>
      <c r="CU14" s="38">
        <f t="shared" si="60"/>
        <v>427845.80331520003</v>
      </c>
    </row>
    <row r="15" spans="1:99" x14ac:dyDescent="0.25">
      <c r="A15" s="6" t="s">
        <v>10</v>
      </c>
      <c r="B15" s="7" t="s">
        <v>72</v>
      </c>
      <c r="C15" s="6">
        <v>1</v>
      </c>
      <c r="D15" s="1">
        <v>85000</v>
      </c>
      <c r="E15" s="1">
        <v>180000</v>
      </c>
      <c r="F15" s="1">
        <f t="shared" si="61"/>
        <v>89760</v>
      </c>
      <c r="G15" s="20">
        <f t="shared" si="62"/>
        <v>190080</v>
      </c>
      <c r="H15" s="20">
        <f t="shared" ref="H15:I15" si="70">F15*10.9%+F15</f>
        <v>99543.84</v>
      </c>
      <c r="I15" s="20">
        <f t="shared" si="70"/>
        <v>210798.72</v>
      </c>
      <c r="J15" s="28">
        <v>69000</v>
      </c>
      <c r="K15" s="20">
        <v>164000</v>
      </c>
      <c r="L15" s="20">
        <f t="shared" si="3"/>
        <v>78052.800000000003</v>
      </c>
      <c r="M15" s="20">
        <f t="shared" ref="M15" si="71">K15*13.12%+K15</f>
        <v>185516.79999999999</v>
      </c>
      <c r="N15" s="16">
        <f t="shared" si="64"/>
        <v>84271.327999999994</v>
      </c>
      <c r="O15" s="16">
        <f t="shared" si="65"/>
        <v>186079.10399999999</v>
      </c>
      <c r="P15" s="1">
        <v>85000</v>
      </c>
      <c r="Q15" s="1">
        <v>255000</v>
      </c>
      <c r="R15" s="1">
        <f t="shared" si="5"/>
        <v>89760</v>
      </c>
      <c r="S15" s="20">
        <f t="shared" si="6"/>
        <v>269280</v>
      </c>
      <c r="T15" s="20">
        <f t="shared" si="7"/>
        <v>99543.84</v>
      </c>
      <c r="U15" s="20">
        <f t="shared" si="8"/>
        <v>298631.52</v>
      </c>
      <c r="V15" s="28">
        <v>344000</v>
      </c>
      <c r="W15" s="20">
        <v>252000</v>
      </c>
      <c r="X15" s="20">
        <f t="shared" si="9"/>
        <v>389132.79999999999</v>
      </c>
      <c r="Y15" s="20">
        <f t="shared" si="10"/>
        <v>285062.40000000002</v>
      </c>
      <c r="Z15" s="16">
        <f t="shared" si="11"/>
        <v>201487.32799999998</v>
      </c>
      <c r="AA15" s="16">
        <f t="shared" si="12"/>
        <v>271994.78399999999</v>
      </c>
      <c r="AB15" s="1">
        <v>85000</v>
      </c>
      <c r="AC15" s="1">
        <v>320000</v>
      </c>
      <c r="AD15" s="1">
        <f t="shared" si="13"/>
        <v>89760</v>
      </c>
      <c r="AE15" s="1">
        <f t="shared" si="14"/>
        <v>337920</v>
      </c>
      <c r="AF15" s="1">
        <f t="shared" si="15"/>
        <v>99543.84</v>
      </c>
      <c r="AG15" s="1">
        <f t="shared" si="16"/>
        <v>374753.28000000003</v>
      </c>
      <c r="AH15" s="20">
        <v>61000</v>
      </c>
      <c r="AI15" s="20">
        <v>230000</v>
      </c>
      <c r="AJ15" s="1">
        <f t="shared" si="17"/>
        <v>69003.199999999997</v>
      </c>
      <c r="AK15" s="1">
        <f t="shared" si="18"/>
        <v>260176</v>
      </c>
      <c r="AL15" s="16">
        <f t="shared" si="19"/>
        <v>80861.407999999996</v>
      </c>
      <c r="AM15" s="16">
        <f t="shared" si="20"/>
        <v>304569.85600000003</v>
      </c>
      <c r="AN15" s="1">
        <v>85000</v>
      </c>
      <c r="AO15" s="1">
        <v>320000</v>
      </c>
      <c r="AP15" s="1">
        <f t="shared" si="21"/>
        <v>89760</v>
      </c>
      <c r="AQ15" s="1">
        <f t="shared" si="22"/>
        <v>337920</v>
      </c>
      <c r="AR15" s="1">
        <f t="shared" si="23"/>
        <v>99543.84</v>
      </c>
      <c r="AS15" s="1">
        <f t="shared" si="24"/>
        <v>374753.28000000003</v>
      </c>
      <c r="AT15" s="20">
        <v>66000</v>
      </c>
      <c r="AU15" s="20">
        <v>282000</v>
      </c>
      <c r="AV15" s="20">
        <f t="shared" si="25"/>
        <v>74659.199999999997</v>
      </c>
      <c r="AW15" s="1">
        <f t="shared" si="26"/>
        <v>318998.40000000002</v>
      </c>
      <c r="AX15" s="16">
        <f t="shared" si="27"/>
        <v>82992.607999999993</v>
      </c>
      <c r="AY15" s="16">
        <f t="shared" si="28"/>
        <v>326734.33600000001</v>
      </c>
      <c r="AZ15" s="1">
        <v>85000</v>
      </c>
      <c r="BA15" s="1">
        <v>255000</v>
      </c>
      <c r="BB15" s="1">
        <f t="shared" si="29"/>
        <v>89760</v>
      </c>
      <c r="BC15" s="1">
        <f t="shared" si="30"/>
        <v>269280</v>
      </c>
      <c r="BD15" s="1">
        <f t="shared" si="31"/>
        <v>99543.84</v>
      </c>
      <c r="BE15" s="1">
        <f t="shared" si="32"/>
        <v>298631.52</v>
      </c>
      <c r="BF15" s="20">
        <v>64000</v>
      </c>
      <c r="BG15" s="1">
        <v>227000</v>
      </c>
      <c r="BH15" s="1">
        <f t="shared" si="33"/>
        <v>72396.800000000003</v>
      </c>
      <c r="BI15" s="1">
        <f t="shared" si="34"/>
        <v>256782.4</v>
      </c>
      <c r="BJ15" s="16">
        <f t="shared" si="35"/>
        <v>82140.127999999997</v>
      </c>
      <c r="BK15" s="16">
        <f t="shared" si="36"/>
        <v>261338.78399999999</v>
      </c>
      <c r="BL15" s="1">
        <v>85000</v>
      </c>
      <c r="BM15" s="1">
        <v>180000</v>
      </c>
      <c r="BN15" s="1">
        <f t="shared" si="37"/>
        <v>89760</v>
      </c>
      <c r="BO15" s="1">
        <f t="shared" si="38"/>
        <v>190080</v>
      </c>
      <c r="BP15" s="1">
        <f t="shared" si="39"/>
        <v>99543.84</v>
      </c>
      <c r="BQ15" s="1">
        <f t="shared" si="40"/>
        <v>210798.72</v>
      </c>
      <c r="BR15" s="20">
        <v>64000</v>
      </c>
      <c r="BS15" s="20">
        <v>164000</v>
      </c>
      <c r="BT15" s="1">
        <f t="shared" si="41"/>
        <v>72396.800000000003</v>
      </c>
      <c r="BU15" s="1">
        <f t="shared" si="42"/>
        <v>185516.79999999999</v>
      </c>
      <c r="BV15" s="16">
        <f t="shared" si="43"/>
        <v>82140.127999999997</v>
      </c>
      <c r="BW15" s="16">
        <f t="shared" si="44"/>
        <v>186079.10399999999</v>
      </c>
      <c r="BX15" s="1">
        <v>85000</v>
      </c>
      <c r="BY15" s="1">
        <v>320000</v>
      </c>
      <c r="BZ15" s="1">
        <f t="shared" si="45"/>
        <v>89760</v>
      </c>
      <c r="CA15" s="1">
        <f t="shared" si="46"/>
        <v>337920</v>
      </c>
      <c r="CB15" s="1">
        <f t="shared" si="47"/>
        <v>99543.84</v>
      </c>
      <c r="CC15" s="1">
        <f t="shared" si="48"/>
        <v>374753.28000000003</v>
      </c>
      <c r="CD15" s="1">
        <v>68000</v>
      </c>
      <c r="CE15" s="1">
        <v>282000</v>
      </c>
      <c r="CF15" s="1">
        <f t="shared" si="49"/>
        <v>76921.600000000006</v>
      </c>
      <c r="CG15" s="1">
        <f t="shared" si="50"/>
        <v>318998.40000000002</v>
      </c>
      <c r="CH15" s="16">
        <f t="shared" si="51"/>
        <v>83845.087999999989</v>
      </c>
      <c r="CI15" s="16">
        <f t="shared" si="52"/>
        <v>326734.33600000001</v>
      </c>
      <c r="CJ15" s="14">
        <v>76921.600000000006</v>
      </c>
      <c r="CK15" s="2">
        <v>318998.40000000002</v>
      </c>
      <c r="CL15" s="14">
        <f t="shared" si="53"/>
        <v>81229.209600000002</v>
      </c>
      <c r="CM15" s="14">
        <f t="shared" si="54"/>
        <v>336862.31040000002</v>
      </c>
      <c r="CN15" s="14">
        <f t="shared" si="55"/>
        <v>90083.193446400008</v>
      </c>
      <c r="CO15" s="14">
        <f t="shared" si="56"/>
        <v>373580.3022336</v>
      </c>
      <c r="CP15" s="20">
        <v>68000</v>
      </c>
      <c r="CQ15" s="20">
        <v>282000</v>
      </c>
      <c r="CR15" s="14">
        <f t="shared" si="57"/>
        <v>76921.600000000006</v>
      </c>
      <c r="CS15" s="14">
        <f t="shared" si="58"/>
        <v>318998.40000000002</v>
      </c>
      <c r="CT15" s="38">
        <f t="shared" si="59"/>
        <v>78631.120609279998</v>
      </c>
      <c r="CU15" s="38">
        <f t="shared" si="60"/>
        <v>326087.88252672006</v>
      </c>
    </row>
    <row r="16" spans="1:99" x14ac:dyDescent="0.25">
      <c r="A16" s="6" t="s">
        <v>12</v>
      </c>
      <c r="B16" s="7" t="s">
        <v>73</v>
      </c>
      <c r="C16" s="6">
        <v>1</v>
      </c>
      <c r="D16" s="1">
        <v>35000</v>
      </c>
      <c r="E16" s="1">
        <v>60000</v>
      </c>
      <c r="F16" s="1">
        <f t="shared" si="61"/>
        <v>36960</v>
      </c>
      <c r="G16" s="20">
        <f t="shared" si="62"/>
        <v>63360</v>
      </c>
      <c r="H16" s="20">
        <f t="shared" ref="H16:I16" si="72">F16*10.9%+F16</f>
        <v>40988.639999999999</v>
      </c>
      <c r="I16" s="20">
        <f t="shared" si="72"/>
        <v>70266.240000000005</v>
      </c>
      <c r="J16" s="28">
        <v>28000</v>
      </c>
      <c r="K16" s="20">
        <v>55000</v>
      </c>
      <c r="L16" s="20">
        <f t="shared" si="3"/>
        <v>31673.599999999999</v>
      </c>
      <c r="M16" s="20">
        <f>K16*13.12%+K16</f>
        <v>62216</v>
      </c>
      <c r="N16" s="16">
        <f t="shared" si="64"/>
        <v>34524.448000000004</v>
      </c>
      <c r="O16" s="16">
        <f t="shared" si="65"/>
        <v>62168.447999999997</v>
      </c>
      <c r="P16" s="1">
        <v>35000</v>
      </c>
      <c r="Q16" s="1">
        <v>98000</v>
      </c>
      <c r="R16" s="1">
        <f t="shared" si="5"/>
        <v>36960</v>
      </c>
      <c r="S16" s="20">
        <f t="shared" si="6"/>
        <v>103488</v>
      </c>
      <c r="T16" s="20">
        <f t="shared" si="7"/>
        <v>40988.639999999999</v>
      </c>
      <c r="U16" s="20">
        <f t="shared" si="8"/>
        <v>114768.192</v>
      </c>
      <c r="V16" s="28">
        <v>344000</v>
      </c>
      <c r="W16" s="20">
        <v>252000</v>
      </c>
      <c r="X16" s="20">
        <f t="shared" si="9"/>
        <v>389132.79999999999</v>
      </c>
      <c r="Y16" s="20">
        <f t="shared" si="10"/>
        <v>285062.40000000002</v>
      </c>
      <c r="Z16" s="16">
        <f t="shared" si="11"/>
        <v>169216.288</v>
      </c>
      <c r="AA16" s="16">
        <f t="shared" si="12"/>
        <v>170663.71840000001</v>
      </c>
      <c r="AB16" s="1">
        <v>35000</v>
      </c>
      <c r="AC16" s="1">
        <v>60000</v>
      </c>
      <c r="AD16" s="1">
        <f t="shared" ref="AD16:AD29" si="73">AB16*5.6%+AB16</f>
        <v>36960</v>
      </c>
      <c r="AE16" s="1">
        <f t="shared" ref="AE16:AE29" si="74">AC16*5.6%+AC16</f>
        <v>63360</v>
      </c>
      <c r="AF16" s="1">
        <f t="shared" si="15"/>
        <v>40988.639999999999</v>
      </c>
      <c r="AG16" s="1">
        <f t="shared" si="16"/>
        <v>70266.240000000005</v>
      </c>
      <c r="AH16" s="20">
        <v>25000</v>
      </c>
      <c r="AI16" s="20">
        <v>43000</v>
      </c>
      <c r="AJ16" s="1">
        <f t="shared" si="17"/>
        <v>28280</v>
      </c>
      <c r="AK16" s="1">
        <f t="shared" si="18"/>
        <v>48641.599999999999</v>
      </c>
      <c r="AL16" s="16">
        <f t="shared" si="19"/>
        <v>33245.728000000003</v>
      </c>
      <c r="AM16" s="16">
        <f t="shared" si="20"/>
        <v>57053.567999999992</v>
      </c>
      <c r="AN16" s="1">
        <v>35000</v>
      </c>
      <c r="AO16" s="1">
        <v>60000</v>
      </c>
      <c r="AP16" s="1">
        <f t="shared" si="21"/>
        <v>36960</v>
      </c>
      <c r="AQ16" s="1">
        <f t="shared" si="22"/>
        <v>63360</v>
      </c>
      <c r="AR16" s="1">
        <f t="shared" si="23"/>
        <v>40988.639999999999</v>
      </c>
      <c r="AS16" s="1">
        <f t="shared" si="24"/>
        <v>70266.240000000005</v>
      </c>
      <c r="AT16" s="20">
        <v>27000</v>
      </c>
      <c r="AU16" s="20">
        <v>53000</v>
      </c>
      <c r="AV16" s="20">
        <f t="shared" si="25"/>
        <v>30542.400000000001</v>
      </c>
      <c r="AW16" s="1">
        <f t="shared" si="26"/>
        <v>59953.599999999999</v>
      </c>
      <c r="AX16" s="16">
        <f t="shared" si="27"/>
        <v>34098.207999999999</v>
      </c>
      <c r="AY16" s="16">
        <f t="shared" si="28"/>
        <v>61315.967999999993</v>
      </c>
      <c r="AZ16" s="1">
        <v>35000</v>
      </c>
      <c r="BA16" s="1">
        <v>98000</v>
      </c>
      <c r="BB16" s="1">
        <f t="shared" si="29"/>
        <v>36960</v>
      </c>
      <c r="BC16" s="1">
        <f t="shared" si="30"/>
        <v>103488</v>
      </c>
      <c r="BD16" s="1">
        <f t="shared" si="31"/>
        <v>40988.639999999999</v>
      </c>
      <c r="BE16" s="1">
        <f t="shared" si="32"/>
        <v>114768.192</v>
      </c>
      <c r="BF16" s="20">
        <v>26000</v>
      </c>
      <c r="BG16" s="1">
        <v>87000</v>
      </c>
      <c r="BH16" s="1">
        <f t="shared" si="33"/>
        <v>29411.200000000001</v>
      </c>
      <c r="BI16" s="1">
        <f t="shared" si="34"/>
        <v>98414.399999999994</v>
      </c>
      <c r="BJ16" s="16">
        <f t="shared" si="35"/>
        <v>33671.968000000008</v>
      </c>
      <c r="BK16" s="16">
        <f t="shared" si="36"/>
        <v>100334.11839999999</v>
      </c>
      <c r="BL16" s="1">
        <v>35000</v>
      </c>
      <c r="BM16" s="1">
        <v>60000</v>
      </c>
      <c r="BN16" s="1">
        <f t="shared" si="37"/>
        <v>36960</v>
      </c>
      <c r="BO16" s="1">
        <f t="shared" si="38"/>
        <v>63360</v>
      </c>
      <c r="BP16" s="1">
        <f t="shared" si="39"/>
        <v>40988.639999999999</v>
      </c>
      <c r="BQ16" s="1">
        <f t="shared" si="40"/>
        <v>70266.240000000005</v>
      </c>
      <c r="BR16" s="20">
        <v>26000</v>
      </c>
      <c r="BS16" s="20">
        <v>55000</v>
      </c>
      <c r="BT16" s="1">
        <f t="shared" si="41"/>
        <v>29411.200000000001</v>
      </c>
      <c r="BU16" s="1">
        <f t="shared" si="42"/>
        <v>62216</v>
      </c>
      <c r="BV16" s="16">
        <f t="shared" si="43"/>
        <v>33671.968000000008</v>
      </c>
      <c r="BW16" s="16">
        <f t="shared" si="44"/>
        <v>62168.447999999997</v>
      </c>
      <c r="BX16" s="1">
        <v>35000</v>
      </c>
      <c r="BY16" s="1">
        <v>60000</v>
      </c>
      <c r="BZ16" s="1">
        <f t="shared" si="45"/>
        <v>36960</v>
      </c>
      <c r="CA16" s="1">
        <f t="shared" si="46"/>
        <v>63360</v>
      </c>
      <c r="CB16" s="1">
        <f t="shared" si="47"/>
        <v>40988.639999999999</v>
      </c>
      <c r="CC16" s="1">
        <f t="shared" si="48"/>
        <v>70266.240000000005</v>
      </c>
      <c r="CD16" s="1">
        <v>28000</v>
      </c>
      <c r="CE16" s="1">
        <v>53000</v>
      </c>
      <c r="CF16" s="1">
        <f t="shared" si="49"/>
        <v>31673.599999999999</v>
      </c>
      <c r="CG16" s="1">
        <f t="shared" si="50"/>
        <v>59953.599999999999</v>
      </c>
      <c r="CH16" s="16">
        <f t="shared" si="51"/>
        <v>34524.448000000004</v>
      </c>
      <c r="CI16" s="16">
        <f t="shared" si="52"/>
        <v>61315.967999999993</v>
      </c>
      <c r="CJ16" s="14">
        <v>31673.599999999999</v>
      </c>
      <c r="CK16" s="2">
        <v>59953.599999999999</v>
      </c>
      <c r="CL16" s="14">
        <f t="shared" si="53"/>
        <v>33447.321599999996</v>
      </c>
      <c r="CM16" s="14">
        <f t="shared" si="54"/>
        <v>63311.001599999996</v>
      </c>
      <c r="CN16" s="14">
        <f t="shared" si="55"/>
        <v>37093.079654399997</v>
      </c>
      <c r="CO16" s="14">
        <f t="shared" si="56"/>
        <v>70211.900774399997</v>
      </c>
      <c r="CP16" s="20">
        <v>28000</v>
      </c>
      <c r="CQ16" s="20">
        <v>53000</v>
      </c>
      <c r="CR16" s="14">
        <f t="shared" si="57"/>
        <v>31673.599999999999</v>
      </c>
      <c r="CS16" s="14">
        <f t="shared" si="58"/>
        <v>59953.599999999999</v>
      </c>
      <c r="CT16" s="38">
        <f t="shared" si="59"/>
        <v>32377.520250879996</v>
      </c>
      <c r="CU16" s="38">
        <f t="shared" si="60"/>
        <v>61286.020474879988</v>
      </c>
    </row>
    <row r="17" spans="1:99" x14ac:dyDescent="0.25">
      <c r="A17" s="6" t="s">
        <v>13</v>
      </c>
      <c r="B17" s="7" t="s">
        <v>74</v>
      </c>
      <c r="C17" s="6">
        <v>1</v>
      </c>
      <c r="D17" s="1">
        <v>65000</v>
      </c>
      <c r="E17" s="1">
        <v>280000</v>
      </c>
      <c r="F17" s="1">
        <f t="shared" si="61"/>
        <v>68640</v>
      </c>
      <c r="G17" s="20">
        <f t="shared" si="62"/>
        <v>295680</v>
      </c>
      <c r="H17" s="20">
        <f t="shared" ref="H17:I17" si="75">F17*10.9%+F17</f>
        <v>76121.759999999995</v>
      </c>
      <c r="I17" s="20">
        <f t="shared" si="75"/>
        <v>327909.12</v>
      </c>
      <c r="J17" s="28">
        <v>53000</v>
      </c>
      <c r="K17" s="20">
        <v>255000</v>
      </c>
      <c r="L17" s="20">
        <f t="shared" si="3"/>
        <v>59953.599999999999</v>
      </c>
      <c r="M17" s="20">
        <f t="shared" ref="M17" si="76">K17*13.12%+K17</f>
        <v>288456</v>
      </c>
      <c r="N17" s="16">
        <f t="shared" si="64"/>
        <v>64543.072</v>
      </c>
      <c r="O17" s="16">
        <f t="shared" si="65"/>
        <v>289409.02400000003</v>
      </c>
      <c r="P17" s="1">
        <v>65000</v>
      </c>
      <c r="Q17" s="1">
        <v>280000</v>
      </c>
      <c r="R17" s="1">
        <f t="shared" si="5"/>
        <v>68640</v>
      </c>
      <c r="S17" s="20">
        <f t="shared" si="6"/>
        <v>295680</v>
      </c>
      <c r="T17" s="20">
        <f t="shared" si="7"/>
        <v>76121.759999999995</v>
      </c>
      <c r="U17" s="20">
        <f t="shared" si="8"/>
        <v>327909.12</v>
      </c>
      <c r="V17" s="28">
        <v>344000</v>
      </c>
      <c r="W17" s="20">
        <v>252000</v>
      </c>
      <c r="X17" s="20">
        <f t="shared" si="9"/>
        <v>389132.79999999999</v>
      </c>
      <c r="Y17" s="20">
        <f t="shared" si="10"/>
        <v>285062.40000000002</v>
      </c>
      <c r="Z17" s="16">
        <f t="shared" si="11"/>
        <v>188578.91200000001</v>
      </c>
      <c r="AA17" s="16">
        <f t="shared" si="12"/>
        <v>288130.304</v>
      </c>
      <c r="AB17" s="1">
        <v>65000</v>
      </c>
      <c r="AC17" s="1">
        <v>280000</v>
      </c>
      <c r="AD17" s="1">
        <f t="shared" si="73"/>
        <v>68640</v>
      </c>
      <c r="AE17" s="1">
        <f t="shared" si="74"/>
        <v>295680</v>
      </c>
      <c r="AF17" s="1">
        <f t="shared" si="15"/>
        <v>76121.759999999995</v>
      </c>
      <c r="AG17" s="1">
        <f t="shared" si="16"/>
        <v>327909.12</v>
      </c>
      <c r="AH17" s="20">
        <v>47000</v>
      </c>
      <c r="AI17" s="20">
        <v>202000</v>
      </c>
      <c r="AJ17" s="1">
        <f t="shared" si="17"/>
        <v>53166.400000000001</v>
      </c>
      <c r="AK17" s="1">
        <f t="shared" si="18"/>
        <v>228502.39999999999</v>
      </c>
      <c r="AL17" s="16">
        <f t="shared" si="19"/>
        <v>61985.632000000005</v>
      </c>
      <c r="AM17" s="16">
        <f t="shared" si="20"/>
        <v>266818.304</v>
      </c>
      <c r="AN17" s="1">
        <v>65000</v>
      </c>
      <c r="AO17" s="1">
        <v>280000</v>
      </c>
      <c r="AP17" s="1">
        <f t="shared" si="21"/>
        <v>68640</v>
      </c>
      <c r="AQ17" s="1">
        <f t="shared" si="22"/>
        <v>295680</v>
      </c>
      <c r="AR17" s="1">
        <f t="shared" si="23"/>
        <v>76121.759999999995</v>
      </c>
      <c r="AS17" s="1">
        <f t="shared" si="24"/>
        <v>327909.12</v>
      </c>
      <c r="AT17" s="20">
        <v>51000</v>
      </c>
      <c r="AU17" s="20">
        <v>246000</v>
      </c>
      <c r="AV17" s="20">
        <f t="shared" si="25"/>
        <v>57691.199999999997</v>
      </c>
      <c r="AW17" s="1">
        <f t="shared" si="26"/>
        <v>278275.20000000001</v>
      </c>
      <c r="AX17" s="16">
        <f t="shared" si="27"/>
        <v>63690.592000000004</v>
      </c>
      <c r="AY17" s="16">
        <f t="shared" si="28"/>
        <v>285572.864</v>
      </c>
      <c r="AZ17" s="1">
        <v>65000</v>
      </c>
      <c r="BA17" s="1">
        <v>280000</v>
      </c>
      <c r="BB17" s="1">
        <f t="shared" si="29"/>
        <v>68640</v>
      </c>
      <c r="BC17" s="1">
        <f t="shared" si="30"/>
        <v>295680</v>
      </c>
      <c r="BD17" s="1">
        <f t="shared" si="31"/>
        <v>76121.759999999995</v>
      </c>
      <c r="BE17" s="1">
        <f t="shared" si="32"/>
        <v>327909.12</v>
      </c>
      <c r="BF17" s="20">
        <v>49000</v>
      </c>
      <c r="BG17" s="1">
        <v>249000</v>
      </c>
      <c r="BH17" s="1">
        <f t="shared" si="33"/>
        <v>55428.800000000003</v>
      </c>
      <c r="BI17" s="1">
        <f t="shared" si="34"/>
        <v>281668.8</v>
      </c>
      <c r="BJ17" s="16">
        <f t="shared" si="35"/>
        <v>62838.112000000001</v>
      </c>
      <c r="BK17" s="16">
        <f t="shared" si="36"/>
        <v>286851.58400000003</v>
      </c>
      <c r="BL17" s="1">
        <v>65000</v>
      </c>
      <c r="BM17" s="1">
        <v>280000</v>
      </c>
      <c r="BN17" s="1">
        <f t="shared" si="37"/>
        <v>68640</v>
      </c>
      <c r="BO17" s="1">
        <f t="shared" si="38"/>
        <v>295680</v>
      </c>
      <c r="BP17" s="1">
        <f t="shared" si="39"/>
        <v>76121.759999999995</v>
      </c>
      <c r="BQ17" s="1">
        <f t="shared" si="40"/>
        <v>327909.12</v>
      </c>
      <c r="BR17" s="20">
        <v>49000</v>
      </c>
      <c r="BS17" s="20">
        <v>255000</v>
      </c>
      <c r="BT17" s="1">
        <f t="shared" si="41"/>
        <v>55428.800000000003</v>
      </c>
      <c r="BU17" s="1">
        <f t="shared" si="42"/>
        <v>288456</v>
      </c>
      <c r="BV17" s="16">
        <f t="shared" si="43"/>
        <v>62838.112000000001</v>
      </c>
      <c r="BW17" s="16">
        <f t="shared" si="44"/>
        <v>289409.02400000003</v>
      </c>
      <c r="BX17" s="1">
        <v>65000</v>
      </c>
      <c r="BY17" s="1">
        <v>280000</v>
      </c>
      <c r="BZ17" s="1">
        <f t="shared" si="45"/>
        <v>68640</v>
      </c>
      <c r="CA17" s="1">
        <f t="shared" si="46"/>
        <v>295680</v>
      </c>
      <c r="CB17" s="1">
        <f t="shared" si="47"/>
        <v>76121.759999999995</v>
      </c>
      <c r="CC17" s="1">
        <f t="shared" si="48"/>
        <v>327909.12</v>
      </c>
      <c r="CD17" s="1">
        <v>52000</v>
      </c>
      <c r="CE17" s="1">
        <v>246000</v>
      </c>
      <c r="CF17" s="1">
        <f t="shared" si="49"/>
        <v>58822.400000000001</v>
      </c>
      <c r="CG17" s="1">
        <f t="shared" si="50"/>
        <v>278275.20000000001</v>
      </c>
      <c r="CH17" s="16">
        <f t="shared" si="51"/>
        <v>64116.832000000009</v>
      </c>
      <c r="CI17" s="16">
        <f t="shared" si="52"/>
        <v>285572.864</v>
      </c>
      <c r="CJ17" s="14">
        <v>58822.400000000001</v>
      </c>
      <c r="CK17" s="2">
        <v>278275.20000000001</v>
      </c>
      <c r="CL17" s="14">
        <f t="shared" si="53"/>
        <v>62116.454400000002</v>
      </c>
      <c r="CM17" s="14">
        <f t="shared" si="54"/>
        <v>293858.61119999998</v>
      </c>
      <c r="CN17" s="14">
        <f t="shared" si="55"/>
        <v>68887.147929600003</v>
      </c>
      <c r="CO17" s="14">
        <f t="shared" si="56"/>
        <v>325889.19982079999</v>
      </c>
      <c r="CP17" s="20">
        <v>52000</v>
      </c>
      <c r="CQ17" s="20">
        <v>246000</v>
      </c>
      <c r="CR17" s="14">
        <f t="shared" si="57"/>
        <v>58822.400000000001</v>
      </c>
      <c r="CS17" s="14">
        <f t="shared" si="58"/>
        <v>278275.20000000001</v>
      </c>
      <c r="CT17" s="38">
        <f t="shared" si="59"/>
        <v>60129.680465919999</v>
      </c>
      <c r="CU17" s="38">
        <f t="shared" si="60"/>
        <v>284459.64220415999</v>
      </c>
    </row>
    <row r="18" spans="1:99" x14ac:dyDescent="0.25">
      <c r="A18" s="6" t="s">
        <v>14</v>
      </c>
      <c r="B18" s="7" t="s">
        <v>75</v>
      </c>
      <c r="C18" s="6">
        <v>1</v>
      </c>
      <c r="D18" s="1">
        <v>55000</v>
      </c>
      <c r="E18" s="1">
        <v>120000</v>
      </c>
      <c r="F18" s="1">
        <f t="shared" si="61"/>
        <v>58080</v>
      </c>
      <c r="G18" s="20">
        <f t="shared" si="62"/>
        <v>126720</v>
      </c>
      <c r="H18" s="20">
        <f t="shared" ref="H18:I18" si="77">F18*10.9%+F18</f>
        <v>64410.720000000001</v>
      </c>
      <c r="I18" s="20">
        <f t="shared" si="77"/>
        <v>140532.48000000001</v>
      </c>
      <c r="J18" s="28">
        <v>45000</v>
      </c>
      <c r="K18" s="20">
        <v>109000</v>
      </c>
      <c r="L18" s="20">
        <f t="shared" si="3"/>
        <v>50904</v>
      </c>
      <c r="M18" s="20">
        <f t="shared" ref="M18" si="78">K18*13.12%+K18</f>
        <v>123300.8</v>
      </c>
      <c r="N18" s="16">
        <f t="shared" si="64"/>
        <v>54678.943999999996</v>
      </c>
      <c r="O18" s="16">
        <f t="shared" si="65"/>
        <v>123910.656</v>
      </c>
      <c r="P18" s="1">
        <v>55000</v>
      </c>
      <c r="Q18" s="1">
        <v>145000</v>
      </c>
      <c r="R18" s="1">
        <f t="shared" si="5"/>
        <v>58080</v>
      </c>
      <c r="S18" s="20">
        <f t="shared" si="6"/>
        <v>153120</v>
      </c>
      <c r="T18" s="20">
        <f t="shared" si="7"/>
        <v>64410.720000000001</v>
      </c>
      <c r="U18" s="20">
        <f t="shared" si="8"/>
        <v>169810.08000000002</v>
      </c>
      <c r="V18" s="28">
        <v>344000</v>
      </c>
      <c r="W18" s="20">
        <v>252000</v>
      </c>
      <c r="X18" s="20">
        <f t="shared" si="9"/>
        <v>389132.79999999999</v>
      </c>
      <c r="Y18" s="20">
        <f t="shared" si="10"/>
        <v>285062.40000000002</v>
      </c>
      <c r="Z18" s="16">
        <f t="shared" si="11"/>
        <v>182124.704</v>
      </c>
      <c r="AA18" s="16">
        <f t="shared" si="12"/>
        <v>200998.49600000001</v>
      </c>
      <c r="AB18" s="1">
        <v>55000</v>
      </c>
      <c r="AC18" s="1">
        <v>150000</v>
      </c>
      <c r="AD18" s="1">
        <f t="shared" si="73"/>
        <v>58080</v>
      </c>
      <c r="AE18" s="1">
        <f t="shared" si="74"/>
        <v>158400</v>
      </c>
      <c r="AF18" s="1">
        <f t="shared" si="15"/>
        <v>64410.720000000001</v>
      </c>
      <c r="AG18" s="1">
        <f t="shared" si="16"/>
        <v>175665.6</v>
      </c>
      <c r="AH18" s="20">
        <v>40000</v>
      </c>
      <c r="AI18" s="20">
        <v>108000</v>
      </c>
      <c r="AJ18" s="1">
        <f t="shared" si="17"/>
        <v>45248</v>
      </c>
      <c r="AK18" s="1">
        <f t="shared" si="18"/>
        <v>122169.60000000001</v>
      </c>
      <c r="AL18" s="16">
        <f t="shared" si="19"/>
        <v>52547.743999999992</v>
      </c>
      <c r="AM18" s="16">
        <f t="shared" si="20"/>
        <v>142847.03999999998</v>
      </c>
      <c r="AN18" s="1">
        <v>55000</v>
      </c>
      <c r="AO18" s="1">
        <v>150000</v>
      </c>
      <c r="AP18" s="1">
        <f t="shared" si="21"/>
        <v>58080</v>
      </c>
      <c r="AQ18" s="1">
        <f t="shared" si="22"/>
        <v>158400</v>
      </c>
      <c r="AR18" s="1">
        <f t="shared" si="23"/>
        <v>64410.720000000001</v>
      </c>
      <c r="AS18" s="1">
        <f t="shared" si="24"/>
        <v>175665.6</v>
      </c>
      <c r="AT18" s="20">
        <v>43000</v>
      </c>
      <c r="AU18" s="20">
        <v>132000</v>
      </c>
      <c r="AV18" s="20">
        <f t="shared" si="25"/>
        <v>48641.599999999999</v>
      </c>
      <c r="AW18" s="1">
        <f t="shared" si="26"/>
        <v>149318.39999999999</v>
      </c>
      <c r="AX18" s="16">
        <f t="shared" si="27"/>
        <v>53826.464</v>
      </c>
      <c r="AY18" s="16">
        <f t="shared" si="28"/>
        <v>153076.79999999999</v>
      </c>
      <c r="AZ18" s="1">
        <v>55000</v>
      </c>
      <c r="BA18" s="1">
        <v>145000</v>
      </c>
      <c r="BB18" s="1">
        <f t="shared" si="29"/>
        <v>58080</v>
      </c>
      <c r="BC18" s="1">
        <f t="shared" si="30"/>
        <v>153120</v>
      </c>
      <c r="BD18" s="1">
        <f t="shared" si="31"/>
        <v>64410.720000000001</v>
      </c>
      <c r="BE18" s="1">
        <f t="shared" si="32"/>
        <v>169810.08000000002</v>
      </c>
      <c r="BF18" s="20">
        <v>41000</v>
      </c>
      <c r="BG18" s="1">
        <v>129000</v>
      </c>
      <c r="BH18" s="1">
        <f t="shared" si="33"/>
        <v>46379.199999999997</v>
      </c>
      <c r="BI18" s="1">
        <f t="shared" si="34"/>
        <v>145924.79999999999</v>
      </c>
      <c r="BJ18" s="16">
        <f t="shared" si="35"/>
        <v>52973.983999999997</v>
      </c>
      <c r="BK18" s="16">
        <f t="shared" si="36"/>
        <v>148570.97600000002</v>
      </c>
      <c r="BL18" s="1">
        <v>55000</v>
      </c>
      <c r="BM18" s="1">
        <v>120000</v>
      </c>
      <c r="BN18" s="1">
        <f t="shared" si="37"/>
        <v>58080</v>
      </c>
      <c r="BO18" s="1">
        <f t="shared" si="38"/>
        <v>126720</v>
      </c>
      <c r="BP18" s="1">
        <f t="shared" si="39"/>
        <v>64410.720000000001</v>
      </c>
      <c r="BQ18" s="1">
        <f t="shared" si="40"/>
        <v>140532.48000000001</v>
      </c>
      <c r="BR18" s="20">
        <v>41000</v>
      </c>
      <c r="BS18" s="20">
        <v>109000</v>
      </c>
      <c r="BT18" s="1">
        <f t="shared" si="41"/>
        <v>46379.199999999997</v>
      </c>
      <c r="BU18" s="1">
        <f t="shared" si="42"/>
        <v>123300.8</v>
      </c>
      <c r="BV18" s="16">
        <f t="shared" si="43"/>
        <v>52973.983999999997</v>
      </c>
      <c r="BW18" s="16">
        <f t="shared" si="44"/>
        <v>123910.656</v>
      </c>
      <c r="BX18" s="1">
        <v>55000</v>
      </c>
      <c r="BY18" s="1">
        <v>150000</v>
      </c>
      <c r="BZ18" s="1">
        <f t="shared" si="45"/>
        <v>58080</v>
      </c>
      <c r="CA18" s="1">
        <f t="shared" si="46"/>
        <v>158400</v>
      </c>
      <c r="CB18" s="1">
        <f t="shared" si="47"/>
        <v>64410.720000000001</v>
      </c>
      <c r="CC18" s="1">
        <f t="shared" si="48"/>
        <v>175665.6</v>
      </c>
      <c r="CD18" s="1">
        <v>44000</v>
      </c>
      <c r="CE18" s="1">
        <v>132000</v>
      </c>
      <c r="CF18" s="1">
        <f t="shared" si="49"/>
        <v>49772.800000000003</v>
      </c>
      <c r="CG18" s="1">
        <f t="shared" si="50"/>
        <v>149318.39999999999</v>
      </c>
      <c r="CH18" s="16">
        <f t="shared" si="51"/>
        <v>54252.704000000005</v>
      </c>
      <c r="CI18" s="16">
        <f t="shared" si="52"/>
        <v>153076.79999999999</v>
      </c>
      <c r="CJ18" s="14">
        <v>49772.800000000003</v>
      </c>
      <c r="CK18" s="2">
        <v>149318.39999999999</v>
      </c>
      <c r="CL18" s="14">
        <f t="shared" si="53"/>
        <v>52560.076800000003</v>
      </c>
      <c r="CM18" s="14">
        <f t="shared" si="54"/>
        <v>157680.2304</v>
      </c>
      <c r="CN18" s="14">
        <f t="shared" si="55"/>
        <v>58289.125171200001</v>
      </c>
      <c r="CO18" s="14">
        <f t="shared" si="56"/>
        <v>174867.37551360001</v>
      </c>
      <c r="CP18" s="20">
        <v>44000</v>
      </c>
      <c r="CQ18" s="20">
        <v>132000</v>
      </c>
      <c r="CR18" s="14">
        <f t="shared" si="57"/>
        <v>49772.800000000003</v>
      </c>
      <c r="CS18" s="14">
        <f t="shared" si="58"/>
        <v>149318.39999999999</v>
      </c>
      <c r="CT18" s="38">
        <f t="shared" si="59"/>
        <v>50878.960394239999</v>
      </c>
      <c r="CU18" s="38">
        <f t="shared" si="60"/>
        <v>152636.88118272001</v>
      </c>
    </row>
    <row r="19" spans="1:99" x14ac:dyDescent="0.25">
      <c r="A19" s="6" t="s">
        <v>15</v>
      </c>
      <c r="B19" s="7" t="s">
        <v>76</v>
      </c>
      <c r="C19" s="6">
        <v>1</v>
      </c>
      <c r="D19" s="1">
        <v>35000</v>
      </c>
      <c r="E19" s="1">
        <v>85000</v>
      </c>
      <c r="F19" s="1">
        <f t="shared" si="61"/>
        <v>36960</v>
      </c>
      <c r="G19" s="20">
        <f t="shared" si="62"/>
        <v>89760</v>
      </c>
      <c r="H19" s="20">
        <f t="shared" ref="H19:I19" si="79">F19*10.9%+F19</f>
        <v>40988.639999999999</v>
      </c>
      <c r="I19" s="20">
        <f t="shared" si="79"/>
        <v>99543.84</v>
      </c>
      <c r="J19" s="28">
        <v>28000</v>
      </c>
      <c r="K19" s="20">
        <v>77000</v>
      </c>
      <c r="L19" s="20">
        <f t="shared" si="3"/>
        <v>31673.599999999999</v>
      </c>
      <c r="M19" s="20">
        <f t="shared" ref="M19" si="80">K19*13.12%+K19</f>
        <v>87102.399999999994</v>
      </c>
      <c r="N19" s="16">
        <f t="shared" si="64"/>
        <v>34524.448000000004</v>
      </c>
      <c r="O19" s="16">
        <f t="shared" si="65"/>
        <v>87681.247999999992</v>
      </c>
      <c r="P19" s="1">
        <v>35000</v>
      </c>
      <c r="Q19" s="1">
        <v>90000</v>
      </c>
      <c r="R19" s="1">
        <f t="shared" si="5"/>
        <v>36960</v>
      </c>
      <c r="S19" s="20">
        <f t="shared" si="6"/>
        <v>95040</v>
      </c>
      <c r="T19" s="20">
        <f t="shared" si="7"/>
        <v>40988.639999999999</v>
      </c>
      <c r="U19" s="20">
        <f t="shared" si="8"/>
        <v>105399.36</v>
      </c>
      <c r="V19" s="28">
        <v>344000</v>
      </c>
      <c r="W19" s="20">
        <v>252000</v>
      </c>
      <c r="X19" s="20">
        <f t="shared" si="9"/>
        <v>389132.79999999999</v>
      </c>
      <c r="Y19" s="20">
        <f t="shared" si="10"/>
        <v>285062.40000000002</v>
      </c>
      <c r="Z19" s="16">
        <f t="shared" si="11"/>
        <v>169216.288</v>
      </c>
      <c r="AA19" s="16">
        <f t="shared" si="12"/>
        <v>165500.35200000001</v>
      </c>
      <c r="AB19" s="1">
        <v>35000</v>
      </c>
      <c r="AC19" s="1">
        <v>120000</v>
      </c>
      <c r="AD19" s="1">
        <f t="shared" si="73"/>
        <v>36960</v>
      </c>
      <c r="AE19" s="1">
        <f t="shared" si="74"/>
        <v>126720</v>
      </c>
      <c r="AF19" s="1">
        <f t="shared" si="15"/>
        <v>40988.639999999999</v>
      </c>
      <c r="AG19" s="1">
        <f t="shared" si="16"/>
        <v>140532.48000000001</v>
      </c>
      <c r="AH19" s="20">
        <v>25000</v>
      </c>
      <c r="AI19" s="20">
        <v>86000</v>
      </c>
      <c r="AJ19" s="1">
        <f t="shared" si="17"/>
        <v>28280</v>
      </c>
      <c r="AK19" s="1">
        <f t="shared" si="18"/>
        <v>97283.199999999997</v>
      </c>
      <c r="AL19" s="16">
        <f t="shared" si="19"/>
        <v>33245.728000000003</v>
      </c>
      <c r="AM19" s="16">
        <f t="shared" si="20"/>
        <v>114107.13599999998</v>
      </c>
      <c r="AN19" s="1">
        <v>35000</v>
      </c>
      <c r="AO19" s="1">
        <v>120000</v>
      </c>
      <c r="AP19" s="1">
        <f t="shared" si="21"/>
        <v>36960</v>
      </c>
      <c r="AQ19" s="1">
        <f t="shared" si="22"/>
        <v>126720</v>
      </c>
      <c r="AR19" s="1">
        <f t="shared" si="23"/>
        <v>40988.639999999999</v>
      </c>
      <c r="AS19" s="1">
        <f t="shared" si="24"/>
        <v>140532.48000000001</v>
      </c>
      <c r="AT19" s="20">
        <v>27000</v>
      </c>
      <c r="AU19" s="20">
        <v>106000</v>
      </c>
      <c r="AV19" s="20">
        <f t="shared" si="25"/>
        <v>30542.400000000001</v>
      </c>
      <c r="AW19" s="1">
        <f t="shared" si="26"/>
        <v>119907.2</v>
      </c>
      <c r="AX19" s="16">
        <f t="shared" si="27"/>
        <v>34098.207999999999</v>
      </c>
      <c r="AY19" s="16">
        <f t="shared" si="28"/>
        <v>122631.93599999999</v>
      </c>
      <c r="AZ19" s="1">
        <v>35000</v>
      </c>
      <c r="BA19" s="1">
        <v>90000</v>
      </c>
      <c r="BB19" s="1">
        <f t="shared" si="29"/>
        <v>36960</v>
      </c>
      <c r="BC19" s="1">
        <f t="shared" si="30"/>
        <v>95040</v>
      </c>
      <c r="BD19" s="1">
        <f t="shared" si="31"/>
        <v>40988.639999999999</v>
      </c>
      <c r="BE19" s="1">
        <f t="shared" si="32"/>
        <v>105399.36</v>
      </c>
      <c r="BF19" s="20">
        <v>26000</v>
      </c>
      <c r="BG19" s="1">
        <v>80000</v>
      </c>
      <c r="BH19" s="1">
        <f t="shared" si="33"/>
        <v>29411.200000000001</v>
      </c>
      <c r="BI19" s="1">
        <f t="shared" si="34"/>
        <v>90496</v>
      </c>
      <c r="BJ19" s="16">
        <f t="shared" si="35"/>
        <v>33671.968000000008</v>
      </c>
      <c r="BK19" s="16">
        <f t="shared" si="36"/>
        <v>92187.072</v>
      </c>
      <c r="BL19" s="1">
        <v>35000</v>
      </c>
      <c r="BM19" s="1">
        <v>85000</v>
      </c>
      <c r="BN19" s="1">
        <f t="shared" si="37"/>
        <v>36960</v>
      </c>
      <c r="BO19" s="1">
        <f t="shared" si="38"/>
        <v>89760</v>
      </c>
      <c r="BP19" s="1">
        <f t="shared" si="39"/>
        <v>40988.639999999999</v>
      </c>
      <c r="BQ19" s="1">
        <f t="shared" si="40"/>
        <v>99543.84</v>
      </c>
      <c r="BR19" s="20">
        <v>26000</v>
      </c>
      <c r="BS19" s="20">
        <v>77000</v>
      </c>
      <c r="BT19" s="1">
        <f t="shared" si="41"/>
        <v>29411.200000000001</v>
      </c>
      <c r="BU19" s="1">
        <f t="shared" si="42"/>
        <v>87102.399999999994</v>
      </c>
      <c r="BV19" s="16">
        <f t="shared" si="43"/>
        <v>33671.968000000008</v>
      </c>
      <c r="BW19" s="16">
        <f t="shared" si="44"/>
        <v>87681.247999999992</v>
      </c>
      <c r="BX19" s="1">
        <v>35000</v>
      </c>
      <c r="BY19" s="1">
        <v>120000</v>
      </c>
      <c r="BZ19" s="1">
        <f t="shared" si="45"/>
        <v>36960</v>
      </c>
      <c r="CA19" s="1">
        <f t="shared" si="46"/>
        <v>126720</v>
      </c>
      <c r="CB19" s="1">
        <f t="shared" si="47"/>
        <v>40988.639999999999</v>
      </c>
      <c r="CC19" s="1">
        <f t="shared" si="48"/>
        <v>140532.48000000001</v>
      </c>
      <c r="CD19" s="1">
        <v>28000</v>
      </c>
      <c r="CE19" s="1">
        <v>106000</v>
      </c>
      <c r="CF19" s="1">
        <f t="shared" si="49"/>
        <v>31673.599999999999</v>
      </c>
      <c r="CG19" s="1">
        <f t="shared" si="50"/>
        <v>119907.2</v>
      </c>
      <c r="CH19" s="16">
        <f t="shared" si="51"/>
        <v>34524.448000000004</v>
      </c>
      <c r="CI19" s="16">
        <f t="shared" si="52"/>
        <v>122631.93599999999</v>
      </c>
      <c r="CJ19" s="14">
        <v>31673.599999999999</v>
      </c>
      <c r="CK19" s="2">
        <v>119907.2</v>
      </c>
      <c r="CL19" s="14">
        <f t="shared" si="53"/>
        <v>33447.321599999996</v>
      </c>
      <c r="CM19" s="14">
        <f t="shared" si="54"/>
        <v>126622.00319999999</v>
      </c>
      <c r="CN19" s="14">
        <f t="shared" si="55"/>
        <v>37093.079654399997</v>
      </c>
      <c r="CO19" s="14">
        <f t="shared" si="56"/>
        <v>140423.80154879999</v>
      </c>
      <c r="CP19" s="20">
        <v>28000</v>
      </c>
      <c r="CQ19" s="20">
        <v>106000</v>
      </c>
      <c r="CR19" s="14">
        <f t="shared" si="57"/>
        <v>31673.599999999999</v>
      </c>
      <c r="CS19" s="14">
        <f t="shared" si="58"/>
        <v>119907.2</v>
      </c>
      <c r="CT19" s="38">
        <f t="shared" si="59"/>
        <v>32377.520250879996</v>
      </c>
      <c r="CU19" s="38">
        <f t="shared" si="60"/>
        <v>122572.04094975998</v>
      </c>
    </row>
    <row r="20" spans="1:99" x14ac:dyDescent="0.25">
      <c r="A20" s="6" t="s">
        <v>16</v>
      </c>
      <c r="B20" s="7" t="s">
        <v>77</v>
      </c>
      <c r="C20" s="6">
        <v>1</v>
      </c>
      <c r="D20" s="1">
        <v>35000</v>
      </c>
      <c r="E20" s="1">
        <v>185000</v>
      </c>
      <c r="F20" s="1">
        <f t="shared" si="61"/>
        <v>36960</v>
      </c>
      <c r="G20" s="20">
        <f t="shared" si="62"/>
        <v>195360</v>
      </c>
      <c r="H20" s="20">
        <f t="shared" ref="H20:I20" si="81">F20*10.9%+F20</f>
        <v>40988.639999999999</v>
      </c>
      <c r="I20" s="20">
        <f t="shared" si="81"/>
        <v>216654.24</v>
      </c>
      <c r="J20" s="28">
        <v>28000</v>
      </c>
      <c r="K20" s="20">
        <v>168000</v>
      </c>
      <c r="L20" s="20">
        <f t="shared" si="3"/>
        <v>31673.599999999999</v>
      </c>
      <c r="M20" s="20">
        <f t="shared" si="3"/>
        <v>190041.60000000001</v>
      </c>
      <c r="N20" s="16">
        <f t="shared" si="64"/>
        <v>34524.448000000004</v>
      </c>
      <c r="O20" s="16">
        <f t="shared" si="65"/>
        <v>191011.16800000001</v>
      </c>
      <c r="P20" s="1">
        <v>35000</v>
      </c>
      <c r="Q20" s="1">
        <v>170000</v>
      </c>
      <c r="R20" s="1">
        <f t="shared" si="5"/>
        <v>36960</v>
      </c>
      <c r="S20" s="20">
        <f t="shared" si="6"/>
        <v>179520</v>
      </c>
      <c r="T20" s="20">
        <f t="shared" si="7"/>
        <v>40988.639999999999</v>
      </c>
      <c r="U20" s="20">
        <f t="shared" si="8"/>
        <v>199087.68</v>
      </c>
      <c r="V20" s="28">
        <v>344000</v>
      </c>
      <c r="W20" s="20">
        <v>252000</v>
      </c>
      <c r="X20" s="20">
        <f t="shared" si="9"/>
        <v>389132.79999999999</v>
      </c>
      <c r="Y20" s="20">
        <f t="shared" si="10"/>
        <v>285062.40000000002</v>
      </c>
      <c r="Z20" s="16">
        <f t="shared" si="11"/>
        <v>169216.288</v>
      </c>
      <c r="AA20" s="16">
        <f t="shared" si="12"/>
        <v>217134.016</v>
      </c>
      <c r="AB20" s="1">
        <v>35000</v>
      </c>
      <c r="AC20" s="1">
        <v>220000</v>
      </c>
      <c r="AD20" s="1">
        <f t="shared" si="73"/>
        <v>36960</v>
      </c>
      <c r="AE20" s="1">
        <f t="shared" si="74"/>
        <v>232320</v>
      </c>
      <c r="AF20" s="1">
        <f t="shared" si="15"/>
        <v>40988.639999999999</v>
      </c>
      <c r="AG20" s="1">
        <f t="shared" si="16"/>
        <v>257642.88</v>
      </c>
      <c r="AH20" s="20">
        <v>25000</v>
      </c>
      <c r="AI20" s="20">
        <v>158000</v>
      </c>
      <c r="AJ20" s="1">
        <f t="shared" si="17"/>
        <v>28280</v>
      </c>
      <c r="AK20" s="1">
        <f t="shared" si="18"/>
        <v>178729.60000000001</v>
      </c>
      <c r="AL20" s="16">
        <f t="shared" si="19"/>
        <v>33245.728000000003</v>
      </c>
      <c r="AM20" s="16">
        <f t="shared" si="20"/>
        <v>209338.49599999998</v>
      </c>
      <c r="AN20" s="1">
        <v>35000</v>
      </c>
      <c r="AO20" s="1">
        <v>220000</v>
      </c>
      <c r="AP20" s="1">
        <f t="shared" si="21"/>
        <v>36960</v>
      </c>
      <c r="AQ20" s="1">
        <f t="shared" si="22"/>
        <v>232320</v>
      </c>
      <c r="AR20" s="1">
        <f t="shared" si="23"/>
        <v>40988.639999999999</v>
      </c>
      <c r="AS20" s="1">
        <f t="shared" si="24"/>
        <v>257642.88</v>
      </c>
      <c r="AT20" s="20">
        <v>27000</v>
      </c>
      <c r="AU20" s="20">
        <v>194000</v>
      </c>
      <c r="AV20" s="20">
        <f t="shared" si="25"/>
        <v>30542.400000000001</v>
      </c>
      <c r="AW20" s="1">
        <f t="shared" si="26"/>
        <v>219452.79999999999</v>
      </c>
      <c r="AX20" s="16">
        <f t="shared" si="27"/>
        <v>34098.207999999999</v>
      </c>
      <c r="AY20" s="16">
        <f t="shared" si="28"/>
        <v>224683.136</v>
      </c>
      <c r="AZ20" s="1">
        <v>35000</v>
      </c>
      <c r="BA20" s="1">
        <v>170000</v>
      </c>
      <c r="BB20" s="1">
        <f t="shared" si="29"/>
        <v>36960</v>
      </c>
      <c r="BC20" s="1">
        <f t="shared" si="30"/>
        <v>179520</v>
      </c>
      <c r="BD20" s="1">
        <f t="shared" si="31"/>
        <v>40988.639999999999</v>
      </c>
      <c r="BE20" s="1">
        <f t="shared" si="32"/>
        <v>199087.68</v>
      </c>
      <c r="BF20" s="20">
        <v>26000</v>
      </c>
      <c r="BG20" s="1">
        <v>151000</v>
      </c>
      <c r="BH20" s="1">
        <f t="shared" si="33"/>
        <v>29411.200000000001</v>
      </c>
      <c r="BI20" s="1">
        <f t="shared" si="34"/>
        <v>170811.2</v>
      </c>
      <c r="BJ20" s="16">
        <f t="shared" si="35"/>
        <v>33671.968000000008</v>
      </c>
      <c r="BK20" s="16">
        <f t="shared" si="36"/>
        <v>174083.77599999998</v>
      </c>
      <c r="BL20" s="1">
        <v>35000</v>
      </c>
      <c r="BM20" s="1">
        <v>155000</v>
      </c>
      <c r="BN20" s="1">
        <f t="shared" si="37"/>
        <v>36960</v>
      </c>
      <c r="BO20" s="1">
        <f t="shared" si="38"/>
        <v>163680</v>
      </c>
      <c r="BP20" s="1">
        <f t="shared" si="39"/>
        <v>40988.639999999999</v>
      </c>
      <c r="BQ20" s="1">
        <f t="shared" si="40"/>
        <v>181521.12</v>
      </c>
      <c r="BR20" s="20">
        <v>26000</v>
      </c>
      <c r="BS20" s="20">
        <v>141000</v>
      </c>
      <c r="BT20" s="1">
        <f t="shared" si="41"/>
        <v>29411.200000000001</v>
      </c>
      <c r="BU20" s="1">
        <f t="shared" si="42"/>
        <v>159499.20000000001</v>
      </c>
      <c r="BV20" s="16">
        <f t="shared" si="43"/>
        <v>33671.968000000008</v>
      </c>
      <c r="BW20" s="16">
        <f t="shared" si="44"/>
        <v>160140.06400000001</v>
      </c>
      <c r="BX20" s="1">
        <v>35000</v>
      </c>
      <c r="BY20" s="1">
        <v>220000</v>
      </c>
      <c r="BZ20" s="1">
        <f t="shared" si="45"/>
        <v>36960</v>
      </c>
      <c r="CA20" s="1">
        <f t="shared" si="46"/>
        <v>232320</v>
      </c>
      <c r="CB20" s="1">
        <f t="shared" si="47"/>
        <v>40988.639999999999</v>
      </c>
      <c r="CC20" s="1">
        <f t="shared" si="48"/>
        <v>257642.88</v>
      </c>
      <c r="CD20" s="1">
        <v>28000</v>
      </c>
      <c r="CE20" s="1">
        <v>194000</v>
      </c>
      <c r="CF20" s="1">
        <f t="shared" si="49"/>
        <v>31673.599999999999</v>
      </c>
      <c r="CG20" s="1">
        <f t="shared" si="50"/>
        <v>219452.79999999999</v>
      </c>
      <c r="CH20" s="16">
        <f t="shared" si="51"/>
        <v>34524.448000000004</v>
      </c>
      <c r="CI20" s="16">
        <f t="shared" si="52"/>
        <v>224683.136</v>
      </c>
      <c r="CJ20" s="14">
        <v>31673.599999999999</v>
      </c>
      <c r="CK20" s="2">
        <v>219452.79999999999</v>
      </c>
      <c r="CL20" s="14">
        <f t="shared" si="53"/>
        <v>33447.321599999996</v>
      </c>
      <c r="CM20" s="14">
        <f t="shared" si="54"/>
        <v>231742.1568</v>
      </c>
      <c r="CN20" s="14">
        <f t="shared" si="55"/>
        <v>37093.079654399997</v>
      </c>
      <c r="CO20" s="14">
        <f t="shared" si="56"/>
        <v>257002.05189120001</v>
      </c>
      <c r="CP20" s="20">
        <v>28000</v>
      </c>
      <c r="CQ20" s="20">
        <v>194000</v>
      </c>
      <c r="CR20" s="14">
        <f t="shared" si="57"/>
        <v>31673.599999999999</v>
      </c>
      <c r="CS20" s="14">
        <f t="shared" si="58"/>
        <v>219452.79999999999</v>
      </c>
      <c r="CT20" s="38">
        <f t="shared" si="59"/>
        <v>32377.520250879996</v>
      </c>
      <c r="CU20" s="38">
        <f t="shared" si="60"/>
        <v>224329.96173824003</v>
      </c>
    </row>
    <row r="21" spans="1:99" x14ac:dyDescent="0.25">
      <c r="A21" s="6" t="s">
        <v>17</v>
      </c>
      <c r="B21" s="7" t="s">
        <v>78</v>
      </c>
      <c r="C21" s="6">
        <v>1</v>
      </c>
      <c r="D21" s="1">
        <v>30000</v>
      </c>
      <c r="E21" s="1">
        <v>140000</v>
      </c>
      <c r="F21" s="1">
        <f t="shared" si="61"/>
        <v>31680</v>
      </c>
      <c r="G21" s="20">
        <f t="shared" si="62"/>
        <v>147840</v>
      </c>
      <c r="H21" s="20">
        <f t="shared" ref="H21:I21" si="82">F21*10.9%+F21</f>
        <v>35133.120000000003</v>
      </c>
      <c r="I21" s="20">
        <f t="shared" si="82"/>
        <v>163954.56</v>
      </c>
      <c r="J21" s="28">
        <v>24000</v>
      </c>
      <c r="K21" s="20">
        <v>127000</v>
      </c>
      <c r="L21" s="20">
        <f t="shared" si="3"/>
        <v>27148.799999999999</v>
      </c>
      <c r="M21" s="20">
        <f t="shared" si="3"/>
        <v>143662.39999999999</v>
      </c>
      <c r="N21" s="16">
        <f t="shared" si="64"/>
        <v>29592.383999999998</v>
      </c>
      <c r="O21" s="16">
        <f t="shared" si="65"/>
        <v>144491.39200000002</v>
      </c>
      <c r="P21" s="1">
        <v>30000</v>
      </c>
      <c r="Q21" s="1">
        <v>130000</v>
      </c>
      <c r="R21" s="1">
        <f t="shared" si="5"/>
        <v>31680</v>
      </c>
      <c r="S21" s="20">
        <f t="shared" si="6"/>
        <v>137280</v>
      </c>
      <c r="T21" s="20">
        <f t="shared" si="7"/>
        <v>35133.120000000003</v>
      </c>
      <c r="U21" s="20">
        <f t="shared" si="8"/>
        <v>152243.51999999999</v>
      </c>
      <c r="V21" s="28">
        <v>344000</v>
      </c>
      <c r="W21" s="20">
        <v>252000</v>
      </c>
      <c r="X21" s="20">
        <f t="shared" si="9"/>
        <v>389132.79999999999</v>
      </c>
      <c r="Y21" s="20">
        <f t="shared" si="10"/>
        <v>285062.40000000002</v>
      </c>
      <c r="Z21" s="16">
        <f t="shared" si="11"/>
        <v>165989.18399999998</v>
      </c>
      <c r="AA21" s="16">
        <f t="shared" si="12"/>
        <v>191317.18400000001</v>
      </c>
      <c r="AB21" s="1">
        <v>30000</v>
      </c>
      <c r="AC21" s="1">
        <v>130000</v>
      </c>
      <c r="AD21" s="1">
        <f t="shared" si="73"/>
        <v>31680</v>
      </c>
      <c r="AE21" s="1">
        <f t="shared" si="74"/>
        <v>137280</v>
      </c>
      <c r="AF21" s="1">
        <f t="shared" si="15"/>
        <v>35133.120000000003</v>
      </c>
      <c r="AG21" s="1">
        <f t="shared" si="16"/>
        <v>152243.51999999999</v>
      </c>
      <c r="AH21" s="20">
        <v>22000</v>
      </c>
      <c r="AI21" s="20">
        <v>94000</v>
      </c>
      <c r="AJ21" s="1">
        <f t="shared" si="17"/>
        <v>24886.400000000001</v>
      </c>
      <c r="AK21" s="1">
        <f t="shared" si="18"/>
        <v>106332.8</v>
      </c>
      <c r="AL21" s="16">
        <f t="shared" si="19"/>
        <v>28739.903999999999</v>
      </c>
      <c r="AM21" s="16">
        <f t="shared" si="20"/>
        <v>123971.26400000001</v>
      </c>
      <c r="AN21" s="1">
        <v>30000</v>
      </c>
      <c r="AO21" s="1">
        <v>130000</v>
      </c>
      <c r="AP21" s="1">
        <f t="shared" si="21"/>
        <v>31680</v>
      </c>
      <c r="AQ21" s="1">
        <f t="shared" si="22"/>
        <v>137280</v>
      </c>
      <c r="AR21" s="1">
        <f t="shared" si="23"/>
        <v>35133.120000000003</v>
      </c>
      <c r="AS21" s="1">
        <f t="shared" si="24"/>
        <v>152243.51999999999</v>
      </c>
      <c r="AT21" s="20">
        <v>23000</v>
      </c>
      <c r="AU21" s="20">
        <v>114000</v>
      </c>
      <c r="AV21" s="20">
        <f t="shared" si="25"/>
        <v>26017.599999999999</v>
      </c>
      <c r="AW21" s="1">
        <f t="shared" si="26"/>
        <v>128956.8</v>
      </c>
      <c r="AX21" s="16">
        <f t="shared" si="27"/>
        <v>29166.144</v>
      </c>
      <c r="AY21" s="16">
        <f t="shared" si="28"/>
        <v>132496.06400000001</v>
      </c>
      <c r="AZ21" s="1">
        <v>30000</v>
      </c>
      <c r="BA21" s="1">
        <v>130000</v>
      </c>
      <c r="BB21" s="1">
        <f t="shared" si="29"/>
        <v>31680</v>
      </c>
      <c r="BC21" s="1">
        <f t="shared" si="30"/>
        <v>137280</v>
      </c>
      <c r="BD21" s="1">
        <f t="shared" si="31"/>
        <v>35133.120000000003</v>
      </c>
      <c r="BE21" s="1">
        <f t="shared" si="32"/>
        <v>152243.51999999999</v>
      </c>
      <c r="BF21" s="20">
        <v>23000</v>
      </c>
      <c r="BG21" s="1">
        <v>116000</v>
      </c>
      <c r="BH21" s="1">
        <f t="shared" si="33"/>
        <v>26017.599999999999</v>
      </c>
      <c r="BI21" s="1">
        <f t="shared" si="34"/>
        <v>131219.20000000001</v>
      </c>
      <c r="BJ21" s="16">
        <f t="shared" si="35"/>
        <v>29166.144</v>
      </c>
      <c r="BK21" s="16">
        <f t="shared" si="36"/>
        <v>133348.54399999999</v>
      </c>
      <c r="BL21" s="1">
        <v>30000</v>
      </c>
      <c r="BM21" s="1">
        <v>130000</v>
      </c>
      <c r="BN21" s="1">
        <f t="shared" si="37"/>
        <v>31680</v>
      </c>
      <c r="BO21" s="1">
        <f t="shared" si="38"/>
        <v>137280</v>
      </c>
      <c r="BP21" s="1">
        <f t="shared" si="39"/>
        <v>35133.120000000003</v>
      </c>
      <c r="BQ21" s="1">
        <f t="shared" si="40"/>
        <v>152243.51999999999</v>
      </c>
      <c r="BR21" s="20">
        <v>23000</v>
      </c>
      <c r="BS21" s="20">
        <v>118000</v>
      </c>
      <c r="BT21" s="1">
        <f t="shared" si="41"/>
        <v>26017.599999999999</v>
      </c>
      <c r="BU21" s="1">
        <f t="shared" si="42"/>
        <v>133481.60000000001</v>
      </c>
      <c r="BV21" s="16">
        <f t="shared" si="43"/>
        <v>29166.144</v>
      </c>
      <c r="BW21" s="16">
        <f t="shared" si="44"/>
        <v>134201.024</v>
      </c>
      <c r="BX21" s="1">
        <v>30000</v>
      </c>
      <c r="BY21" s="1">
        <v>130000</v>
      </c>
      <c r="BZ21" s="1">
        <f t="shared" si="45"/>
        <v>31680</v>
      </c>
      <c r="CA21" s="1">
        <f t="shared" si="46"/>
        <v>137280</v>
      </c>
      <c r="CB21" s="1">
        <f t="shared" si="47"/>
        <v>35133.120000000003</v>
      </c>
      <c r="CC21" s="1">
        <f t="shared" si="48"/>
        <v>152243.51999999999</v>
      </c>
      <c r="CD21" s="1">
        <v>24000</v>
      </c>
      <c r="CE21" s="1">
        <v>114000</v>
      </c>
      <c r="CF21" s="1">
        <f t="shared" si="49"/>
        <v>27148.799999999999</v>
      </c>
      <c r="CG21" s="1">
        <f t="shared" si="50"/>
        <v>128956.8</v>
      </c>
      <c r="CH21" s="16">
        <f t="shared" si="51"/>
        <v>29592.383999999998</v>
      </c>
      <c r="CI21" s="16">
        <f t="shared" si="52"/>
        <v>132496.06400000001</v>
      </c>
      <c r="CJ21" s="14">
        <v>27148.799999999999</v>
      </c>
      <c r="CK21" s="2">
        <v>128956.8</v>
      </c>
      <c r="CL21" s="14">
        <f t="shared" si="53"/>
        <v>28669.132799999999</v>
      </c>
      <c r="CM21" s="14">
        <f t="shared" si="54"/>
        <v>136178.38080000001</v>
      </c>
      <c r="CN21" s="14">
        <f t="shared" si="55"/>
        <v>31794.068275199999</v>
      </c>
      <c r="CO21" s="14">
        <f t="shared" si="56"/>
        <v>151021.8243072</v>
      </c>
      <c r="CP21" s="20">
        <v>24000</v>
      </c>
      <c r="CQ21" s="20">
        <v>114000</v>
      </c>
      <c r="CR21" s="14">
        <f t="shared" si="57"/>
        <v>27148.799999999999</v>
      </c>
      <c r="CS21" s="14">
        <f t="shared" si="58"/>
        <v>128956.8</v>
      </c>
      <c r="CT21" s="38">
        <f t="shared" si="59"/>
        <v>27752.160215039999</v>
      </c>
      <c r="CU21" s="38">
        <f t="shared" si="60"/>
        <v>131822.76102144</v>
      </c>
    </row>
    <row r="22" spans="1:99" x14ac:dyDescent="0.25">
      <c r="A22" s="6" t="s">
        <v>18</v>
      </c>
      <c r="B22" s="7" t="s">
        <v>79</v>
      </c>
      <c r="C22" s="6">
        <v>1</v>
      </c>
      <c r="D22" s="1">
        <v>35000</v>
      </c>
      <c r="E22" s="1">
        <v>90000</v>
      </c>
      <c r="F22" s="1">
        <f t="shared" si="61"/>
        <v>36960</v>
      </c>
      <c r="G22" s="20">
        <f t="shared" si="62"/>
        <v>95040</v>
      </c>
      <c r="H22" s="20">
        <f t="shared" ref="H22:I22" si="83">F22*10.9%+F22</f>
        <v>40988.639999999999</v>
      </c>
      <c r="I22" s="20">
        <f t="shared" si="83"/>
        <v>105399.36</v>
      </c>
      <c r="J22" s="28">
        <v>28000</v>
      </c>
      <c r="K22" s="20">
        <v>82000</v>
      </c>
      <c r="L22" s="20">
        <f t="shared" si="3"/>
        <v>31673.599999999999</v>
      </c>
      <c r="M22" s="20">
        <f t="shared" si="3"/>
        <v>92758.399999999994</v>
      </c>
      <c r="N22" s="16">
        <f t="shared" si="64"/>
        <v>34524.448000000004</v>
      </c>
      <c r="O22" s="16">
        <f t="shared" si="65"/>
        <v>93039.551999999996</v>
      </c>
      <c r="P22" s="1">
        <v>35000</v>
      </c>
      <c r="Q22" s="1">
        <v>85000</v>
      </c>
      <c r="R22" s="1">
        <f t="shared" si="5"/>
        <v>36960</v>
      </c>
      <c r="S22" s="20">
        <f t="shared" si="6"/>
        <v>89760</v>
      </c>
      <c r="T22" s="20">
        <f t="shared" si="7"/>
        <v>40988.639999999999</v>
      </c>
      <c r="U22" s="20">
        <f t="shared" si="8"/>
        <v>99543.84</v>
      </c>
      <c r="V22" s="28">
        <v>344000</v>
      </c>
      <c r="W22" s="20">
        <v>252000</v>
      </c>
      <c r="X22" s="20">
        <f t="shared" si="9"/>
        <v>389132.79999999999</v>
      </c>
      <c r="Y22" s="20">
        <f t="shared" si="10"/>
        <v>285062.40000000002</v>
      </c>
      <c r="Z22" s="16">
        <f t="shared" si="11"/>
        <v>169216.288</v>
      </c>
      <c r="AA22" s="16">
        <f t="shared" si="12"/>
        <v>162273.24799999999</v>
      </c>
      <c r="AB22" s="1">
        <v>35000</v>
      </c>
      <c r="AC22" s="1">
        <v>120000</v>
      </c>
      <c r="AD22" s="1">
        <f t="shared" si="73"/>
        <v>36960</v>
      </c>
      <c r="AE22" s="1">
        <f t="shared" si="74"/>
        <v>126720</v>
      </c>
      <c r="AF22" s="1">
        <f t="shared" si="15"/>
        <v>40988.639999999999</v>
      </c>
      <c r="AG22" s="1">
        <f t="shared" si="16"/>
        <v>140532.48000000001</v>
      </c>
      <c r="AH22" s="20">
        <v>25000</v>
      </c>
      <c r="AI22" s="20">
        <v>86000</v>
      </c>
      <c r="AJ22" s="1">
        <f t="shared" si="17"/>
        <v>28280</v>
      </c>
      <c r="AK22" s="1">
        <f t="shared" si="18"/>
        <v>97283.199999999997</v>
      </c>
      <c r="AL22" s="16">
        <f t="shared" si="19"/>
        <v>33245.728000000003</v>
      </c>
      <c r="AM22" s="16">
        <f t="shared" si="20"/>
        <v>114107.13599999998</v>
      </c>
      <c r="AN22" s="1">
        <v>35000</v>
      </c>
      <c r="AO22" s="1">
        <v>120000</v>
      </c>
      <c r="AP22" s="1">
        <f t="shared" si="21"/>
        <v>36960</v>
      </c>
      <c r="AQ22" s="1">
        <f t="shared" si="22"/>
        <v>126720</v>
      </c>
      <c r="AR22" s="1">
        <f t="shared" si="23"/>
        <v>40988.639999999999</v>
      </c>
      <c r="AS22" s="1">
        <f t="shared" si="24"/>
        <v>140532.48000000001</v>
      </c>
      <c r="AT22" s="20">
        <v>27000</v>
      </c>
      <c r="AU22" s="20">
        <v>106000</v>
      </c>
      <c r="AV22" s="20">
        <f t="shared" si="25"/>
        <v>30542.400000000001</v>
      </c>
      <c r="AW22" s="1">
        <f t="shared" si="26"/>
        <v>119907.2</v>
      </c>
      <c r="AX22" s="16">
        <f t="shared" si="27"/>
        <v>34098.207999999999</v>
      </c>
      <c r="AY22" s="16">
        <f t="shared" si="28"/>
        <v>122631.93599999999</v>
      </c>
      <c r="AZ22" s="1">
        <v>35000</v>
      </c>
      <c r="BA22" s="1">
        <v>85000</v>
      </c>
      <c r="BB22" s="1">
        <f t="shared" si="29"/>
        <v>36960</v>
      </c>
      <c r="BC22" s="1">
        <f t="shared" si="30"/>
        <v>89760</v>
      </c>
      <c r="BD22" s="1">
        <f t="shared" si="31"/>
        <v>40988.639999999999</v>
      </c>
      <c r="BE22" s="1">
        <f t="shared" si="32"/>
        <v>99543.84</v>
      </c>
      <c r="BF22" s="20">
        <v>26000</v>
      </c>
      <c r="BG22" s="1">
        <v>76000</v>
      </c>
      <c r="BH22" s="1">
        <f t="shared" si="33"/>
        <v>29411.200000000001</v>
      </c>
      <c r="BI22" s="1">
        <f t="shared" si="34"/>
        <v>85971.199999999997</v>
      </c>
      <c r="BJ22" s="16">
        <f t="shared" si="35"/>
        <v>33671.968000000008</v>
      </c>
      <c r="BK22" s="16">
        <f t="shared" si="36"/>
        <v>87255.008000000002</v>
      </c>
      <c r="BL22" s="1">
        <v>35000</v>
      </c>
      <c r="BM22" s="1">
        <v>85000</v>
      </c>
      <c r="BN22" s="1">
        <f t="shared" si="37"/>
        <v>36960</v>
      </c>
      <c r="BO22" s="1">
        <f t="shared" si="38"/>
        <v>89760</v>
      </c>
      <c r="BP22" s="1">
        <f t="shared" si="39"/>
        <v>40988.639999999999</v>
      </c>
      <c r="BQ22" s="1">
        <f t="shared" si="40"/>
        <v>99543.84</v>
      </c>
      <c r="BR22" s="20">
        <v>26000</v>
      </c>
      <c r="BS22" s="20">
        <v>77000</v>
      </c>
      <c r="BT22" s="1">
        <f t="shared" si="41"/>
        <v>29411.200000000001</v>
      </c>
      <c r="BU22" s="1">
        <f t="shared" si="42"/>
        <v>87102.399999999994</v>
      </c>
      <c r="BV22" s="16">
        <f t="shared" si="43"/>
        <v>33671.968000000008</v>
      </c>
      <c r="BW22" s="16">
        <f t="shared" si="44"/>
        <v>87681.247999999992</v>
      </c>
      <c r="BX22" s="1">
        <v>35000</v>
      </c>
      <c r="BY22" s="1">
        <v>120000</v>
      </c>
      <c r="BZ22" s="1">
        <f t="shared" si="45"/>
        <v>36960</v>
      </c>
      <c r="CA22" s="1">
        <f t="shared" si="46"/>
        <v>126720</v>
      </c>
      <c r="CB22" s="1">
        <f t="shared" si="47"/>
        <v>40988.639999999999</v>
      </c>
      <c r="CC22" s="1">
        <f t="shared" si="48"/>
        <v>140532.48000000001</v>
      </c>
      <c r="CD22" s="1">
        <v>28000</v>
      </c>
      <c r="CE22" s="1">
        <v>106000</v>
      </c>
      <c r="CF22" s="1">
        <f t="shared" si="49"/>
        <v>31673.599999999999</v>
      </c>
      <c r="CG22" s="1">
        <f t="shared" si="50"/>
        <v>119907.2</v>
      </c>
      <c r="CH22" s="16">
        <f t="shared" si="51"/>
        <v>34524.448000000004</v>
      </c>
      <c r="CI22" s="16">
        <f t="shared" si="52"/>
        <v>122631.93599999999</v>
      </c>
      <c r="CJ22" s="14">
        <v>31673.599999999999</v>
      </c>
      <c r="CK22" s="2">
        <v>119907.2</v>
      </c>
      <c r="CL22" s="14">
        <f t="shared" si="53"/>
        <v>33447.321599999996</v>
      </c>
      <c r="CM22" s="14">
        <f t="shared" si="54"/>
        <v>126622.00319999999</v>
      </c>
      <c r="CN22" s="14">
        <f t="shared" si="55"/>
        <v>37093.079654399997</v>
      </c>
      <c r="CO22" s="14">
        <f t="shared" si="56"/>
        <v>140423.80154879999</v>
      </c>
      <c r="CP22" s="20">
        <v>28000</v>
      </c>
      <c r="CQ22" s="20">
        <v>106000</v>
      </c>
      <c r="CR22" s="14">
        <f t="shared" si="57"/>
        <v>31673.599999999999</v>
      </c>
      <c r="CS22" s="14">
        <f t="shared" si="58"/>
        <v>119907.2</v>
      </c>
      <c r="CT22" s="38">
        <f t="shared" si="59"/>
        <v>32377.520250879996</v>
      </c>
      <c r="CU22" s="38">
        <f t="shared" si="60"/>
        <v>122572.04094975998</v>
      </c>
    </row>
    <row r="23" spans="1:99" x14ac:dyDescent="0.25">
      <c r="A23" s="6" t="s">
        <v>19</v>
      </c>
      <c r="B23" s="7" t="s">
        <v>80</v>
      </c>
      <c r="C23" s="6">
        <v>1</v>
      </c>
      <c r="D23" s="1">
        <v>80000</v>
      </c>
      <c r="E23" s="1">
        <v>165000</v>
      </c>
      <c r="F23" s="1">
        <f t="shared" si="61"/>
        <v>84480</v>
      </c>
      <c r="G23" s="20">
        <f t="shared" si="62"/>
        <v>174240</v>
      </c>
      <c r="H23" s="20">
        <f t="shared" ref="H23" si="84">F23*10.9%+F23</f>
        <v>93688.320000000007</v>
      </c>
      <c r="I23" s="20">
        <f t="shared" ref="I23:I33" si="85">G23*10.9%+G23</f>
        <v>193232.16</v>
      </c>
      <c r="J23" s="28">
        <v>65000</v>
      </c>
      <c r="K23" s="20">
        <v>150000</v>
      </c>
      <c r="L23" s="20">
        <f>J23*13.12%+J23</f>
        <v>73528</v>
      </c>
      <c r="M23" s="20">
        <f t="shared" ref="M23" si="86">K23*13.12%+K23</f>
        <v>169680</v>
      </c>
      <c r="N23" s="16">
        <f t="shared" si="64"/>
        <v>79339.263999999996</v>
      </c>
      <c r="O23" s="16">
        <f t="shared" si="65"/>
        <v>170430.432</v>
      </c>
      <c r="P23" s="1">
        <v>80000</v>
      </c>
      <c r="Q23" s="1">
        <v>170000</v>
      </c>
      <c r="R23" s="1">
        <f t="shared" si="5"/>
        <v>84480</v>
      </c>
      <c r="S23" s="20">
        <f t="shared" si="6"/>
        <v>179520</v>
      </c>
      <c r="T23" s="20">
        <f t="shared" si="7"/>
        <v>93688.320000000007</v>
      </c>
      <c r="U23" s="20">
        <f t="shared" si="8"/>
        <v>199087.68</v>
      </c>
      <c r="V23" s="28">
        <v>344000</v>
      </c>
      <c r="W23" s="20">
        <v>252000</v>
      </c>
      <c r="X23" s="20">
        <f t="shared" si="9"/>
        <v>389132.79999999999</v>
      </c>
      <c r="Y23" s="20">
        <f t="shared" si="10"/>
        <v>285062.40000000002</v>
      </c>
      <c r="Z23" s="16">
        <f t="shared" si="11"/>
        <v>198260.22400000002</v>
      </c>
      <c r="AA23" s="16">
        <f t="shared" si="12"/>
        <v>217134.016</v>
      </c>
      <c r="AB23" s="1">
        <v>80000</v>
      </c>
      <c r="AC23" s="1">
        <v>220000</v>
      </c>
      <c r="AD23" s="1">
        <f t="shared" si="73"/>
        <v>84480</v>
      </c>
      <c r="AE23" s="1">
        <f t="shared" si="74"/>
        <v>232320</v>
      </c>
      <c r="AF23" s="1">
        <f t="shared" si="15"/>
        <v>93688.320000000007</v>
      </c>
      <c r="AG23" s="1">
        <f t="shared" si="16"/>
        <v>257642.88</v>
      </c>
      <c r="AH23" s="20">
        <v>58000</v>
      </c>
      <c r="AI23" s="20">
        <v>158000</v>
      </c>
      <c r="AJ23" s="1">
        <f t="shared" si="17"/>
        <v>65609.600000000006</v>
      </c>
      <c r="AK23" s="1">
        <f t="shared" si="18"/>
        <v>178729.60000000001</v>
      </c>
      <c r="AL23" s="16">
        <f t="shared" si="19"/>
        <v>76355.584000000003</v>
      </c>
      <c r="AM23" s="16">
        <f t="shared" si="20"/>
        <v>209338.49599999998</v>
      </c>
      <c r="AN23" s="1">
        <v>80000</v>
      </c>
      <c r="AO23" s="1">
        <v>220000</v>
      </c>
      <c r="AP23" s="1">
        <f t="shared" si="21"/>
        <v>84480</v>
      </c>
      <c r="AQ23" s="1">
        <f t="shared" si="22"/>
        <v>232320</v>
      </c>
      <c r="AR23" s="1">
        <f t="shared" si="23"/>
        <v>93688.320000000007</v>
      </c>
      <c r="AS23" s="1">
        <f t="shared" si="24"/>
        <v>257642.88</v>
      </c>
      <c r="AT23" s="20">
        <v>62000</v>
      </c>
      <c r="AU23" s="20">
        <v>194000</v>
      </c>
      <c r="AV23" s="20">
        <f t="shared" si="25"/>
        <v>70134.399999999994</v>
      </c>
      <c r="AW23" s="1">
        <f t="shared" si="26"/>
        <v>219452.79999999999</v>
      </c>
      <c r="AX23" s="16">
        <f t="shared" si="27"/>
        <v>78060.543999999994</v>
      </c>
      <c r="AY23" s="16">
        <f t="shared" si="28"/>
        <v>224683.136</v>
      </c>
      <c r="AZ23" s="1">
        <v>80000</v>
      </c>
      <c r="BA23" s="1">
        <v>170000</v>
      </c>
      <c r="BB23" s="1">
        <f t="shared" si="29"/>
        <v>84480</v>
      </c>
      <c r="BC23" s="1">
        <f t="shared" si="30"/>
        <v>179520</v>
      </c>
      <c r="BD23" s="1">
        <f t="shared" si="31"/>
        <v>93688.320000000007</v>
      </c>
      <c r="BE23" s="1">
        <f t="shared" si="32"/>
        <v>199087.68</v>
      </c>
      <c r="BF23" s="20">
        <v>60000</v>
      </c>
      <c r="BG23" s="1">
        <v>151000</v>
      </c>
      <c r="BH23" s="1">
        <f t="shared" si="33"/>
        <v>67872</v>
      </c>
      <c r="BI23" s="1">
        <f t="shared" si="34"/>
        <v>170811.2</v>
      </c>
      <c r="BJ23" s="16">
        <f t="shared" si="35"/>
        <v>77208.063999999998</v>
      </c>
      <c r="BK23" s="16">
        <f t="shared" si="36"/>
        <v>174083.77599999998</v>
      </c>
      <c r="BL23" s="1">
        <v>80000</v>
      </c>
      <c r="BM23" s="1">
        <v>145000</v>
      </c>
      <c r="BN23" s="1">
        <f t="shared" si="37"/>
        <v>84480</v>
      </c>
      <c r="BO23" s="1">
        <f t="shared" si="38"/>
        <v>153120</v>
      </c>
      <c r="BP23" s="1">
        <f t="shared" si="39"/>
        <v>93688.320000000007</v>
      </c>
      <c r="BQ23" s="1">
        <f t="shared" si="40"/>
        <v>169810.08000000002</v>
      </c>
      <c r="BR23" s="20">
        <v>60000</v>
      </c>
      <c r="BS23" s="20">
        <v>132000</v>
      </c>
      <c r="BT23" s="1">
        <f t="shared" si="41"/>
        <v>67872</v>
      </c>
      <c r="BU23" s="1">
        <f t="shared" si="42"/>
        <v>149318.39999999999</v>
      </c>
      <c r="BV23" s="16">
        <f t="shared" si="43"/>
        <v>77208.063999999998</v>
      </c>
      <c r="BW23" s="16">
        <f t="shared" si="44"/>
        <v>149849.69600000003</v>
      </c>
      <c r="BX23" s="1">
        <v>80000</v>
      </c>
      <c r="BY23" s="1">
        <v>220000</v>
      </c>
      <c r="BZ23" s="1">
        <f t="shared" si="45"/>
        <v>84480</v>
      </c>
      <c r="CA23" s="1">
        <f t="shared" si="46"/>
        <v>232320</v>
      </c>
      <c r="CB23" s="1">
        <f t="shared" si="47"/>
        <v>93688.320000000007</v>
      </c>
      <c r="CC23" s="1">
        <f t="shared" si="48"/>
        <v>257642.88</v>
      </c>
      <c r="CD23" s="1">
        <v>64000</v>
      </c>
      <c r="CE23" s="1">
        <v>194000</v>
      </c>
      <c r="CF23" s="1">
        <f t="shared" si="49"/>
        <v>72396.800000000003</v>
      </c>
      <c r="CG23" s="1">
        <f t="shared" si="50"/>
        <v>219452.79999999999</v>
      </c>
      <c r="CH23" s="16">
        <f t="shared" si="51"/>
        <v>78913.024000000005</v>
      </c>
      <c r="CI23" s="16">
        <f t="shared" si="52"/>
        <v>224683.136</v>
      </c>
      <c r="CJ23" s="14">
        <v>72396.800000000003</v>
      </c>
      <c r="CK23" s="2">
        <v>219452.79999999999</v>
      </c>
      <c r="CL23" s="14">
        <f t="shared" si="53"/>
        <v>76451.020799999998</v>
      </c>
      <c r="CM23" s="14">
        <f t="shared" si="54"/>
        <v>231742.1568</v>
      </c>
      <c r="CN23" s="14">
        <f t="shared" si="55"/>
        <v>84784.182067200003</v>
      </c>
      <c r="CO23" s="14">
        <f t="shared" si="56"/>
        <v>257002.05189120001</v>
      </c>
      <c r="CP23" s="20">
        <v>64000</v>
      </c>
      <c r="CQ23" s="20">
        <v>194000</v>
      </c>
      <c r="CR23" s="14">
        <f t="shared" si="57"/>
        <v>72396.800000000003</v>
      </c>
      <c r="CS23" s="14">
        <f t="shared" si="58"/>
        <v>219452.79999999999</v>
      </c>
      <c r="CT23" s="38">
        <f t="shared" si="59"/>
        <v>74005.760573439999</v>
      </c>
      <c r="CU23" s="38">
        <f t="shared" si="60"/>
        <v>224329.96173824003</v>
      </c>
    </row>
    <row r="24" spans="1:99" ht="25.5" x14ac:dyDescent="0.25">
      <c r="A24" s="6" t="s">
        <v>20</v>
      </c>
      <c r="B24" s="7" t="s">
        <v>81</v>
      </c>
      <c r="C24" s="6">
        <v>1</v>
      </c>
      <c r="D24" s="1">
        <v>350000</v>
      </c>
      <c r="E24" s="1">
        <v>690000</v>
      </c>
      <c r="F24" s="1">
        <f t="shared" si="61"/>
        <v>369600</v>
      </c>
      <c r="G24" s="20">
        <f t="shared" si="62"/>
        <v>728640</v>
      </c>
      <c r="H24" s="20">
        <f t="shared" ref="H24" si="87">F24*10.9%+F24</f>
        <v>409886.4</v>
      </c>
      <c r="I24" s="20">
        <f t="shared" si="85"/>
        <v>808061.76</v>
      </c>
      <c r="J24" s="28">
        <v>284000</v>
      </c>
      <c r="K24" s="20">
        <v>628000</v>
      </c>
      <c r="L24" s="20">
        <f t="shared" ref="L24:M34" si="88">J24*13.12%+J24</f>
        <v>321260.79999999999</v>
      </c>
      <c r="M24" s="20">
        <f t="shared" si="88"/>
        <v>710393.6</v>
      </c>
      <c r="N24" s="16">
        <f t="shared" si="64"/>
        <v>346949.44</v>
      </c>
      <c r="O24" s="16">
        <f t="shared" si="65"/>
        <v>713019.07199999993</v>
      </c>
      <c r="P24" s="1">
        <v>350000</v>
      </c>
      <c r="Q24" s="1">
        <v>680000</v>
      </c>
      <c r="R24" s="1">
        <f t="shared" si="5"/>
        <v>369600</v>
      </c>
      <c r="S24" s="20">
        <f t="shared" si="6"/>
        <v>718080</v>
      </c>
      <c r="T24" s="20">
        <f t="shared" si="7"/>
        <v>409886.4</v>
      </c>
      <c r="U24" s="20">
        <f t="shared" si="8"/>
        <v>796350.72</v>
      </c>
      <c r="V24" s="28">
        <v>344000</v>
      </c>
      <c r="W24" s="20">
        <v>252000</v>
      </c>
      <c r="X24" s="20">
        <f t="shared" si="9"/>
        <v>389132.79999999999</v>
      </c>
      <c r="Y24" s="20">
        <f t="shared" si="10"/>
        <v>285062.40000000002</v>
      </c>
      <c r="Z24" s="16">
        <f t="shared" si="11"/>
        <v>372523.83999999997</v>
      </c>
      <c r="AA24" s="16">
        <f t="shared" si="12"/>
        <v>546298.62399999995</v>
      </c>
      <c r="AB24" s="1">
        <v>350000</v>
      </c>
      <c r="AC24" s="1">
        <v>680000</v>
      </c>
      <c r="AD24" s="1">
        <f t="shared" si="73"/>
        <v>369600</v>
      </c>
      <c r="AE24" s="1">
        <f t="shared" si="74"/>
        <v>718080</v>
      </c>
      <c r="AF24" s="1">
        <f t="shared" si="15"/>
        <v>409886.4</v>
      </c>
      <c r="AG24" s="1">
        <f t="shared" si="16"/>
        <v>796350.72</v>
      </c>
      <c r="AH24" s="20">
        <v>252000</v>
      </c>
      <c r="AI24" s="20">
        <v>490000</v>
      </c>
      <c r="AJ24" s="1">
        <f t="shared" si="17"/>
        <v>285062.40000000002</v>
      </c>
      <c r="AK24" s="1">
        <f t="shared" si="18"/>
        <v>554288</v>
      </c>
      <c r="AL24" s="16">
        <f t="shared" si="19"/>
        <v>333309.75999999995</v>
      </c>
      <c r="AM24" s="16">
        <f t="shared" si="20"/>
        <v>647743.74399999995</v>
      </c>
      <c r="AN24" s="1">
        <v>350000</v>
      </c>
      <c r="AO24" s="1">
        <v>680000</v>
      </c>
      <c r="AP24" s="1">
        <f>AN24*5.6%+AN24</f>
        <v>369600</v>
      </c>
      <c r="AQ24" s="1">
        <f>AO24*5.6%+AO24</f>
        <v>718080</v>
      </c>
      <c r="AR24" s="1">
        <f t="shared" si="23"/>
        <v>409886.4</v>
      </c>
      <c r="AS24" s="1">
        <f t="shared" si="24"/>
        <v>796350.72</v>
      </c>
      <c r="AT24" s="20">
        <v>273000</v>
      </c>
      <c r="AU24" s="20">
        <v>598000</v>
      </c>
      <c r="AV24" s="20">
        <f t="shared" si="25"/>
        <v>308817.59999999998</v>
      </c>
      <c r="AW24" s="1">
        <f t="shared" si="26"/>
        <v>676457.6</v>
      </c>
      <c r="AX24" s="16">
        <f t="shared" si="27"/>
        <v>342260.8</v>
      </c>
      <c r="AY24" s="16">
        <f t="shared" si="28"/>
        <v>693777.66399999999</v>
      </c>
      <c r="AZ24" s="1">
        <v>350000</v>
      </c>
      <c r="BA24" s="1">
        <v>680000</v>
      </c>
      <c r="BB24" s="1">
        <f t="shared" si="29"/>
        <v>369600</v>
      </c>
      <c r="BC24" s="1">
        <f t="shared" si="30"/>
        <v>718080</v>
      </c>
      <c r="BD24" s="1">
        <f t="shared" si="31"/>
        <v>409886.4</v>
      </c>
      <c r="BE24" s="1">
        <f t="shared" si="32"/>
        <v>796350.72</v>
      </c>
      <c r="BF24" s="20">
        <v>263000</v>
      </c>
      <c r="BG24" s="1">
        <v>605000</v>
      </c>
      <c r="BH24" s="1">
        <f t="shared" si="33"/>
        <v>297505.59999999998</v>
      </c>
      <c r="BI24" s="1">
        <f t="shared" si="34"/>
        <v>684376</v>
      </c>
      <c r="BJ24" s="16">
        <f t="shared" si="35"/>
        <v>337998.4</v>
      </c>
      <c r="BK24" s="16">
        <f t="shared" si="36"/>
        <v>696761.34399999992</v>
      </c>
      <c r="BL24" s="1">
        <v>350000</v>
      </c>
      <c r="BM24" s="1">
        <v>680000</v>
      </c>
      <c r="BN24" s="1">
        <f t="shared" si="37"/>
        <v>369600</v>
      </c>
      <c r="BO24" s="1">
        <f t="shared" si="38"/>
        <v>718080</v>
      </c>
      <c r="BP24" s="1">
        <f t="shared" si="39"/>
        <v>409886.4</v>
      </c>
      <c r="BQ24" s="1">
        <f t="shared" si="40"/>
        <v>796350.72</v>
      </c>
      <c r="BR24" s="20">
        <v>263000</v>
      </c>
      <c r="BS24" s="20">
        <v>619000</v>
      </c>
      <c r="BT24" s="1">
        <f t="shared" si="41"/>
        <v>297505.59999999998</v>
      </c>
      <c r="BU24" s="1">
        <f t="shared" si="42"/>
        <v>700212.8</v>
      </c>
      <c r="BV24" s="16">
        <f t="shared" si="43"/>
        <v>337998.4</v>
      </c>
      <c r="BW24" s="16">
        <f t="shared" si="44"/>
        <v>702728.70399999991</v>
      </c>
      <c r="BX24" s="1">
        <v>350000</v>
      </c>
      <c r="BY24" s="1">
        <v>680000</v>
      </c>
      <c r="BZ24" s="1">
        <f t="shared" si="45"/>
        <v>369600</v>
      </c>
      <c r="CA24" s="1">
        <f t="shared" si="46"/>
        <v>718080</v>
      </c>
      <c r="CB24" s="1">
        <f t="shared" si="47"/>
        <v>409886.4</v>
      </c>
      <c r="CC24" s="1">
        <f t="shared" si="48"/>
        <v>796350.72</v>
      </c>
      <c r="CD24" s="1">
        <v>280000</v>
      </c>
      <c r="CE24" s="1">
        <v>598000</v>
      </c>
      <c r="CF24" s="1">
        <f t="shared" si="49"/>
        <v>316736</v>
      </c>
      <c r="CG24" s="1">
        <f t="shared" si="50"/>
        <v>676457.6</v>
      </c>
      <c r="CH24" s="16">
        <f t="shared" si="51"/>
        <v>345244.48</v>
      </c>
      <c r="CI24" s="16">
        <f t="shared" si="52"/>
        <v>693777.66399999999</v>
      </c>
      <c r="CJ24" s="14">
        <v>316736</v>
      </c>
      <c r="CK24" s="2">
        <v>676457.6</v>
      </c>
      <c r="CL24" s="14">
        <f t="shared" si="53"/>
        <v>334473.21600000001</v>
      </c>
      <c r="CM24" s="14">
        <f t="shared" si="54"/>
        <v>714339.22560000001</v>
      </c>
      <c r="CN24" s="14">
        <f t="shared" si="55"/>
        <v>370930.79654400004</v>
      </c>
      <c r="CO24" s="14">
        <f t="shared" si="56"/>
        <v>792202.20119040005</v>
      </c>
      <c r="CP24" s="20">
        <v>280000</v>
      </c>
      <c r="CQ24" s="20">
        <v>598000</v>
      </c>
      <c r="CR24" s="14">
        <f t="shared" si="57"/>
        <v>316736</v>
      </c>
      <c r="CS24" s="14">
        <f t="shared" si="58"/>
        <v>676457.6</v>
      </c>
      <c r="CT24" s="38">
        <f t="shared" si="59"/>
        <v>323775.20250880002</v>
      </c>
      <c r="CU24" s="38">
        <f t="shared" si="60"/>
        <v>691491.32535807998</v>
      </c>
    </row>
    <row r="25" spans="1:99" ht="25.5" x14ac:dyDescent="0.25">
      <c r="A25" s="1">
        <v>0</v>
      </c>
      <c r="B25" s="40" t="s">
        <v>82</v>
      </c>
      <c r="C25" s="6">
        <v>1</v>
      </c>
      <c r="D25" s="1">
        <v>380000</v>
      </c>
      <c r="E25" s="1">
        <v>720000</v>
      </c>
      <c r="F25" s="1">
        <f t="shared" si="61"/>
        <v>401280</v>
      </c>
      <c r="G25" s="20">
        <f t="shared" si="62"/>
        <v>760320</v>
      </c>
      <c r="H25" s="20">
        <f t="shared" ref="H25" si="89">F25*10.9%+F25</f>
        <v>445019.52</v>
      </c>
      <c r="I25" s="20">
        <f t="shared" si="85"/>
        <v>843194.88</v>
      </c>
      <c r="J25" s="28">
        <v>308000</v>
      </c>
      <c r="K25" s="20">
        <v>655000</v>
      </c>
      <c r="L25" s="20">
        <f t="shared" si="88"/>
        <v>348409.59999999998</v>
      </c>
      <c r="M25" s="20">
        <f t="shared" si="88"/>
        <v>740936</v>
      </c>
      <c r="N25" s="16">
        <f t="shared" si="64"/>
        <v>376541.82400000002</v>
      </c>
      <c r="O25" s="16">
        <f t="shared" si="65"/>
        <v>743890.17599999998</v>
      </c>
      <c r="P25" s="1">
        <v>380000</v>
      </c>
      <c r="Q25" s="1">
        <v>720000</v>
      </c>
      <c r="R25" s="1">
        <f t="shared" si="5"/>
        <v>401280</v>
      </c>
      <c r="S25" s="20">
        <f t="shared" si="6"/>
        <v>760320</v>
      </c>
      <c r="T25" s="20">
        <f t="shared" si="7"/>
        <v>445019.52</v>
      </c>
      <c r="U25" s="20">
        <f t="shared" si="8"/>
        <v>843194.88</v>
      </c>
      <c r="V25" s="28">
        <v>344000</v>
      </c>
      <c r="W25" s="20">
        <v>252000</v>
      </c>
      <c r="X25" s="20">
        <f t="shared" si="9"/>
        <v>389132.79999999999</v>
      </c>
      <c r="Y25" s="20">
        <f t="shared" si="10"/>
        <v>285062.40000000002</v>
      </c>
      <c r="Z25" s="16">
        <f t="shared" si="11"/>
        <v>391886.46400000004</v>
      </c>
      <c r="AA25" s="16">
        <f t="shared" si="12"/>
        <v>572115.45600000001</v>
      </c>
      <c r="AB25" s="1">
        <v>380000</v>
      </c>
      <c r="AC25" s="1">
        <v>720000</v>
      </c>
      <c r="AD25" s="1">
        <f t="shared" si="73"/>
        <v>401280</v>
      </c>
      <c r="AE25" s="1">
        <f t="shared" si="74"/>
        <v>760320</v>
      </c>
      <c r="AF25" s="1">
        <f t="shared" si="15"/>
        <v>445019.52</v>
      </c>
      <c r="AG25" s="1">
        <f t="shared" si="16"/>
        <v>843194.88</v>
      </c>
      <c r="AH25" s="20">
        <v>274000</v>
      </c>
      <c r="AI25" s="20">
        <v>518000</v>
      </c>
      <c r="AJ25" s="1">
        <f t="shared" si="17"/>
        <v>309948.79999999999</v>
      </c>
      <c r="AK25" s="1">
        <f t="shared" si="18"/>
        <v>585961.6</v>
      </c>
      <c r="AL25" s="16">
        <f t="shared" si="19"/>
        <v>362049.66399999999</v>
      </c>
      <c r="AM25" s="16">
        <f t="shared" si="20"/>
        <v>685495.29599999997</v>
      </c>
      <c r="AN25" s="1">
        <v>380000</v>
      </c>
      <c r="AO25" s="1">
        <v>720000</v>
      </c>
      <c r="AP25" s="1">
        <f t="shared" ref="AP25:AP34" si="90">AN25*5.6%+AN25</f>
        <v>401280</v>
      </c>
      <c r="AQ25" s="1">
        <f t="shared" ref="AQ25:AQ34" si="91">AO25*5.6%+AO25</f>
        <v>760320</v>
      </c>
      <c r="AR25" s="1">
        <f t="shared" si="23"/>
        <v>445019.52</v>
      </c>
      <c r="AS25" s="1">
        <f t="shared" si="24"/>
        <v>843194.88</v>
      </c>
      <c r="AT25" s="20">
        <v>296000</v>
      </c>
      <c r="AU25" s="20">
        <v>634000</v>
      </c>
      <c r="AV25" s="20">
        <f>AT25*13.12%+AT25</f>
        <v>334835.20000000001</v>
      </c>
      <c r="AW25" s="1">
        <f>AU25*13.12%+AU25</f>
        <v>717180.8</v>
      </c>
      <c r="AX25" s="16">
        <f t="shared" si="27"/>
        <v>371426.94400000002</v>
      </c>
      <c r="AY25" s="16">
        <f t="shared" si="28"/>
        <v>734939.13599999994</v>
      </c>
      <c r="AZ25" s="1">
        <v>380000</v>
      </c>
      <c r="BA25" s="1">
        <v>720000</v>
      </c>
      <c r="BB25" s="1">
        <f t="shared" si="29"/>
        <v>401280</v>
      </c>
      <c r="BC25" s="1">
        <f t="shared" si="30"/>
        <v>760320</v>
      </c>
      <c r="BD25" s="1">
        <f t="shared" si="31"/>
        <v>445019.52</v>
      </c>
      <c r="BE25" s="1">
        <f t="shared" si="32"/>
        <v>843194.88</v>
      </c>
      <c r="BF25" s="20">
        <v>285000</v>
      </c>
      <c r="BG25" s="1">
        <v>641000</v>
      </c>
      <c r="BH25" s="1">
        <f t="shared" si="33"/>
        <v>322392</v>
      </c>
      <c r="BI25" s="1">
        <f t="shared" si="34"/>
        <v>725099.2</v>
      </c>
      <c r="BJ25" s="16">
        <f t="shared" si="35"/>
        <v>366738.304</v>
      </c>
      <c r="BK25" s="16">
        <f t="shared" si="36"/>
        <v>737922.81599999999</v>
      </c>
      <c r="BL25" s="1">
        <v>380000</v>
      </c>
      <c r="BM25" s="1">
        <v>720000</v>
      </c>
      <c r="BN25" s="1">
        <f t="shared" si="37"/>
        <v>401280</v>
      </c>
      <c r="BO25" s="1">
        <f t="shared" si="38"/>
        <v>760320</v>
      </c>
      <c r="BP25" s="1">
        <f t="shared" si="39"/>
        <v>445019.52</v>
      </c>
      <c r="BQ25" s="1">
        <f t="shared" si="40"/>
        <v>843194.88</v>
      </c>
      <c r="BR25" s="20">
        <v>285000</v>
      </c>
      <c r="BS25" s="20">
        <v>655000</v>
      </c>
      <c r="BT25" s="1">
        <f t="shared" si="41"/>
        <v>322392</v>
      </c>
      <c r="BU25" s="1">
        <f t="shared" si="42"/>
        <v>740936</v>
      </c>
      <c r="BV25" s="16">
        <f t="shared" si="43"/>
        <v>366738.304</v>
      </c>
      <c r="BW25" s="16">
        <f t="shared" si="44"/>
        <v>743890.17599999998</v>
      </c>
      <c r="BX25" s="1">
        <v>380000</v>
      </c>
      <c r="BY25" s="1">
        <v>720000</v>
      </c>
      <c r="BZ25" s="1">
        <f t="shared" si="45"/>
        <v>401280</v>
      </c>
      <c r="CA25" s="1">
        <f t="shared" si="46"/>
        <v>760320</v>
      </c>
      <c r="CB25" s="1">
        <f t="shared" si="47"/>
        <v>445019.52</v>
      </c>
      <c r="CC25" s="1">
        <f t="shared" si="48"/>
        <v>843194.88</v>
      </c>
      <c r="CD25" s="1">
        <v>304000</v>
      </c>
      <c r="CE25" s="1">
        <v>634000</v>
      </c>
      <c r="CF25" s="1">
        <f t="shared" si="49"/>
        <v>343884.79999999999</v>
      </c>
      <c r="CG25" s="1">
        <f t="shared" si="50"/>
        <v>717180.8</v>
      </c>
      <c r="CH25" s="16">
        <f t="shared" si="51"/>
        <v>374836.864</v>
      </c>
      <c r="CI25" s="16">
        <f t="shared" si="52"/>
        <v>734939.13599999994</v>
      </c>
      <c r="CJ25" s="14">
        <v>343884.79999999999</v>
      </c>
      <c r="CK25" s="2">
        <v>717180.8</v>
      </c>
      <c r="CL25" s="14">
        <f t="shared" ref="CL25:CL34" si="92">CJ25*5.6%+CJ25</f>
        <v>363142.34879999998</v>
      </c>
      <c r="CM25" s="14">
        <f t="shared" ref="CM25:CM34" si="93">CK25*5.6%+CK25</f>
        <v>757342.92480000004</v>
      </c>
      <c r="CN25" s="14">
        <f t="shared" si="55"/>
        <v>402724.86481919995</v>
      </c>
      <c r="CO25" s="14">
        <f t="shared" si="56"/>
        <v>839893.30360320001</v>
      </c>
      <c r="CP25" s="20">
        <v>304000</v>
      </c>
      <c r="CQ25" s="20">
        <v>634000</v>
      </c>
      <c r="CR25" s="14">
        <f t="shared" si="57"/>
        <v>343884.79999999999</v>
      </c>
      <c r="CS25" s="14">
        <f t="shared" si="58"/>
        <v>717180.8</v>
      </c>
      <c r="CT25" s="38">
        <f t="shared" si="59"/>
        <v>351527.36272383999</v>
      </c>
      <c r="CU25" s="38">
        <f t="shared" si="60"/>
        <v>733119.56568064005</v>
      </c>
    </row>
    <row r="26" spans="1:99" x14ac:dyDescent="0.25">
      <c r="A26" s="6" t="s">
        <v>21</v>
      </c>
      <c r="B26" s="40" t="s">
        <v>83</v>
      </c>
      <c r="C26" s="6">
        <v>1</v>
      </c>
      <c r="D26" s="1">
        <v>55000</v>
      </c>
      <c r="E26" s="1">
        <v>0</v>
      </c>
      <c r="F26" s="1">
        <f t="shared" si="61"/>
        <v>58080</v>
      </c>
      <c r="G26" s="20">
        <f t="shared" si="62"/>
        <v>0</v>
      </c>
      <c r="H26" s="20">
        <f t="shared" ref="H26" si="94">F26*10.9%+F26</f>
        <v>64410.720000000001</v>
      </c>
      <c r="I26" s="20">
        <f t="shared" si="85"/>
        <v>0</v>
      </c>
      <c r="J26" s="28">
        <v>45000</v>
      </c>
      <c r="K26" s="20">
        <v>0</v>
      </c>
      <c r="L26" s="20">
        <f t="shared" si="88"/>
        <v>50904</v>
      </c>
      <c r="M26" s="20">
        <f t="shared" si="88"/>
        <v>0</v>
      </c>
      <c r="N26" s="16">
        <f t="shared" si="64"/>
        <v>54678.943999999996</v>
      </c>
      <c r="O26" s="16">
        <f t="shared" si="65"/>
        <v>0</v>
      </c>
      <c r="P26" s="1">
        <v>55000</v>
      </c>
      <c r="Q26" s="1">
        <v>0</v>
      </c>
      <c r="R26" s="1">
        <f t="shared" si="5"/>
        <v>58080</v>
      </c>
      <c r="S26" s="20">
        <f t="shared" si="6"/>
        <v>0</v>
      </c>
      <c r="T26" s="20">
        <f t="shared" si="7"/>
        <v>64410.720000000001</v>
      </c>
      <c r="U26" s="20">
        <f t="shared" si="8"/>
        <v>0</v>
      </c>
      <c r="V26" s="28">
        <v>344000</v>
      </c>
      <c r="W26" s="20">
        <v>252000</v>
      </c>
      <c r="X26" s="20">
        <f t="shared" si="9"/>
        <v>389132.79999999999</v>
      </c>
      <c r="Y26" s="20">
        <f t="shared" si="10"/>
        <v>285062.40000000002</v>
      </c>
      <c r="Z26" s="16">
        <f t="shared" si="11"/>
        <v>182124.704</v>
      </c>
      <c r="AA26" s="16">
        <f t="shared" si="12"/>
        <v>107412.48000000001</v>
      </c>
      <c r="AB26" s="1">
        <v>55000</v>
      </c>
      <c r="AC26" s="1">
        <v>0</v>
      </c>
      <c r="AD26" s="1">
        <f t="shared" si="73"/>
        <v>58080</v>
      </c>
      <c r="AE26" s="1">
        <f t="shared" si="74"/>
        <v>0</v>
      </c>
      <c r="AF26" s="1">
        <f t="shared" si="15"/>
        <v>64410.720000000001</v>
      </c>
      <c r="AG26" s="1">
        <f t="shared" si="16"/>
        <v>0</v>
      </c>
      <c r="AH26" s="20">
        <v>40000</v>
      </c>
      <c r="AI26" s="20">
        <v>0</v>
      </c>
      <c r="AJ26" s="1">
        <f t="shared" si="17"/>
        <v>45248</v>
      </c>
      <c r="AK26" s="1">
        <f t="shared" si="18"/>
        <v>0</v>
      </c>
      <c r="AL26" s="16">
        <f>(AB26+AD26+AF26+AH26+AJ26)/5</f>
        <v>52547.743999999992</v>
      </c>
      <c r="AM26" s="16">
        <f>(AC26+AE26+AG26+AI26+AK26)/5</f>
        <v>0</v>
      </c>
      <c r="AN26" s="1">
        <v>55000</v>
      </c>
      <c r="AO26" s="1">
        <v>0</v>
      </c>
      <c r="AP26" s="1">
        <f t="shared" si="90"/>
        <v>58080</v>
      </c>
      <c r="AQ26" s="1">
        <f t="shared" si="91"/>
        <v>0</v>
      </c>
      <c r="AR26" s="1">
        <f t="shared" si="23"/>
        <v>64410.720000000001</v>
      </c>
      <c r="AS26" s="1">
        <f t="shared" si="24"/>
        <v>0</v>
      </c>
      <c r="AT26" s="20">
        <v>43000</v>
      </c>
      <c r="AU26" s="20">
        <v>0</v>
      </c>
      <c r="AV26" s="20">
        <f t="shared" ref="AV26:AV34" si="95">AT26*13.12%+AT26</f>
        <v>48641.599999999999</v>
      </c>
      <c r="AW26" s="1">
        <f t="shared" ref="AW26:AW34" si="96">AU26*13.12%+AU26</f>
        <v>0</v>
      </c>
      <c r="AX26" s="16">
        <f>(AN26+AP26+AR26+AT26+AV26)/5</f>
        <v>53826.464</v>
      </c>
      <c r="AY26" s="16">
        <f>(AO26+AQ26+AS26+AU26+AW26)/5</f>
        <v>0</v>
      </c>
      <c r="AZ26" s="1">
        <v>55000</v>
      </c>
      <c r="BA26" s="1">
        <v>0</v>
      </c>
      <c r="BB26" s="1">
        <f t="shared" si="29"/>
        <v>58080</v>
      </c>
      <c r="BC26" s="1">
        <f t="shared" si="30"/>
        <v>0</v>
      </c>
      <c r="BD26" s="1">
        <f t="shared" si="31"/>
        <v>64410.720000000001</v>
      </c>
      <c r="BE26" s="1">
        <f t="shared" si="32"/>
        <v>0</v>
      </c>
      <c r="BF26" s="20">
        <v>41000</v>
      </c>
      <c r="BG26" s="1">
        <v>0</v>
      </c>
      <c r="BH26" s="1">
        <f t="shared" si="33"/>
        <v>46379.199999999997</v>
      </c>
      <c r="BI26" s="1">
        <f t="shared" si="34"/>
        <v>0</v>
      </c>
      <c r="BJ26" s="16">
        <f t="shared" si="35"/>
        <v>52973.983999999997</v>
      </c>
      <c r="BK26" s="16">
        <f t="shared" si="36"/>
        <v>0</v>
      </c>
      <c r="BL26" s="1">
        <v>55000</v>
      </c>
      <c r="BM26" s="1">
        <v>0</v>
      </c>
      <c r="BN26" s="1">
        <f t="shared" si="37"/>
        <v>58080</v>
      </c>
      <c r="BO26" s="1">
        <f t="shared" si="38"/>
        <v>0</v>
      </c>
      <c r="BP26" s="1">
        <f t="shared" si="39"/>
        <v>64410.720000000001</v>
      </c>
      <c r="BQ26" s="1">
        <f t="shared" si="40"/>
        <v>0</v>
      </c>
      <c r="BR26" s="20">
        <v>41000</v>
      </c>
      <c r="BS26" s="20">
        <v>0</v>
      </c>
      <c r="BT26" s="1">
        <f t="shared" si="41"/>
        <v>46379.199999999997</v>
      </c>
      <c r="BU26" s="1">
        <f t="shared" si="42"/>
        <v>0</v>
      </c>
      <c r="BV26" s="16">
        <f t="shared" si="43"/>
        <v>52973.983999999997</v>
      </c>
      <c r="BW26" s="16">
        <f t="shared" si="44"/>
        <v>0</v>
      </c>
      <c r="BX26" s="1">
        <v>55000</v>
      </c>
      <c r="BY26" s="1">
        <v>0</v>
      </c>
      <c r="BZ26" s="1">
        <f t="shared" si="45"/>
        <v>58080</v>
      </c>
      <c r="CA26" s="1">
        <f t="shared" si="46"/>
        <v>0</v>
      </c>
      <c r="CB26" s="1">
        <f t="shared" ref="CB26:CB32" si="97">BZ26*10.9%+BZ26</f>
        <v>64410.720000000001</v>
      </c>
      <c r="CC26" s="1">
        <f t="shared" ref="CC26:CC32" si="98">CA26*10.9%+CA26</f>
        <v>0</v>
      </c>
      <c r="CD26" s="1">
        <v>44000</v>
      </c>
      <c r="CE26" s="1">
        <v>0</v>
      </c>
      <c r="CF26" s="1">
        <f t="shared" ref="CF26:CF34" si="99">CD26*13.12%+CD26</f>
        <v>49772.800000000003</v>
      </c>
      <c r="CG26" s="1">
        <f t="shared" ref="CG26:CG34" si="100">CE26*13.12%+CE26</f>
        <v>0</v>
      </c>
      <c r="CH26" s="16">
        <f t="shared" ref="CH26:CH34" si="101">(BX26+BZ26+CB26+CD26+CF26)/5</f>
        <v>54252.704000000005</v>
      </c>
      <c r="CI26" s="16">
        <f t="shared" ref="CI26:CI34" si="102">(BY26+CA26+CC26+CE26+CG26)/5</f>
        <v>0</v>
      </c>
      <c r="CJ26" s="14">
        <v>49772.800000000003</v>
      </c>
      <c r="CK26" s="1">
        <v>0</v>
      </c>
      <c r="CL26" s="14">
        <f t="shared" si="92"/>
        <v>52560.076800000003</v>
      </c>
      <c r="CM26" s="14">
        <f t="shared" si="93"/>
        <v>0</v>
      </c>
      <c r="CN26" s="14">
        <f t="shared" si="55"/>
        <v>58289.125171200001</v>
      </c>
      <c r="CO26" s="14">
        <f t="shared" si="56"/>
        <v>0</v>
      </c>
      <c r="CP26" s="20">
        <v>44000</v>
      </c>
      <c r="CQ26" s="20">
        <v>0</v>
      </c>
      <c r="CR26" s="14">
        <f t="shared" si="57"/>
        <v>49772.800000000003</v>
      </c>
      <c r="CS26" s="14">
        <f t="shared" si="58"/>
        <v>0</v>
      </c>
      <c r="CT26" s="38">
        <f t="shared" si="59"/>
        <v>50878.960394239999</v>
      </c>
      <c r="CU26" s="38">
        <f t="shared" si="60"/>
        <v>0</v>
      </c>
    </row>
    <row r="27" spans="1:99" x14ac:dyDescent="0.25">
      <c r="A27" s="6" t="s">
        <v>22</v>
      </c>
      <c r="B27" s="40" t="s">
        <v>84</v>
      </c>
      <c r="C27" s="6">
        <v>1</v>
      </c>
      <c r="D27" s="1">
        <v>55000</v>
      </c>
      <c r="E27" s="1">
        <v>0</v>
      </c>
      <c r="F27" s="1">
        <f t="shared" si="61"/>
        <v>58080</v>
      </c>
      <c r="G27" s="20">
        <f t="shared" si="62"/>
        <v>0</v>
      </c>
      <c r="H27" s="20">
        <f t="shared" ref="H27" si="103">F27*10.9%+F27</f>
        <v>64410.720000000001</v>
      </c>
      <c r="I27" s="20">
        <f t="shared" si="85"/>
        <v>0</v>
      </c>
      <c r="J27" s="28">
        <v>45000</v>
      </c>
      <c r="K27" s="20">
        <v>0</v>
      </c>
      <c r="L27" s="20">
        <f t="shared" si="88"/>
        <v>50904</v>
      </c>
      <c r="M27" s="20">
        <f t="shared" si="88"/>
        <v>0</v>
      </c>
      <c r="N27" s="16">
        <f t="shared" si="64"/>
        <v>54678.943999999996</v>
      </c>
      <c r="O27" s="16">
        <f t="shared" si="65"/>
        <v>0</v>
      </c>
      <c r="P27" s="1">
        <v>55000</v>
      </c>
      <c r="Q27" s="1">
        <v>0</v>
      </c>
      <c r="R27" s="1">
        <f t="shared" si="5"/>
        <v>58080</v>
      </c>
      <c r="S27" s="20">
        <f t="shared" si="6"/>
        <v>0</v>
      </c>
      <c r="T27" s="20">
        <f t="shared" si="7"/>
        <v>64410.720000000001</v>
      </c>
      <c r="U27" s="20">
        <f t="shared" si="8"/>
        <v>0</v>
      </c>
      <c r="V27" s="28">
        <v>344000</v>
      </c>
      <c r="W27" s="20">
        <v>252000</v>
      </c>
      <c r="X27" s="20">
        <f t="shared" si="9"/>
        <v>389132.79999999999</v>
      </c>
      <c r="Y27" s="20">
        <f t="shared" si="10"/>
        <v>285062.40000000002</v>
      </c>
      <c r="Z27" s="16">
        <f t="shared" si="11"/>
        <v>182124.704</v>
      </c>
      <c r="AA27" s="16">
        <f t="shared" si="12"/>
        <v>107412.48000000001</v>
      </c>
      <c r="AB27" s="1">
        <v>55000</v>
      </c>
      <c r="AC27" s="1">
        <v>0</v>
      </c>
      <c r="AD27" s="1">
        <f t="shared" si="73"/>
        <v>58080</v>
      </c>
      <c r="AE27" s="1">
        <f t="shared" si="74"/>
        <v>0</v>
      </c>
      <c r="AF27" s="1">
        <f t="shared" si="15"/>
        <v>64410.720000000001</v>
      </c>
      <c r="AG27" s="1">
        <f t="shared" si="16"/>
        <v>0</v>
      </c>
      <c r="AH27" s="20">
        <v>40000</v>
      </c>
      <c r="AI27" s="20">
        <v>0</v>
      </c>
      <c r="AJ27" s="1">
        <f t="shared" si="17"/>
        <v>45248</v>
      </c>
      <c r="AK27" s="1">
        <f t="shared" si="18"/>
        <v>0</v>
      </c>
      <c r="AL27" s="16">
        <f t="shared" ref="AL27:AL34" si="104">(AB27+AD27+AF27+AH27+AJ27)/5</f>
        <v>52547.743999999992</v>
      </c>
      <c r="AM27" s="16">
        <f t="shared" ref="AM27:AM34" si="105">(AC27+AE27+AG27+AI27+AK27)/5</f>
        <v>0</v>
      </c>
      <c r="AN27" s="1">
        <v>55000</v>
      </c>
      <c r="AO27" s="1">
        <v>0</v>
      </c>
      <c r="AP27" s="1">
        <f t="shared" si="90"/>
        <v>58080</v>
      </c>
      <c r="AQ27" s="1">
        <f t="shared" si="91"/>
        <v>0</v>
      </c>
      <c r="AR27" s="1">
        <f t="shared" si="23"/>
        <v>64410.720000000001</v>
      </c>
      <c r="AS27" s="1">
        <f t="shared" si="24"/>
        <v>0</v>
      </c>
      <c r="AT27" s="20">
        <v>43000</v>
      </c>
      <c r="AU27" s="20">
        <v>0</v>
      </c>
      <c r="AV27" s="20">
        <f t="shared" si="95"/>
        <v>48641.599999999999</v>
      </c>
      <c r="AW27" s="1">
        <f t="shared" si="96"/>
        <v>0</v>
      </c>
      <c r="AX27" s="16">
        <f t="shared" ref="AX27:AX34" si="106">(AN27+AP27+AR27+AT27+AV27)/5</f>
        <v>53826.464</v>
      </c>
      <c r="AY27" s="16">
        <f t="shared" ref="AY27:AY34" si="107">(AO27+AQ27+AS27+AU27+AW27)/5</f>
        <v>0</v>
      </c>
      <c r="AZ27" s="1">
        <v>55000</v>
      </c>
      <c r="BA27" s="1">
        <v>0</v>
      </c>
      <c r="BB27" s="1">
        <f t="shared" si="29"/>
        <v>58080</v>
      </c>
      <c r="BC27" s="1">
        <f t="shared" si="30"/>
        <v>0</v>
      </c>
      <c r="BD27" s="1">
        <f t="shared" si="31"/>
        <v>64410.720000000001</v>
      </c>
      <c r="BE27" s="1">
        <f t="shared" si="32"/>
        <v>0</v>
      </c>
      <c r="BF27" s="20">
        <v>41000</v>
      </c>
      <c r="BG27" s="1">
        <v>0</v>
      </c>
      <c r="BH27" s="1">
        <f t="shared" si="33"/>
        <v>46379.199999999997</v>
      </c>
      <c r="BI27" s="1">
        <f t="shared" si="34"/>
        <v>0</v>
      </c>
      <c r="BJ27" s="16">
        <f>(AZ27+BB27+BD27+BF27+BH27)/5</f>
        <v>52973.983999999997</v>
      </c>
      <c r="BK27" s="16">
        <f>(BA27+BC27+BE27+BG27+BI27)/5</f>
        <v>0</v>
      </c>
      <c r="BL27" s="1">
        <v>55000</v>
      </c>
      <c r="BM27" s="1">
        <v>0</v>
      </c>
      <c r="BN27" s="1">
        <f t="shared" si="37"/>
        <v>58080</v>
      </c>
      <c r="BO27" s="1">
        <f t="shared" si="38"/>
        <v>0</v>
      </c>
      <c r="BP27" s="1">
        <f t="shared" si="39"/>
        <v>64410.720000000001</v>
      </c>
      <c r="BQ27" s="1">
        <f t="shared" si="40"/>
        <v>0</v>
      </c>
      <c r="BR27" s="20">
        <v>41000</v>
      </c>
      <c r="BS27" s="20">
        <v>0</v>
      </c>
      <c r="BT27" s="1">
        <f t="shared" si="41"/>
        <v>46379.199999999997</v>
      </c>
      <c r="BU27" s="1">
        <f t="shared" si="42"/>
        <v>0</v>
      </c>
      <c r="BV27" s="16">
        <f t="shared" si="43"/>
        <v>52973.983999999997</v>
      </c>
      <c r="BW27" s="16">
        <f t="shared" si="44"/>
        <v>0</v>
      </c>
      <c r="BX27" s="1">
        <v>55000</v>
      </c>
      <c r="BY27" s="1">
        <v>0</v>
      </c>
      <c r="BZ27" s="1">
        <f t="shared" si="45"/>
        <v>58080</v>
      </c>
      <c r="CA27" s="1">
        <f t="shared" si="46"/>
        <v>0</v>
      </c>
      <c r="CB27" s="1">
        <f t="shared" si="97"/>
        <v>64410.720000000001</v>
      </c>
      <c r="CC27" s="1">
        <f t="shared" si="98"/>
        <v>0</v>
      </c>
      <c r="CD27" s="1">
        <v>44000</v>
      </c>
      <c r="CE27" s="1">
        <v>0</v>
      </c>
      <c r="CF27" s="1">
        <f t="shared" si="99"/>
        <v>49772.800000000003</v>
      </c>
      <c r="CG27" s="1">
        <f t="shared" si="100"/>
        <v>0</v>
      </c>
      <c r="CH27" s="16">
        <f t="shared" si="101"/>
        <v>54252.704000000005</v>
      </c>
      <c r="CI27" s="16">
        <f t="shared" si="102"/>
        <v>0</v>
      </c>
      <c r="CJ27" s="28">
        <v>49772.800000000003</v>
      </c>
      <c r="CK27" s="1">
        <v>0</v>
      </c>
      <c r="CL27" s="28">
        <f t="shared" si="92"/>
        <v>52560.076800000003</v>
      </c>
      <c r="CM27" s="28">
        <f t="shared" si="93"/>
        <v>0</v>
      </c>
      <c r="CN27" s="28">
        <f>CL27*10.9%+CL27</f>
        <v>58289.125171200001</v>
      </c>
      <c r="CO27" s="28">
        <f>CM27*10.9%+CM27</f>
        <v>0</v>
      </c>
      <c r="CP27" s="20">
        <v>44000</v>
      </c>
      <c r="CQ27" s="20">
        <v>0</v>
      </c>
      <c r="CR27" s="28">
        <f t="shared" si="57"/>
        <v>49772.800000000003</v>
      </c>
      <c r="CS27" s="28">
        <f t="shared" si="58"/>
        <v>0</v>
      </c>
      <c r="CT27" s="38">
        <f t="shared" si="59"/>
        <v>50878.960394239999</v>
      </c>
      <c r="CU27" s="38">
        <f t="shared" si="60"/>
        <v>0</v>
      </c>
    </row>
    <row r="28" spans="1:99" ht="25.5" x14ac:dyDescent="0.25">
      <c r="A28" s="6" t="s">
        <v>23</v>
      </c>
      <c r="B28" s="40" t="s">
        <v>85</v>
      </c>
      <c r="C28" s="6">
        <v>1</v>
      </c>
      <c r="D28" s="1">
        <v>180000</v>
      </c>
      <c r="E28" s="1">
        <v>0</v>
      </c>
      <c r="F28" s="1">
        <f t="shared" si="61"/>
        <v>190080</v>
      </c>
      <c r="G28" s="20">
        <f t="shared" si="62"/>
        <v>0</v>
      </c>
      <c r="H28" s="20">
        <f t="shared" ref="H28" si="108">F28*10.9%+F28</f>
        <v>210798.72</v>
      </c>
      <c r="I28" s="20">
        <f t="shared" si="85"/>
        <v>0</v>
      </c>
      <c r="J28" s="28">
        <v>146000</v>
      </c>
      <c r="K28" s="20">
        <v>0</v>
      </c>
      <c r="L28" s="20">
        <f t="shared" si="88"/>
        <v>165155.20000000001</v>
      </c>
      <c r="M28" s="20">
        <f t="shared" si="88"/>
        <v>0</v>
      </c>
      <c r="N28" s="16">
        <f t="shared" si="64"/>
        <v>178406.78399999999</v>
      </c>
      <c r="O28" s="16">
        <f t="shared" si="65"/>
        <v>0</v>
      </c>
      <c r="P28" s="1">
        <v>180000</v>
      </c>
      <c r="Q28" s="1">
        <v>0</v>
      </c>
      <c r="R28" s="1">
        <f t="shared" si="5"/>
        <v>190080</v>
      </c>
      <c r="S28" s="20">
        <f t="shared" si="6"/>
        <v>0</v>
      </c>
      <c r="T28" s="20">
        <f t="shared" si="7"/>
        <v>210798.72</v>
      </c>
      <c r="U28" s="20">
        <f t="shared" si="8"/>
        <v>0</v>
      </c>
      <c r="V28" s="28">
        <v>344000</v>
      </c>
      <c r="W28" s="20">
        <v>252000</v>
      </c>
      <c r="X28" s="20">
        <f t="shared" si="9"/>
        <v>389132.79999999999</v>
      </c>
      <c r="Y28" s="20">
        <f t="shared" si="10"/>
        <v>285062.40000000002</v>
      </c>
      <c r="Z28" s="16">
        <f t="shared" si="11"/>
        <v>262802.304</v>
      </c>
      <c r="AA28" s="16">
        <f t="shared" si="12"/>
        <v>107412.48000000001</v>
      </c>
      <c r="AB28" s="1">
        <v>180000</v>
      </c>
      <c r="AC28" s="1">
        <v>0</v>
      </c>
      <c r="AD28" s="1">
        <f t="shared" si="73"/>
        <v>190080</v>
      </c>
      <c r="AE28" s="1">
        <f t="shared" si="74"/>
        <v>0</v>
      </c>
      <c r="AF28" s="1">
        <f t="shared" si="15"/>
        <v>210798.72</v>
      </c>
      <c r="AG28" s="1">
        <f t="shared" si="16"/>
        <v>0</v>
      </c>
      <c r="AH28" s="20">
        <v>130000</v>
      </c>
      <c r="AI28" s="20">
        <v>0</v>
      </c>
      <c r="AJ28" s="1">
        <f t="shared" si="17"/>
        <v>147056</v>
      </c>
      <c r="AK28" s="1">
        <f t="shared" si="18"/>
        <v>0</v>
      </c>
      <c r="AL28" s="16">
        <f t="shared" si="104"/>
        <v>171586.94399999999</v>
      </c>
      <c r="AM28" s="16">
        <f t="shared" si="105"/>
        <v>0</v>
      </c>
      <c r="AN28" s="1">
        <v>180000</v>
      </c>
      <c r="AO28" s="1">
        <v>0</v>
      </c>
      <c r="AP28" s="1">
        <f t="shared" si="90"/>
        <v>190080</v>
      </c>
      <c r="AQ28" s="1">
        <f t="shared" si="91"/>
        <v>0</v>
      </c>
      <c r="AR28" s="1">
        <f t="shared" si="23"/>
        <v>210798.72</v>
      </c>
      <c r="AS28" s="1">
        <f t="shared" si="24"/>
        <v>0</v>
      </c>
      <c r="AT28" s="20">
        <v>140000</v>
      </c>
      <c r="AU28" s="20">
        <v>0</v>
      </c>
      <c r="AV28" s="20">
        <f t="shared" si="95"/>
        <v>158368</v>
      </c>
      <c r="AW28" s="1">
        <f t="shared" si="96"/>
        <v>0</v>
      </c>
      <c r="AX28" s="16">
        <f t="shared" si="106"/>
        <v>175849.34399999998</v>
      </c>
      <c r="AY28" s="16">
        <f t="shared" si="107"/>
        <v>0</v>
      </c>
      <c r="AZ28" s="1">
        <v>180000</v>
      </c>
      <c r="BA28" s="1">
        <v>0</v>
      </c>
      <c r="BB28" s="1">
        <f t="shared" si="29"/>
        <v>190080</v>
      </c>
      <c r="BC28" s="1">
        <f t="shared" si="30"/>
        <v>0</v>
      </c>
      <c r="BD28" s="1">
        <f t="shared" si="31"/>
        <v>210798.72</v>
      </c>
      <c r="BE28" s="1">
        <f t="shared" si="32"/>
        <v>0</v>
      </c>
      <c r="BF28" s="20">
        <v>135000</v>
      </c>
      <c r="BG28" s="1">
        <v>0</v>
      </c>
      <c r="BH28" s="1">
        <f t="shared" si="33"/>
        <v>152712</v>
      </c>
      <c r="BI28" s="1">
        <f t="shared" si="34"/>
        <v>0</v>
      </c>
      <c r="BJ28" s="16">
        <f t="shared" ref="BJ28:BJ34" si="109">(AZ28+BB28+BD28+BF28+BH28)/5</f>
        <v>173718.144</v>
      </c>
      <c r="BK28" s="16">
        <f t="shared" ref="BK28:BK34" si="110">(BA28+BC28+BE28+BG28+BI28)/5</f>
        <v>0</v>
      </c>
      <c r="BL28" s="1">
        <v>180000</v>
      </c>
      <c r="BM28" s="1">
        <v>0</v>
      </c>
      <c r="BN28" s="1">
        <f t="shared" si="37"/>
        <v>190080</v>
      </c>
      <c r="BO28" s="1">
        <f t="shared" si="38"/>
        <v>0</v>
      </c>
      <c r="BP28" s="1">
        <f t="shared" si="39"/>
        <v>210798.72</v>
      </c>
      <c r="BQ28" s="1">
        <f t="shared" si="40"/>
        <v>0</v>
      </c>
      <c r="BR28" s="20">
        <v>135000</v>
      </c>
      <c r="BS28" s="20">
        <v>0</v>
      </c>
      <c r="BT28" s="1">
        <f>BR28*13.12%+BR28</f>
        <v>152712</v>
      </c>
      <c r="BU28" s="1">
        <f>BS28*13.12%+BS28</f>
        <v>0</v>
      </c>
      <c r="BV28" s="16">
        <f>(BL28+BN28+BP28+BR28+BT28)/5</f>
        <v>173718.144</v>
      </c>
      <c r="BW28" s="16">
        <f>(BM28+BO28+BQ28+BS28+BU28)/5</f>
        <v>0</v>
      </c>
      <c r="BX28" s="1">
        <v>180000</v>
      </c>
      <c r="BY28" s="1">
        <v>0</v>
      </c>
      <c r="BZ28" s="1">
        <f t="shared" si="45"/>
        <v>190080</v>
      </c>
      <c r="CA28" s="1">
        <f t="shared" si="46"/>
        <v>0</v>
      </c>
      <c r="CB28" s="1">
        <f t="shared" si="97"/>
        <v>210798.72</v>
      </c>
      <c r="CC28" s="1">
        <f t="shared" si="98"/>
        <v>0</v>
      </c>
      <c r="CD28" s="1">
        <v>144000</v>
      </c>
      <c r="CE28" s="1">
        <v>0</v>
      </c>
      <c r="CF28" s="1">
        <f t="shared" si="99"/>
        <v>162892.79999999999</v>
      </c>
      <c r="CG28" s="1">
        <f t="shared" si="100"/>
        <v>0</v>
      </c>
      <c r="CH28" s="16">
        <f t="shared" si="101"/>
        <v>177554.304</v>
      </c>
      <c r="CI28" s="16">
        <f t="shared" si="102"/>
        <v>0</v>
      </c>
      <c r="CJ28" s="28">
        <v>162892.79999999999</v>
      </c>
      <c r="CK28" s="1">
        <v>0</v>
      </c>
      <c r="CL28" s="28">
        <f t="shared" si="92"/>
        <v>172014.79679999998</v>
      </c>
      <c r="CM28" s="28">
        <f t="shared" si="93"/>
        <v>0</v>
      </c>
      <c r="CN28" s="28">
        <f t="shared" ref="CN28:CN34" si="111">CL28*10.9%+CL28</f>
        <v>190764.4096512</v>
      </c>
      <c r="CO28" s="28">
        <f t="shared" ref="CO28:CO34" si="112">CM28*10.9%+CM28</f>
        <v>0</v>
      </c>
      <c r="CP28" s="20">
        <v>144000</v>
      </c>
      <c r="CQ28" s="20">
        <v>0</v>
      </c>
      <c r="CR28" s="28">
        <f>CP28*13.12%+CP28</f>
        <v>162892.79999999999</v>
      </c>
      <c r="CS28" s="28">
        <f>CQ28*13.12%+CQ28</f>
        <v>0</v>
      </c>
      <c r="CT28" s="38">
        <f t="shared" ref="CT28:CT34" si="113">(CJ28+CL28+CN28+CP28+CR28)/5</f>
        <v>166512.96129024</v>
      </c>
      <c r="CU28" s="38">
        <f t="shared" ref="CU28:CU34" si="114">(CK28+CM28+CO28+CQ28+CS28)/5</f>
        <v>0</v>
      </c>
    </row>
    <row r="29" spans="1:99" ht="25.5" x14ac:dyDescent="0.25">
      <c r="A29" s="6" t="s">
        <v>24</v>
      </c>
      <c r="B29" s="40" t="s">
        <v>86</v>
      </c>
      <c r="C29" s="6">
        <v>1</v>
      </c>
      <c r="D29" s="1">
        <v>180000</v>
      </c>
      <c r="E29" s="1">
        <v>0</v>
      </c>
      <c r="F29" s="1">
        <f t="shared" si="61"/>
        <v>190080</v>
      </c>
      <c r="G29" s="20">
        <f t="shared" si="62"/>
        <v>0</v>
      </c>
      <c r="H29" s="20">
        <f t="shared" ref="H29" si="115">F29*10.9%+F29</f>
        <v>210798.72</v>
      </c>
      <c r="I29" s="20">
        <f t="shared" si="85"/>
        <v>0</v>
      </c>
      <c r="J29" s="28">
        <v>146000</v>
      </c>
      <c r="K29" s="20">
        <v>0</v>
      </c>
      <c r="L29" s="20">
        <f t="shared" si="88"/>
        <v>165155.20000000001</v>
      </c>
      <c r="M29" s="20">
        <f t="shared" si="88"/>
        <v>0</v>
      </c>
      <c r="N29" s="16">
        <f t="shared" si="64"/>
        <v>178406.78399999999</v>
      </c>
      <c r="O29" s="16">
        <f t="shared" si="65"/>
        <v>0</v>
      </c>
      <c r="P29" s="1">
        <v>180000</v>
      </c>
      <c r="Q29" s="1">
        <v>0</v>
      </c>
      <c r="R29" s="1">
        <f t="shared" si="5"/>
        <v>190080</v>
      </c>
      <c r="S29" s="20">
        <f t="shared" si="6"/>
        <v>0</v>
      </c>
      <c r="T29" s="20">
        <f t="shared" si="7"/>
        <v>210798.72</v>
      </c>
      <c r="U29" s="20">
        <f t="shared" si="8"/>
        <v>0</v>
      </c>
      <c r="V29" s="28">
        <v>344000</v>
      </c>
      <c r="W29" s="20">
        <v>252000</v>
      </c>
      <c r="X29" s="20">
        <f t="shared" si="9"/>
        <v>389132.79999999999</v>
      </c>
      <c r="Y29" s="20">
        <f t="shared" si="10"/>
        <v>285062.40000000002</v>
      </c>
      <c r="Z29" s="16">
        <f t="shared" si="11"/>
        <v>262802.304</v>
      </c>
      <c r="AA29" s="16">
        <f t="shared" si="12"/>
        <v>107412.48000000001</v>
      </c>
      <c r="AB29" s="1">
        <v>180000</v>
      </c>
      <c r="AC29" s="1">
        <v>0</v>
      </c>
      <c r="AD29" s="1">
        <f t="shared" si="73"/>
        <v>190080</v>
      </c>
      <c r="AE29" s="1">
        <f t="shared" si="74"/>
        <v>0</v>
      </c>
      <c r="AF29" s="1">
        <f t="shared" si="15"/>
        <v>210798.72</v>
      </c>
      <c r="AG29" s="20">
        <f t="shared" si="16"/>
        <v>0</v>
      </c>
      <c r="AH29" s="20">
        <v>130000</v>
      </c>
      <c r="AI29" s="20">
        <v>0</v>
      </c>
      <c r="AJ29" s="20">
        <f t="shared" si="17"/>
        <v>147056</v>
      </c>
      <c r="AK29" s="20">
        <f t="shared" si="18"/>
        <v>0</v>
      </c>
      <c r="AL29" s="16">
        <f t="shared" si="104"/>
        <v>171586.94399999999</v>
      </c>
      <c r="AM29" s="16">
        <f t="shared" si="105"/>
        <v>0</v>
      </c>
      <c r="AN29" s="1">
        <v>180000</v>
      </c>
      <c r="AO29" s="1">
        <v>0</v>
      </c>
      <c r="AP29" s="1">
        <f t="shared" si="90"/>
        <v>190080</v>
      </c>
      <c r="AQ29" s="1">
        <f t="shared" si="91"/>
        <v>0</v>
      </c>
      <c r="AR29" s="1">
        <f t="shared" si="23"/>
        <v>210798.72</v>
      </c>
      <c r="AS29" s="1">
        <f t="shared" si="24"/>
        <v>0</v>
      </c>
      <c r="AT29" s="20">
        <v>140000</v>
      </c>
      <c r="AU29" s="20">
        <v>0</v>
      </c>
      <c r="AV29" s="20">
        <f t="shared" si="95"/>
        <v>158368</v>
      </c>
      <c r="AW29" s="1">
        <f t="shared" si="96"/>
        <v>0</v>
      </c>
      <c r="AX29" s="16">
        <f t="shared" si="106"/>
        <v>175849.34399999998</v>
      </c>
      <c r="AY29" s="16">
        <f t="shared" si="107"/>
        <v>0</v>
      </c>
      <c r="AZ29" s="1">
        <v>180000</v>
      </c>
      <c r="BA29" s="1">
        <v>0</v>
      </c>
      <c r="BB29" s="1">
        <f t="shared" si="29"/>
        <v>190080</v>
      </c>
      <c r="BC29" s="1">
        <f t="shared" si="30"/>
        <v>0</v>
      </c>
      <c r="BD29" s="1">
        <f t="shared" si="31"/>
        <v>210798.72</v>
      </c>
      <c r="BE29" s="1">
        <f t="shared" si="32"/>
        <v>0</v>
      </c>
      <c r="BF29" s="20">
        <v>135000</v>
      </c>
      <c r="BG29" s="1">
        <v>0</v>
      </c>
      <c r="BH29" s="1">
        <f t="shared" si="33"/>
        <v>152712</v>
      </c>
      <c r="BI29" s="1">
        <f t="shared" si="34"/>
        <v>0</v>
      </c>
      <c r="BJ29" s="16">
        <f t="shared" si="109"/>
        <v>173718.144</v>
      </c>
      <c r="BK29" s="16">
        <f t="shared" si="110"/>
        <v>0</v>
      </c>
      <c r="BL29" s="1">
        <v>180000</v>
      </c>
      <c r="BM29" s="1">
        <v>0</v>
      </c>
      <c r="BN29" s="1">
        <f t="shared" si="37"/>
        <v>190080</v>
      </c>
      <c r="BO29" s="1">
        <f t="shared" si="38"/>
        <v>0</v>
      </c>
      <c r="BP29" s="1">
        <f t="shared" si="39"/>
        <v>210798.72</v>
      </c>
      <c r="BQ29" s="1">
        <f t="shared" si="40"/>
        <v>0</v>
      </c>
      <c r="BR29" s="20">
        <v>135000</v>
      </c>
      <c r="BS29" s="20">
        <v>0</v>
      </c>
      <c r="BT29" s="1">
        <f t="shared" ref="BT29:BT34" si="116">BR29*13.12%+BR29</f>
        <v>152712</v>
      </c>
      <c r="BU29" s="1">
        <f t="shared" ref="BU29:BU34" si="117">BS29*13.12%+BS29</f>
        <v>0</v>
      </c>
      <c r="BV29" s="16">
        <f t="shared" ref="BV29:BV34" si="118">(BL29+BN29+BP29+BR29+BT29)/5</f>
        <v>173718.144</v>
      </c>
      <c r="BW29" s="16">
        <f t="shared" ref="BW29:BW34" si="119">(BM29+BO29+BQ29+BS29+BU29)/5</f>
        <v>0</v>
      </c>
      <c r="BX29" s="1">
        <v>180000</v>
      </c>
      <c r="BY29" s="1">
        <v>0</v>
      </c>
      <c r="BZ29" s="1">
        <f t="shared" si="45"/>
        <v>190080</v>
      </c>
      <c r="CA29" s="1">
        <f t="shared" si="46"/>
        <v>0</v>
      </c>
      <c r="CB29" s="1">
        <f t="shared" si="97"/>
        <v>210798.72</v>
      </c>
      <c r="CC29" s="1">
        <f t="shared" si="98"/>
        <v>0</v>
      </c>
      <c r="CD29" s="1">
        <v>144000</v>
      </c>
      <c r="CE29" s="1">
        <v>0</v>
      </c>
      <c r="CF29" s="1">
        <f t="shared" si="99"/>
        <v>162892.79999999999</v>
      </c>
      <c r="CG29" s="1">
        <f t="shared" si="100"/>
        <v>0</v>
      </c>
      <c r="CH29" s="16">
        <f t="shared" si="101"/>
        <v>177554.304</v>
      </c>
      <c r="CI29" s="16">
        <f t="shared" si="102"/>
        <v>0</v>
      </c>
      <c r="CJ29" s="28">
        <v>0</v>
      </c>
      <c r="CK29" s="1">
        <v>0</v>
      </c>
      <c r="CL29" s="28">
        <f t="shared" si="92"/>
        <v>0</v>
      </c>
      <c r="CM29" s="28">
        <f t="shared" si="93"/>
        <v>0</v>
      </c>
      <c r="CN29" s="28">
        <f t="shared" si="111"/>
        <v>0</v>
      </c>
      <c r="CO29" s="28">
        <f t="shared" si="112"/>
        <v>0</v>
      </c>
      <c r="CP29" s="20">
        <v>144000</v>
      </c>
      <c r="CQ29" s="20">
        <v>0</v>
      </c>
      <c r="CR29" s="28">
        <f t="shared" ref="CR29:CR34" si="120">CP29*13.12%+CP29</f>
        <v>162892.79999999999</v>
      </c>
      <c r="CS29" s="28">
        <f t="shared" ref="CS29:CS34" si="121">CQ29*13.12%+CQ29</f>
        <v>0</v>
      </c>
      <c r="CT29" s="38">
        <f t="shared" si="113"/>
        <v>61378.559999999998</v>
      </c>
      <c r="CU29" s="38">
        <f t="shared" si="114"/>
        <v>0</v>
      </c>
    </row>
    <row r="30" spans="1:99" ht="25.5" x14ac:dyDescent="0.25">
      <c r="A30" s="41" t="s">
        <v>25</v>
      </c>
      <c r="B30" s="40" t="s">
        <v>87</v>
      </c>
      <c r="C30" s="6">
        <v>1</v>
      </c>
      <c r="D30" s="1">
        <v>40000</v>
      </c>
      <c r="E30" s="1">
        <v>280000</v>
      </c>
      <c r="F30" s="1">
        <f t="shared" si="61"/>
        <v>42240</v>
      </c>
      <c r="G30" s="20">
        <f t="shared" si="62"/>
        <v>295680</v>
      </c>
      <c r="H30" s="20">
        <f t="shared" ref="H30" si="122">F30*10.9%+F30</f>
        <v>46844.160000000003</v>
      </c>
      <c r="I30" s="20">
        <f t="shared" si="85"/>
        <v>327909.12</v>
      </c>
      <c r="J30" s="28">
        <v>32000</v>
      </c>
      <c r="K30" s="20">
        <v>255000</v>
      </c>
      <c r="L30" s="20">
        <f t="shared" si="88"/>
        <v>36198.400000000001</v>
      </c>
      <c r="M30" s="20">
        <f>K30*13.12%+K30</f>
        <v>288456</v>
      </c>
      <c r="N30" s="16">
        <f t="shared" si="64"/>
        <v>39456.512000000002</v>
      </c>
      <c r="O30" s="16">
        <f t="shared" si="65"/>
        <v>289409.02400000003</v>
      </c>
      <c r="P30" s="1">
        <v>40000</v>
      </c>
      <c r="Q30" s="1">
        <v>280000</v>
      </c>
      <c r="R30" s="1">
        <f t="shared" si="5"/>
        <v>42240</v>
      </c>
      <c r="S30" s="20">
        <f t="shared" si="6"/>
        <v>295680</v>
      </c>
      <c r="T30" s="20">
        <f t="shared" si="7"/>
        <v>46844.160000000003</v>
      </c>
      <c r="U30" s="20">
        <f t="shared" si="8"/>
        <v>327909.12</v>
      </c>
      <c r="V30" s="28">
        <v>344000</v>
      </c>
      <c r="W30" s="20">
        <v>252000</v>
      </c>
      <c r="X30" s="20">
        <f t="shared" si="9"/>
        <v>389132.79999999999</v>
      </c>
      <c r="Y30" s="20">
        <f t="shared" si="10"/>
        <v>285062.40000000002</v>
      </c>
      <c r="Z30" s="16">
        <f t="shared" si="11"/>
        <v>172443.39199999999</v>
      </c>
      <c r="AA30" s="16">
        <f t="shared" si="12"/>
        <v>288130.304</v>
      </c>
      <c r="AB30" s="1">
        <v>40000</v>
      </c>
      <c r="AC30" s="1">
        <v>320000</v>
      </c>
      <c r="AD30" s="1">
        <f t="shared" ref="AD30:AD33" si="123">AB30*5.6%+AB30</f>
        <v>42240</v>
      </c>
      <c r="AE30" s="1">
        <f t="shared" ref="AE30:AE34" si="124">AC30*5.6%+AC30</f>
        <v>337920</v>
      </c>
      <c r="AF30" s="1">
        <f t="shared" si="15"/>
        <v>46844.160000000003</v>
      </c>
      <c r="AG30" s="20">
        <f t="shared" si="16"/>
        <v>374753.28000000003</v>
      </c>
      <c r="AH30" s="20">
        <v>29000</v>
      </c>
      <c r="AI30" s="20">
        <v>230000</v>
      </c>
      <c r="AJ30" s="20">
        <f t="shared" si="17"/>
        <v>32804.800000000003</v>
      </c>
      <c r="AK30" s="20">
        <f t="shared" si="18"/>
        <v>260176</v>
      </c>
      <c r="AL30" s="16">
        <f t="shared" si="104"/>
        <v>38177.792000000001</v>
      </c>
      <c r="AM30" s="16">
        <f t="shared" si="105"/>
        <v>304569.85600000003</v>
      </c>
      <c r="AN30" s="1">
        <v>40000</v>
      </c>
      <c r="AO30" s="1">
        <v>320000</v>
      </c>
      <c r="AP30" s="1">
        <f>AN30*5.6%+AN30</f>
        <v>42240</v>
      </c>
      <c r="AQ30" s="1">
        <f t="shared" si="91"/>
        <v>337920</v>
      </c>
      <c r="AR30" s="1">
        <f t="shared" si="23"/>
        <v>46844.160000000003</v>
      </c>
      <c r="AS30" s="1">
        <f t="shared" si="24"/>
        <v>374753.28000000003</v>
      </c>
      <c r="AT30" s="20">
        <v>31000</v>
      </c>
      <c r="AU30" s="20">
        <v>282000</v>
      </c>
      <c r="AV30" s="20">
        <f t="shared" si="95"/>
        <v>35067.199999999997</v>
      </c>
      <c r="AW30" s="1">
        <f t="shared" si="96"/>
        <v>318998.40000000002</v>
      </c>
      <c r="AX30" s="16">
        <f t="shared" si="106"/>
        <v>39030.271999999997</v>
      </c>
      <c r="AY30" s="16">
        <f t="shared" si="107"/>
        <v>326734.33600000001</v>
      </c>
      <c r="AZ30" s="1">
        <v>40000</v>
      </c>
      <c r="BA30" s="1">
        <v>280000</v>
      </c>
      <c r="BB30" s="1">
        <f t="shared" si="29"/>
        <v>42240</v>
      </c>
      <c r="BC30" s="1">
        <f t="shared" si="30"/>
        <v>295680</v>
      </c>
      <c r="BD30" s="1">
        <f t="shared" si="31"/>
        <v>46844.160000000003</v>
      </c>
      <c r="BE30" s="1">
        <f t="shared" si="32"/>
        <v>327909.12</v>
      </c>
      <c r="BF30" s="20">
        <v>30000</v>
      </c>
      <c r="BG30" s="1">
        <v>249000</v>
      </c>
      <c r="BH30" s="1">
        <f t="shared" si="33"/>
        <v>33936</v>
      </c>
      <c r="BI30" s="1">
        <f t="shared" si="34"/>
        <v>281668.8</v>
      </c>
      <c r="BJ30" s="16">
        <f t="shared" si="109"/>
        <v>38604.031999999999</v>
      </c>
      <c r="BK30" s="16">
        <f t="shared" si="110"/>
        <v>286851.58400000003</v>
      </c>
      <c r="BL30" s="1">
        <v>40000</v>
      </c>
      <c r="BM30" s="1">
        <v>280000</v>
      </c>
      <c r="BN30" s="1">
        <f t="shared" si="37"/>
        <v>42240</v>
      </c>
      <c r="BO30" s="1">
        <f t="shared" si="38"/>
        <v>295680</v>
      </c>
      <c r="BP30" s="1">
        <f t="shared" si="39"/>
        <v>46844.160000000003</v>
      </c>
      <c r="BQ30" s="1">
        <f t="shared" si="40"/>
        <v>327909.12</v>
      </c>
      <c r="BR30" s="20">
        <v>30000</v>
      </c>
      <c r="BS30" s="20">
        <v>255000</v>
      </c>
      <c r="BT30" s="1">
        <f t="shared" si="116"/>
        <v>33936</v>
      </c>
      <c r="BU30" s="1">
        <f t="shared" si="117"/>
        <v>288456</v>
      </c>
      <c r="BV30" s="16">
        <f t="shared" si="118"/>
        <v>38604.031999999999</v>
      </c>
      <c r="BW30" s="16">
        <f t="shared" si="119"/>
        <v>289409.02400000003</v>
      </c>
      <c r="BX30" s="1">
        <v>40000</v>
      </c>
      <c r="BY30" s="1">
        <v>320000</v>
      </c>
      <c r="BZ30" s="1">
        <f t="shared" si="45"/>
        <v>42240</v>
      </c>
      <c r="CA30" s="1">
        <f t="shared" si="46"/>
        <v>337920</v>
      </c>
      <c r="CB30" s="1">
        <f t="shared" si="97"/>
        <v>46844.160000000003</v>
      </c>
      <c r="CC30" s="1">
        <f t="shared" si="98"/>
        <v>374753.28000000003</v>
      </c>
      <c r="CD30" s="1">
        <v>32000</v>
      </c>
      <c r="CE30" s="1">
        <v>282000</v>
      </c>
      <c r="CF30" s="1">
        <f t="shared" si="99"/>
        <v>36198.400000000001</v>
      </c>
      <c r="CG30" s="1">
        <f t="shared" si="100"/>
        <v>318998.40000000002</v>
      </c>
      <c r="CH30" s="16">
        <f t="shared" si="101"/>
        <v>39456.512000000002</v>
      </c>
      <c r="CI30" s="16">
        <f t="shared" si="102"/>
        <v>326734.33600000001</v>
      </c>
      <c r="CJ30" s="28">
        <v>162892.79999999999</v>
      </c>
      <c r="CK30" s="1">
        <v>0</v>
      </c>
      <c r="CL30" s="28">
        <f t="shared" si="92"/>
        <v>172014.79679999998</v>
      </c>
      <c r="CM30" s="28">
        <f t="shared" si="93"/>
        <v>0</v>
      </c>
      <c r="CN30" s="28">
        <f t="shared" si="111"/>
        <v>190764.4096512</v>
      </c>
      <c r="CO30" s="28">
        <f t="shared" si="112"/>
        <v>0</v>
      </c>
      <c r="CP30" s="20">
        <v>32000</v>
      </c>
      <c r="CQ30" s="20">
        <v>282000</v>
      </c>
      <c r="CR30" s="28">
        <f t="shared" si="120"/>
        <v>36198.400000000001</v>
      </c>
      <c r="CS30" s="28">
        <f t="shared" si="121"/>
        <v>318998.40000000002</v>
      </c>
      <c r="CT30" s="38">
        <f t="shared" si="113"/>
        <v>118774.08129024001</v>
      </c>
      <c r="CU30" s="38">
        <f t="shared" si="114"/>
        <v>120199.68000000001</v>
      </c>
    </row>
    <row r="31" spans="1:99" x14ac:dyDescent="0.25">
      <c r="A31" s="41" t="s">
        <v>26</v>
      </c>
      <c r="B31" s="40" t="s">
        <v>88</v>
      </c>
      <c r="C31" s="6">
        <v>1</v>
      </c>
      <c r="D31" s="1">
        <v>150000</v>
      </c>
      <c r="E31" s="1"/>
      <c r="F31" s="1">
        <f t="shared" si="61"/>
        <v>158400</v>
      </c>
      <c r="G31" s="20">
        <f t="shared" si="62"/>
        <v>0</v>
      </c>
      <c r="H31" s="20">
        <f t="shared" ref="H31" si="125">F31*10.9%+F31</f>
        <v>175665.6</v>
      </c>
      <c r="I31" s="20">
        <f>G31*10.9%+G31</f>
        <v>0</v>
      </c>
      <c r="J31" s="28">
        <v>122000</v>
      </c>
      <c r="K31" s="20">
        <v>0</v>
      </c>
      <c r="L31" s="20">
        <f>J31*13.12%+J31</f>
        <v>138006.39999999999</v>
      </c>
      <c r="M31" s="20">
        <f t="shared" si="88"/>
        <v>0</v>
      </c>
      <c r="N31" s="16">
        <f t="shared" si="64"/>
        <v>148814.39999999999</v>
      </c>
      <c r="O31" s="16">
        <f t="shared" si="65"/>
        <v>0</v>
      </c>
      <c r="P31" s="1">
        <v>150000</v>
      </c>
      <c r="Q31" s="1">
        <v>0</v>
      </c>
      <c r="R31" s="1">
        <f t="shared" si="5"/>
        <v>158400</v>
      </c>
      <c r="S31" s="20">
        <f t="shared" si="6"/>
        <v>0</v>
      </c>
      <c r="T31" s="20">
        <f t="shared" si="7"/>
        <v>175665.6</v>
      </c>
      <c r="U31" s="20">
        <f t="shared" si="8"/>
        <v>0</v>
      </c>
      <c r="V31" s="28">
        <v>344000</v>
      </c>
      <c r="W31" s="20">
        <v>252000</v>
      </c>
      <c r="X31" s="20">
        <f t="shared" si="9"/>
        <v>389132.79999999999</v>
      </c>
      <c r="Y31" s="20">
        <f t="shared" si="10"/>
        <v>285062.40000000002</v>
      </c>
      <c r="Z31" s="16">
        <f t="shared" si="11"/>
        <v>243439.68</v>
      </c>
      <c r="AA31" s="16">
        <f t="shared" si="12"/>
        <v>107412.48000000001</v>
      </c>
      <c r="AB31" s="1">
        <v>150000</v>
      </c>
      <c r="AC31" s="1">
        <v>0</v>
      </c>
      <c r="AD31" s="1">
        <f t="shared" si="123"/>
        <v>158400</v>
      </c>
      <c r="AE31" s="1">
        <f t="shared" si="124"/>
        <v>0</v>
      </c>
      <c r="AF31" s="1">
        <f t="shared" si="15"/>
        <v>175665.6</v>
      </c>
      <c r="AG31" s="20">
        <f t="shared" si="16"/>
        <v>0</v>
      </c>
      <c r="AH31" s="20">
        <v>108000</v>
      </c>
      <c r="AI31" s="20">
        <v>0</v>
      </c>
      <c r="AJ31" s="20">
        <f t="shared" si="17"/>
        <v>122169.60000000001</v>
      </c>
      <c r="AK31" s="20">
        <f t="shared" si="18"/>
        <v>0</v>
      </c>
      <c r="AL31" s="16">
        <f t="shared" si="104"/>
        <v>142847.03999999998</v>
      </c>
      <c r="AM31" s="16">
        <f t="shared" si="105"/>
        <v>0</v>
      </c>
      <c r="AN31" s="1">
        <v>150000</v>
      </c>
      <c r="AO31" s="1">
        <v>0</v>
      </c>
      <c r="AP31" s="1">
        <f t="shared" si="90"/>
        <v>158400</v>
      </c>
      <c r="AQ31" s="1">
        <f t="shared" si="91"/>
        <v>0</v>
      </c>
      <c r="AR31" s="1">
        <f t="shared" si="23"/>
        <v>175665.6</v>
      </c>
      <c r="AS31" s="1">
        <f t="shared" si="24"/>
        <v>0</v>
      </c>
      <c r="AT31" s="20">
        <v>117000</v>
      </c>
      <c r="AU31" s="20">
        <v>0</v>
      </c>
      <c r="AV31" s="20">
        <f t="shared" si="95"/>
        <v>132350.39999999999</v>
      </c>
      <c r="AW31" s="1">
        <f t="shared" si="96"/>
        <v>0</v>
      </c>
      <c r="AX31" s="16">
        <f t="shared" si="106"/>
        <v>146683.20000000001</v>
      </c>
      <c r="AY31" s="16">
        <f t="shared" si="107"/>
        <v>0</v>
      </c>
      <c r="AZ31" s="1">
        <v>150000</v>
      </c>
      <c r="BA31" s="1">
        <v>0</v>
      </c>
      <c r="BB31" s="1">
        <f t="shared" si="29"/>
        <v>158400</v>
      </c>
      <c r="BC31" s="1">
        <f t="shared" si="30"/>
        <v>0</v>
      </c>
      <c r="BD31" s="1">
        <f t="shared" si="31"/>
        <v>175665.6</v>
      </c>
      <c r="BE31" s="1">
        <f t="shared" si="32"/>
        <v>0</v>
      </c>
      <c r="BF31" s="20">
        <v>113000</v>
      </c>
      <c r="BG31" s="1">
        <v>0</v>
      </c>
      <c r="BH31" s="1">
        <f t="shared" si="33"/>
        <v>127825.60000000001</v>
      </c>
      <c r="BI31" s="1">
        <f t="shared" si="34"/>
        <v>0</v>
      </c>
      <c r="BJ31" s="16">
        <f t="shared" si="109"/>
        <v>144978.23999999999</v>
      </c>
      <c r="BK31" s="16">
        <f t="shared" si="110"/>
        <v>0</v>
      </c>
      <c r="BL31" s="1">
        <v>150000</v>
      </c>
      <c r="BM31" s="1">
        <v>0</v>
      </c>
      <c r="BN31" s="1">
        <f t="shared" si="37"/>
        <v>158400</v>
      </c>
      <c r="BO31" s="1">
        <f t="shared" si="38"/>
        <v>0</v>
      </c>
      <c r="BP31" s="1">
        <f t="shared" si="39"/>
        <v>175665.6</v>
      </c>
      <c r="BQ31" s="1">
        <f t="shared" si="40"/>
        <v>0</v>
      </c>
      <c r="BR31" s="20">
        <v>113000</v>
      </c>
      <c r="BS31" s="20">
        <v>0</v>
      </c>
      <c r="BT31" s="1">
        <f t="shared" si="116"/>
        <v>127825.60000000001</v>
      </c>
      <c r="BU31" s="1">
        <f t="shared" si="117"/>
        <v>0</v>
      </c>
      <c r="BV31" s="16">
        <f t="shared" si="118"/>
        <v>144978.23999999999</v>
      </c>
      <c r="BW31" s="16">
        <f t="shared" si="119"/>
        <v>0</v>
      </c>
      <c r="BX31" s="1">
        <v>150000</v>
      </c>
      <c r="BY31" s="1">
        <v>0</v>
      </c>
      <c r="BZ31" s="1">
        <f t="shared" si="45"/>
        <v>158400</v>
      </c>
      <c r="CA31" s="1">
        <f t="shared" si="46"/>
        <v>0</v>
      </c>
      <c r="CB31" s="1">
        <f t="shared" si="97"/>
        <v>175665.6</v>
      </c>
      <c r="CC31" s="1">
        <f t="shared" si="98"/>
        <v>0</v>
      </c>
      <c r="CD31" s="1">
        <v>120000</v>
      </c>
      <c r="CE31" s="1">
        <v>0</v>
      </c>
      <c r="CF31" s="1">
        <f t="shared" si="99"/>
        <v>135744</v>
      </c>
      <c r="CG31" s="1">
        <f t="shared" si="100"/>
        <v>0</v>
      </c>
      <c r="CH31" s="16">
        <f t="shared" si="101"/>
        <v>147961.91999999998</v>
      </c>
      <c r="CI31" s="16">
        <f t="shared" si="102"/>
        <v>0</v>
      </c>
      <c r="CJ31" s="28">
        <v>36198.400000000001</v>
      </c>
      <c r="CK31" s="32">
        <v>318998.40000000002</v>
      </c>
      <c r="CL31" s="28">
        <f t="shared" si="92"/>
        <v>38225.510399999999</v>
      </c>
      <c r="CM31" s="28">
        <f t="shared" si="93"/>
        <v>336862.31040000002</v>
      </c>
      <c r="CN31" s="28">
        <f t="shared" si="111"/>
        <v>42392.091033600002</v>
      </c>
      <c r="CO31" s="28">
        <f t="shared" si="112"/>
        <v>373580.3022336</v>
      </c>
      <c r="CP31" s="20">
        <v>120000</v>
      </c>
      <c r="CQ31" s="20">
        <v>0</v>
      </c>
      <c r="CR31" s="28">
        <f t="shared" si="120"/>
        <v>135744</v>
      </c>
      <c r="CS31" s="28">
        <f t="shared" si="121"/>
        <v>0</v>
      </c>
      <c r="CT31" s="38">
        <f t="shared" si="113"/>
        <v>74512.000286719995</v>
      </c>
      <c r="CU31" s="38">
        <f t="shared" si="114"/>
        <v>205888.20252672001</v>
      </c>
    </row>
    <row r="32" spans="1:99" x14ac:dyDescent="0.25">
      <c r="A32" s="41" t="s">
        <v>133</v>
      </c>
      <c r="B32" s="40" t="s">
        <v>89</v>
      </c>
      <c r="C32" s="10">
        <v>1</v>
      </c>
      <c r="D32" s="1">
        <v>10000</v>
      </c>
      <c r="E32" s="1">
        <v>75000</v>
      </c>
      <c r="F32" s="1">
        <f t="shared" si="61"/>
        <v>10560</v>
      </c>
      <c r="G32" s="20">
        <f t="shared" si="62"/>
        <v>79200</v>
      </c>
      <c r="H32" s="20">
        <f>F32*10.9%+F32</f>
        <v>11711.04</v>
      </c>
      <c r="I32" s="20">
        <f>G32*10.9%+G32</f>
        <v>87832.8</v>
      </c>
      <c r="J32" s="28">
        <v>8000</v>
      </c>
      <c r="K32" s="20">
        <v>68000</v>
      </c>
      <c r="L32" s="20">
        <f t="shared" si="88"/>
        <v>9049.6</v>
      </c>
      <c r="M32" s="20">
        <f>K32*13.12%+K32</f>
        <v>76921.600000000006</v>
      </c>
      <c r="N32" s="16">
        <f t="shared" si="64"/>
        <v>9864.1280000000006</v>
      </c>
      <c r="O32" s="16">
        <f t="shared" si="65"/>
        <v>77390.880000000005</v>
      </c>
      <c r="P32" s="1">
        <v>10000</v>
      </c>
      <c r="Q32" s="1">
        <v>75000</v>
      </c>
      <c r="R32" s="1">
        <f t="shared" si="5"/>
        <v>10560</v>
      </c>
      <c r="S32" s="20">
        <f t="shared" si="6"/>
        <v>79200</v>
      </c>
      <c r="T32" s="20">
        <f t="shared" si="7"/>
        <v>11711.04</v>
      </c>
      <c r="U32" s="20">
        <f t="shared" si="8"/>
        <v>87832.8</v>
      </c>
      <c r="V32" s="28">
        <v>344000</v>
      </c>
      <c r="W32" s="20">
        <v>252000</v>
      </c>
      <c r="X32" s="20">
        <f t="shared" si="9"/>
        <v>389132.79999999999</v>
      </c>
      <c r="Y32" s="20">
        <f t="shared" si="10"/>
        <v>285062.40000000002</v>
      </c>
      <c r="Z32" s="16">
        <f t="shared" si="11"/>
        <v>153080.76799999998</v>
      </c>
      <c r="AA32" s="16">
        <f t="shared" si="12"/>
        <v>155819.03999999998</v>
      </c>
      <c r="AB32" s="1">
        <v>10000</v>
      </c>
      <c r="AC32" s="1">
        <v>90000</v>
      </c>
      <c r="AD32" s="1">
        <f t="shared" si="123"/>
        <v>10560</v>
      </c>
      <c r="AE32" s="1">
        <f t="shared" si="124"/>
        <v>95040</v>
      </c>
      <c r="AF32" s="1">
        <f t="shared" si="15"/>
        <v>11711.04</v>
      </c>
      <c r="AG32" s="20">
        <f t="shared" si="16"/>
        <v>105399.36</v>
      </c>
      <c r="AH32" s="20">
        <v>7000</v>
      </c>
      <c r="AI32" s="20">
        <v>65000</v>
      </c>
      <c r="AJ32" s="20">
        <f t="shared" si="17"/>
        <v>7918.4</v>
      </c>
      <c r="AK32" s="20">
        <f t="shared" si="18"/>
        <v>73528</v>
      </c>
      <c r="AL32" s="16">
        <f t="shared" si="104"/>
        <v>9437.8880000000008</v>
      </c>
      <c r="AM32" s="16">
        <f t="shared" si="105"/>
        <v>85793.471999999994</v>
      </c>
      <c r="AN32" s="1">
        <v>10000</v>
      </c>
      <c r="AO32" s="1">
        <v>90000</v>
      </c>
      <c r="AP32" s="1">
        <f t="shared" si="90"/>
        <v>10560</v>
      </c>
      <c r="AQ32" s="1">
        <f t="shared" si="91"/>
        <v>95040</v>
      </c>
      <c r="AR32" s="1">
        <f t="shared" si="23"/>
        <v>11711.04</v>
      </c>
      <c r="AS32" s="1">
        <f t="shared" si="24"/>
        <v>105399.36</v>
      </c>
      <c r="AT32" s="20">
        <v>8000</v>
      </c>
      <c r="AU32" s="20">
        <v>79000</v>
      </c>
      <c r="AV32" s="20">
        <f t="shared" si="95"/>
        <v>9049.6</v>
      </c>
      <c r="AW32" s="1">
        <f t="shared" si="96"/>
        <v>89364.800000000003</v>
      </c>
      <c r="AX32" s="16">
        <f t="shared" si="106"/>
        <v>9864.1280000000006</v>
      </c>
      <c r="AY32" s="16">
        <f t="shared" si="107"/>
        <v>91760.831999999995</v>
      </c>
      <c r="AZ32" s="1">
        <v>10000</v>
      </c>
      <c r="BA32" s="1">
        <v>75000</v>
      </c>
      <c r="BB32" s="1">
        <f t="shared" si="29"/>
        <v>10560</v>
      </c>
      <c r="BC32" s="1">
        <f t="shared" si="30"/>
        <v>79200</v>
      </c>
      <c r="BD32" s="1">
        <f t="shared" si="31"/>
        <v>11711.04</v>
      </c>
      <c r="BE32" s="1">
        <f t="shared" si="32"/>
        <v>87832.8</v>
      </c>
      <c r="BF32" s="20">
        <v>8000</v>
      </c>
      <c r="BG32" s="1">
        <v>67000</v>
      </c>
      <c r="BH32" s="1">
        <f t="shared" si="33"/>
        <v>9049.6</v>
      </c>
      <c r="BI32" s="1">
        <f t="shared" si="34"/>
        <v>75790.399999999994</v>
      </c>
      <c r="BJ32" s="16">
        <f t="shared" si="109"/>
        <v>9864.1280000000006</v>
      </c>
      <c r="BK32" s="16">
        <f t="shared" si="110"/>
        <v>76964.639999999985</v>
      </c>
      <c r="BL32" s="1">
        <v>10000</v>
      </c>
      <c r="BM32" s="1">
        <v>75000</v>
      </c>
      <c r="BN32" s="1">
        <f t="shared" si="37"/>
        <v>10560</v>
      </c>
      <c r="BO32" s="1">
        <f t="shared" si="38"/>
        <v>79200</v>
      </c>
      <c r="BP32" s="1">
        <f t="shared" si="39"/>
        <v>11711.04</v>
      </c>
      <c r="BQ32" s="1">
        <f t="shared" si="40"/>
        <v>87832.8</v>
      </c>
      <c r="BR32" s="20">
        <v>8000</v>
      </c>
      <c r="BS32" s="20">
        <v>68000</v>
      </c>
      <c r="BT32" s="1">
        <f t="shared" si="116"/>
        <v>9049.6</v>
      </c>
      <c r="BU32" s="1">
        <f t="shared" si="117"/>
        <v>76921.600000000006</v>
      </c>
      <c r="BV32" s="16">
        <f t="shared" si="118"/>
        <v>9864.1280000000006</v>
      </c>
      <c r="BW32" s="16">
        <f t="shared" si="119"/>
        <v>77390.880000000005</v>
      </c>
      <c r="BX32" s="1">
        <v>10000</v>
      </c>
      <c r="BY32" s="1">
        <v>90000</v>
      </c>
      <c r="BZ32" s="1">
        <f t="shared" si="45"/>
        <v>10560</v>
      </c>
      <c r="CA32" s="1">
        <f t="shared" si="46"/>
        <v>95040</v>
      </c>
      <c r="CB32" s="1">
        <f t="shared" si="97"/>
        <v>11711.04</v>
      </c>
      <c r="CC32" s="1">
        <f t="shared" si="98"/>
        <v>105399.36</v>
      </c>
      <c r="CD32" s="1">
        <v>8000</v>
      </c>
      <c r="CE32" s="1">
        <v>79000</v>
      </c>
      <c r="CF32" s="1">
        <f t="shared" si="99"/>
        <v>9049.6</v>
      </c>
      <c r="CG32" s="1">
        <f t="shared" si="100"/>
        <v>89364.800000000003</v>
      </c>
      <c r="CH32" s="16">
        <f t="shared" si="101"/>
        <v>9864.1280000000006</v>
      </c>
      <c r="CI32" s="16">
        <f t="shared" si="102"/>
        <v>91760.831999999995</v>
      </c>
      <c r="CJ32" s="28">
        <v>135744</v>
      </c>
      <c r="CK32" s="1">
        <v>0</v>
      </c>
      <c r="CL32" s="28">
        <f t="shared" si="92"/>
        <v>143345.66399999999</v>
      </c>
      <c r="CM32" s="28">
        <f t="shared" si="93"/>
        <v>0</v>
      </c>
      <c r="CN32" s="28">
        <f t="shared" si="111"/>
        <v>158970.341376</v>
      </c>
      <c r="CO32" s="28">
        <f t="shared" si="112"/>
        <v>0</v>
      </c>
      <c r="CP32" s="20">
        <v>8000</v>
      </c>
      <c r="CQ32" s="20">
        <v>79000</v>
      </c>
      <c r="CR32" s="28">
        <f t="shared" si="120"/>
        <v>9049.6</v>
      </c>
      <c r="CS32" s="28">
        <f t="shared" si="121"/>
        <v>89364.800000000003</v>
      </c>
      <c r="CT32" s="38">
        <f t="shared" si="113"/>
        <v>91021.921075199993</v>
      </c>
      <c r="CU32" s="38">
        <f t="shared" si="114"/>
        <v>33672.959999999999</v>
      </c>
    </row>
    <row r="33" spans="1:99" x14ac:dyDescent="0.25">
      <c r="A33" s="41" t="s">
        <v>153</v>
      </c>
      <c r="B33" s="40" t="s">
        <v>155</v>
      </c>
      <c r="C33" s="10">
        <v>1</v>
      </c>
      <c r="D33" s="1">
        <v>0</v>
      </c>
      <c r="E33" s="1">
        <v>0</v>
      </c>
      <c r="F33" s="1">
        <f t="shared" si="61"/>
        <v>0</v>
      </c>
      <c r="G33" s="20">
        <f t="shared" si="62"/>
        <v>0</v>
      </c>
      <c r="H33" s="20">
        <f t="shared" ref="H33" si="126">F33*10.9%+F33</f>
        <v>0</v>
      </c>
      <c r="I33" s="20">
        <f t="shared" si="85"/>
        <v>0</v>
      </c>
      <c r="J33" s="28">
        <v>0</v>
      </c>
      <c r="K33" s="20">
        <v>0</v>
      </c>
      <c r="L33" s="20">
        <f t="shared" si="88"/>
        <v>0</v>
      </c>
      <c r="M33" s="20">
        <f t="shared" si="88"/>
        <v>0</v>
      </c>
      <c r="N33" s="16">
        <f t="shared" si="64"/>
        <v>0</v>
      </c>
      <c r="O33" s="16">
        <f t="shared" si="65"/>
        <v>0</v>
      </c>
      <c r="P33" s="1">
        <v>0</v>
      </c>
      <c r="Q33" s="1">
        <v>0</v>
      </c>
      <c r="R33" s="1">
        <f t="shared" si="5"/>
        <v>0</v>
      </c>
      <c r="S33" s="20">
        <f t="shared" si="6"/>
        <v>0</v>
      </c>
      <c r="T33" s="20">
        <f t="shared" si="7"/>
        <v>0</v>
      </c>
      <c r="U33" s="20">
        <f t="shared" si="8"/>
        <v>0</v>
      </c>
      <c r="V33" s="28">
        <v>344000</v>
      </c>
      <c r="W33" s="20">
        <v>252000</v>
      </c>
      <c r="X33" s="20">
        <f t="shared" si="9"/>
        <v>389132.79999999999</v>
      </c>
      <c r="Y33" s="20">
        <f t="shared" si="10"/>
        <v>285062.40000000002</v>
      </c>
      <c r="Z33" s="16">
        <f t="shared" si="11"/>
        <v>146626.56</v>
      </c>
      <c r="AA33" s="16">
        <f t="shared" si="12"/>
        <v>107412.48000000001</v>
      </c>
      <c r="AB33" s="1">
        <v>7918</v>
      </c>
      <c r="AC33" s="1">
        <v>73528</v>
      </c>
      <c r="AD33" s="1">
        <f t="shared" si="123"/>
        <v>8361.4079999999994</v>
      </c>
      <c r="AE33" s="1">
        <f t="shared" si="124"/>
        <v>77645.567999999999</v>
      </c>
      <c r="AF33" s="1">
        <f t="shared" si="15"/>
        <v>9272.8014719999992</v>
      </c>
      <c r="AG33" s="20">
        <f t="shared" si="16"/>
        <v>86108.934911999997</v>
      </c>
      <c r="AH33" s="28">
        <v>0</v>
      </c>
      <c r="AI33" s="20">
        <v>0</v>
      </c>
      <c r="AJ33" s="20">
        <f t="shared" si="17"/>
        <v>0</v>
      </c>
      <c r="AK33" s="20">
        <f t="shared" si="18"/>
        <v>0</v>
      </c>
      <c r="AL33" s="16">
        <f t="shared" si="104"/>
        <v>5110.4418943999999</v>
      </c>
      <c r="AM33" s="16">
        <f t="shared" si="105"/>
        <v>47456.500582399996</v>
      </c>
      <c r="AN33" s="1">
        <v>0</v>
      </c>
      <c r="AO33" s="1">
        <v>0</v>
      </c>
      <c r="AP33" s="1">
        <f t="shared" si="90"/>
        <v>0</v>
      </c>
      <c r="AQ33" s="1">
        <f t="shared" si="91"/>
        <v>0</v>
      </c>
      <c r="AR33" s="1">
        <f t="shared" si="23"/>
        <v>0</v>
      </c>
      <c r="AS33" s="1">
        <f t="shared" si="24"/>
        <v>0</v>
      </c>
      <c r="AT33" s="1">
        <v>0</v>
      </c>
      <c r="AU33" s="1">
        <v>0</v>
      </c>
      <c r="AV33" s="1">
        <f t="shared" si="95"/>
        <v>0</v>
      </c>
      <c r="AW33" s="1">
        <f t="shared" si="96"/>
        <v>0</v>
      </c>
      <c r="AX33" s="16">
        <f t="shared" si="106"/>
        <v>0</v>
      </c>
      <c r="AY33" s="16">
        <f t="shared" si="107"/>
        <v>0</v>
      </c>
      <c r="AZ33" s="1">
        <v>9050</v>
      </c>
      <c r="BA33" s="1">
        <v>75790</v>
      </c>
      <c r="BB33" s="1">
        <f t="shared" si="29"/>
        <v>9556.7999999999993</v>
      </c>
      <c r="BC33" s="1">
        <f t="shared" si="30"/>
        <v>80034.240000000005</v>
      </c>
      <c r="BD33" s="1">
        <f t="shared" si="31"/>
        <v>10598.491199999999</v>
      </c>
      <c r="BE33" s="1">
        <f t="shared" si="32"/>
        <v>88757.972160000005</v>
      </c>
      <c r="BF33" s="1">
        <v>0</v>
      </c>
      <c r="BG33" s="1">
        <v>0</v>
      </c>
      <c r="BH33" s="1">
        <f t="shared" si="33"/>
        <v>0</v>
      </c>
      <c r="BI33" s="1">
        <f t="shared" si="34"/>
        <v>0</v>
      </c>
      <c r="BJ33" s="16">
        <f t="shared" si="109"/>
        <v>5841.0582400000003</v>
      </c>
      <c r="BK33" s="16">
        <f t="shared" si="110"/>
        <v>48916.442431999996</v>
      </c>
      <c r="BL33" s="1">
        <v>0</v>
      </c>
      <c r="BM33" s="1">
        <v>0</v>
      </c>
      <c r="BN33" s="1">
        <f t="shared" si="37"/>
        <v>0</v>
      </c>
      <c r="BO33" s="1">
        <f t="shared" si="38"/>
        <v>0</v>
      </c>
      <c r="BP33" s="1">
        <f t="shared" si="39"/>
        <v>0</v>
      </c>
      <c r="BQ33" s="1">
        <f t="shared" si="40"/>
        <v>0</v>
      </c>
      <c r="BR33" s="1">
        <v>0</v>
      </c>
      <c r="BS33" s="1">
        <v>0</v>
      </c>
      <c r="BT33" s="1">
        <f t="shared" si="116"/>
        <v>0</v>
      </c>
      <c r="BU33" s="1">
        <f t="shared" si="117"/>
        <v>0</v>
      </c>
      <c r="BV33" s="16">
        <f t="shared" si="118"/>
        <v>0</v>
      </c>
      <c r="BW33" s="16">
        <f t="shared" si="119"/>
        <v>0</v>
      </c>
      <c r="BX33" s="1">
        <v>0</v>
      </c>
      <c r="BY33" s="1">
        <v>0</v>
      </c>
      <c r="BZ33" s="1">
        <f t="shared" si="45"/>
        <v>0</v>
      </c>
      <c r="CA33" s="1">
        <f t="shared" si="46"/>
        <v>0</v>
      </c>
      <c r="CB33" s="1">
        <f t="shared" ref="CB33:CB34" si="127">BZ33*10.9%+BZ33</f>
        <v>0</v>
      </c>
      <c r="CC33" s="1">
        <f t="shared" ref="CC33:CC34" si="128">CA33*10.9%+CA33</f>
        <v>0</v>
      </c>
      <c r="CD33" s="1">
        <v>0</v>
      </c>
      <c r="CE33" s="1">
        <v>0</v>
      </c>
      <c r="CF33" s="1">
        <f t="shared" si="99"/>
        <v>0</v>
      </c>
      <c r="CG33" s="1">
        <f t="shared" si="100"/>
        <v>0</v>
      </c>
      <c r="CH33" s="16">
        <f t="shared" si="101"/>
        <v>0</v>
      </c>
      <c r="CI33" s="16">
        <f t="shared" si="102"/>
        <v>0</v>
      </c>
      <c r="CJ33" s="28">
        <v>9049.6</v>
      </c>
      <c r="CK33" s="32">
        <v>89364.800000000003</v>
      </c>
      <c r="CL33" s="28">
        <f t="shared" si="92"/>
        <v>9556.3775999999998</v>
      </c>
      <c r="CM33" s="28">
        <f t="shared" si="93"/>
        <v>94369.228799999997</v>
      </c>
      <c r="CN33" s="28">
        <f t="shared" si="111"/>
        <v>10598.0227584</v>
      </c>
      <c r="CO33" s="28">
        <f t="shared" si="112"/>
        <v>104655.4747392</v>
      </c>
      <c r="CP33" s="1">
        <v>0</v>
      </c>
      <c r="CQ33" s="1">
        <v>0</v>
      </c>
      <c r="CR33" s="28">
        <f t="shared" si="120"/>
        <v>0</v>
      </c>
      <c r="CS33" s="28">
        <f t="shared" si="121"/>
        <v>0</v>
      </c>
      <c r="CT33" s="38">
        <f t="shared" si="113"/>
        <v>5840.8000716799997</v>
      </c>
      <c r="CU33" s="38">
        <f t="shared" si="114"/>
        <v>57677.900707840003</v>
      </c>
    </row>
    <row r="34" spans="1:99" x14ac:dyDescent="0.25">
      <c r="A34" s="41" t="s">
        <v>154</v>
      </c>
      <c r="B34" s="21" t="s">
        <v>156</v>
      </c>
      <c r="C34" s="10">
        <v>1</v>
      </c>
      <c r="D34" s="1">
        <v>0</v>
      </c>
      <c r="E34" s="1">
        <v>0</v>
      </c>
      <c r="F34" s="1">
        <f t="shared" si="61"/>
        <v>0</v>
      </c>
      <c r="G34" s="20">
        <f t="shared" si="62"/>
        <v>0</v>
      </c>
      <c r="H34" s="20">
        <v>0</v>
      </c>
      <c r="I34" s="20">
        <v>0</v>
      </c>
      <c r="J34" s="28">
        <v>0</v>
      </c>
      <c r="K34" s="20">
        <v>0</v>
      </c>
      <c r="L34" s="20">
        <f t="shared" si="88"/>
        <v>0</v>
      </c>
      <c r="M34" s="20">
        <f t="shared" si="88"/>
        <v>0</v>
      </c>
      <c r="N34" s="16">
        <f t="shared" si="64"/>
        <v>0</v>
      </c>
      <c r="O34" s="16">
        <f t="shared" si="65"/>
        <v>0</v>
      </c>
      <c r="P34" s="1">
        <v>0</v>
      </c>
      <c r="Q34" s="1">
        <v>0</v>
      </c>
      <c r="R34" s="1">
        <f t="shared" si="5"/>
        <v>0</v>
      </c>
      <c r="S34" s="20">
        <f t="shared" si="6"/>
        <v>0</v>
      </c>
      <c r="T34" s="20">
        <f t="shared" si="7"/>
        <v>0</v>
      </c>
      <c r="U34" s="20">
        <f t="shared" si="8"/>
        <v>0</v>
      </c>
      <c r="V34" s="28">
        <v>344000</v>
      </c>
      <c r="W34" s="20">
        <v>252000</v>
      </c>
      <c r="X34" s="20">
        <f t="shared" si="9"/>
        <v>389132.79999999999</v>
      </c>
      <c r="Y34" s="20">
        <f t="shared" si="10"/>
        <v>285062.40000000002</v>
      </c>
      <c r="Z34" s="16">
        <f t="shared" si="11"/>
        <v>146626.56</v>
      </c>
      <c r="AA34" s="16">
        <f t="shared" si="12"/>
        <v>107412.48000000001</v>
      </c>
      <c r="AB34" s="1">
        <v>0</v>
      </c>
      <c r="AC34" s="1">
        <v>0</v>
      </c>
      <c r="AD34" s="1">
        <v>0</v>
      </c>
      <c r="AE34" s="1">
        <f t="shared" si="124"/>
        <v>0</v>
      </c>
      <c r="AF34" s="1">
        <f t="shared" si="15"/>
        <v>0</v>
      </c>
      <c r="AG34" s="20">
        <f t="shared" si="16"/>
        <v>0</v>
      </c>
      <c r="AH34" s="28">
        <v>0</v>
      </c>
      <c r="AI34" s="21">
        <v>0</v>
      </c>
      <c r="AJ34" s="20">
        <f t="shared" si="17"/>
        <v>0</v>
      </c>
      <c r="AK34" s="20">
        <f t="shared" si="18"/>
        <v>0</v>
      </c>
      <c r="AL34" s="16">
        <f t="shared" si="104"/>
        <v>0</v>
      </c>
      <c r="AM34" s="16">
        <f t="shared" si="105"/>
        <v>0</v>
      </c>
      <c r="AN34" s="1">
        <v>0</v>
      </c>
      <c r="AO34" s="1">
        <v>0</v>
      </c>
      <c r="AP34" s="1">
        <f t="shared" si="90"/>
        <v>0</v>
      </c>
      <c r="AQ34" s="1">
        <f t="shared" si="91"/>
        <v>0</v>
      </c>
      <c r="AR34" s="1">
        <f t="shared" si="23"/>
        <v>0</v>
      </c>
      <c r="AS34" s="1">
        <f t="shared" si="24"/>
        <v>0</v>
      </c>
      <c r="AT34" s="1">
        <v>0</v>
      </c>
      <c r="AU34" s="1">
        <v>0</v>
      </c>
      <c r="AV34" s="1">
        <f t="shared" si="95"/>
        <v>0</v>
      </c>
      <c r="AW34" s="1">
        <f t="shared" si="96"/>
        <v>0</v>
      </c>
      <c r="AX34" s="16">
        <f t="shared" si="106"/>
        <v>0</v>
      </c>
      <c r="AY34" s="16">
        <f t="shared" si="107"/>
        <v>0</v>
      </c>
      <c r="AZ34" s="1">
        <v>0</v>
      </c>
      <c r="BA34" s="1">
        <v>0</v>
      </c>
      <c r="BB34" s="1">
        <f t="shared" si="29"/>
        <v>0</v>
      </c>
      <c r="BC34" s="1">
        <f t="shared" si="30"/>
        <v>0</v>
      </c>
      <c r="BD34" s="1">
        <f t="shared" si="31"/>
        <v>0</v>
      </c>
      <c r="BE34" s="1">
        <f t="shared" si="32"/>
        <v>0</v>
      </c>
      <c r="BF34" s="1">
        <v>0</v>
      </c>
      <c r="BG34" s="1">
        <v>0</v>
      </c>
      <c r="BH34" s="1">
        <f t="shared" si="33"/>
        <v>0</v>
      </c>
      <c r="BI34" s="1">
        <f t="shared" si="34"/>
        <v>0</v>
      </c>
      <c r="BJ34" s="16">
        <f t="shared" si="109"/>
        <v>0</v>
      </c>
      <c r="BK34" s="16">
        <f t="shared" si="110"/>
        <v>0</v>
      </c>
      <c r="BL34" s="1">
        <v>0</v>
      </c>
      <c r="BM34" s="1">
        <v>0</v>
      </c>
      <c r="BN34" s="1">
        <f t="shared" si="37"/>
        <v>0</v>
      </c>
      <c r="BO34" s="1">
        <f t="shared" si="38"/>
        <v>0</v>
      </c>
      <c r="BP34" s="1">
        <f t="shared" si="39"/>
        <v>0</v>
      </c>
      <c r="BQ34" s="1">
        <f t="shared" si="40"/>
        <v>0</v>
      </c>
      <c r="BR34" s="1">
        <v>0</v>
      </c>
      <c r="BS34" s="1">
        <v>0</v>
      </c>
      <c r="BT34" s="1">
        <f t="shared" si="116"/>
        <v>0</v>
      </c>
      <c r="BU34" s="1">
        <f t="shared" si="117"/>
        <v>0</v>
      </c>
      <c r="BV34" s="16">
        <f t="shared" si="118"/>
        <v>0</v>
      </c>
      <c r="BW34" s="16">
        <f t="shared" si="119"/>
        <v>0</v>
      </c>
      <c r="BX34" s="1">
        <v>0</v>
      </c>
      <c r="BY34" s="1">
        <v>0</v>
      </c>
      <c r="BZ34" s="1">
        <f t="shared" si="45"/>
        <v>0</v>
      </c>
      <c r="CA34" s="1">
        <f t="shared" si="46"/>
        <v>0</v>
      </c>
      <c r="CB34" s="1">
        <f t="shared" si="127"/>
        <v>0</v>
      </c>
      <c r="CC34" s="1">
        <f t="shared" si="128"/>
        <v>0</v>
      </c>
      <c r="CD34" s="1">
        <v>0</v>
      </c>
      <c r="CE34" s="1">
        <v>0</v>
      </c>
      <c r="CF34" s="1">
        <f t="shared" si="99"/>
        <v>0</v>
      </c>
      <c r="CG34" s="1">
        <f t="shared" si="100"/>
        <v>0</v>
      </c>
      <c r="CH34" s="16">
        <f t="shared" si="101"/>
        <v>0</v>
      </c>
      <c r="CI34" s="16">
        <f t="shared" si="102"/>
        <v>0</v>
      </c>
      <c r="CJ34" s="28">
        <v>0</v>
      </c>
      <c r="CK34" s="1">
        <v>0</v>
      </c>
      <c r="CL34" s="28">
        <f t="shared" si="92"/>
        <v>0</v>
      </c>
      <c r="CM34" s="28">
        <f t="shared" si="93"/>
        <v>0</v>
      </c>
      <c r="CN34" s="28">
        <f t="shared" si="111"/>
        <v>0</v>
      </c>
      <c r="CO34" s="28">
        <f t="shared" si="112"/>
        <v>0</v>
      </c>
      <c r="CP34" s="1">
        <v>0</v>
      </c>
      <c r="CQ34" s="1">
        <v>0</v>
      </c>
      <c r="CR34" s="28">
        <f t="shared" si="120"/>
        <v>0</v>
      </c>
      <c r="CS34" s="28">
        <f t="shared" si="121"/>
        <v>0</v>
      </c>
      <c r="CT34" s="38">
        <f t="shared" si="113"/>
        <v>0</v>
      </c>
      <c r="CU34" s="38">
        <f t="shared" si="114"/>
        <v>0</v>
      </c>
    </row>
    <row r="35" spans="1:99" ht="57" customHeight="1" x14ac:dyDescent="0.25">
      <c r="A35" s="48" t="s">
        <v>0</v>
      </c>
      <c r="B35" s="49" t="s">
        <v>129</v>
      </c>
      <c r="C35" s="49" t="s">
        <v>42</v>
      </c>
      <c r="D35" s="45" t="s">
        <v>147</v>
      </c>
      <c r="E35" s="46"/>
      <c r="F35" s="46"/>
      <c r="G35" s="46"/>
      <c r="H35" s="46"/>
      <c r="I35" s="46"/>
      <c r="J35" s="46"/>
      <c r="K35" s="46"/>
      <c r="L35" s="46"/>
      <c r="M35" s="46"/>
      <c r="N35" s="46"/>
      <c r="O35" s="47"/>
      <c r="P35" s="44" t="s">
        <v>140</v>
      </c>
      <c r="Q35" s="44"/>
      <c r="R35" s="44"/>
      <c r="S35" s="44"/>
      <c r="T35" s="44"/>
      <c r="U35" s="44"/>
      <c r="V35" s="44"/>
      <c r="W35" s="44"/>
      <c r="X35" s="44"/>
      <c r="Y35" s="44"/>
      <c r="Z35" s="44"/>
      <c r="AA35" s="44"/>
      <c r="AB35" s="44" t="s">
        <v>141</v>
      </c>
      <c r="AC35" s="44"/>
      <c r="AD35" s="44"/>
      <c r="AE35" s="44"/>
      <c r="AF35" s="44"/>
      <c r="AG35" s="44"/>
      <c r="AH35" s="44"/>
      <c r="AI35" s="44"/>
      <c r="AJ35" s="44"/>
      <c r="AK35" s="44"/>
      <c r="AL35" s="44"/>
      <c r="AM35" s="44"/>
      <c r="AN35" s="44" t="s">
        <v>39</v>
      </c>
      <c r="AO35" s="44"/>
      <c r="AP35" s="44"/>
      <c r="AQ35" s="44"/>
      <c r="AR35" s="44"/>
      <c r="AS35" s="44"/>
      <c r="AT35" s="44"/>
      <c r="AU35" s="44"/>
      <c r="AV35" s="44"/>
      <c r="AW35" s="44"/>
      <c r="AX35" s="44"/>
      <c r="AY35" s="44"/>
      <c r="AZ35" s="44" t="s">
        <v>139</v>
      </c>
      <c r="BA35" s="44"/>
      <c r="BB35" s="44"/>
      <c r="BC35" s="44"/>
      <c r="BD35" s="44"/>
      <c r="BE35" s="44"/>
      <c r="BF35" s="44"/>
      <c r="BG35" s="44"/>
      <c r="BH35" s="44"/>
      <c r="BI35" s="44"/>
      <c r="BJ35" s="44"/>
      <c r="BK35" s="44"/>
      <c r="BL35" s="44" t="s">
        <v>40</v>
      </c>
      <c r="BM35" s="44"/>
      <c r="BN35" s="44"/>
      <c r="BO35" s="44"/>
      <c r="BP35" s="44"/>
      <c r="BQ35" s="44"/>
      <c r="BR35" s="44"/>
      <c r="BS35" s="44"/>
      <c r="BT35" s="44"/>
      <c r="BU35" s="44"/>
      <c r="BV35" s="44"/>
      <c r="BW35" s="44"/>
      <c r="BX35" s="44" t="s">
        <v>41</v>
      </c>
      <c r="BY35" s="44"/>
      <c r="BZ35" s="44"/>
      <c r="CA35" s="44"/>
      <c r="CB35" s="44"/>
      <c r="CC35" s="44"/>
      <c r="CD35" s="44"/>
      <c r="CE35" s="44"/>
      <c r="CF35" s="44"/>
      <c r="CG35" s="44"/>
      <c r="CH35" s="44"/>
      <c r="CI35" s="44"/>
      <c r="CJ35" s="44" t="s">
        <v>142</v>
      </c>
      <c r="CK35" s="44"/>
      <c r="CL35" s="44"/>
      <c r="CM35" s="44"/>
      <c r="CN35" s="44"/>
      <c r="CO35" s="44"/>
      <c r="CP35" s="44"/>
      <c r="CQ35" s="44"/>
      <c r="CR35" s="44"/>
      <c r="CS35" s="44"/>
      <c r="CT35" s="44"/>
      <c r="CU35" s="44"/>
    </row>
    <row r="36" spans="1:99" ht="45" x14ac:dyDescent="0.25">
      <c r="A36" s="48"/>
      <c r="B36" s="49"/>
      <c r="C36" s="49"/>
      <c r="D36" s="8" t="s">
        <v>229</v>
      </c>
      <c r="E36" s="8" t="s">
        <v>149</v>
      </c>
      <c r="F36" s="9" t="s">
        <v>219</v>
      </c>
      <c r="G36" s="19" t="s">
        <v>221</v>
      </c>
      <c r="H36" s="9" t="s">
        <v>220</v>
      </c>
      <c r="I36" s="19" t="s">
        <v>222</v>
      </c>
      <c r="J36" s="9" t="s">
        <v>230</v>
      </c>
      <c r="K36" s="19" t="s">
        <v>231</v>
      </c>
      <c r="L36" s="9" t="s">
        <v>218</v>
      </c>
      <c r="M36" s="19" t="s">
        <v>223</v>
      </c>
      <c r="N36" s="22" t="s">
        <v>224</v>
      </c>
      <c r="O36" s="22" t="s">
        <v>225</v>
      </c>
      <c r="P36" s="8" t="s">
        <v>229</v>
      </c>
      <c r="Q36" s="8" t="s">
        <v>149</v>
      </c>
      <c r="R36" s="9" t="s">
        <v>219</v>
      </c>
      <c r="S36" s="19" t="s">
        <v>221</v>
      </c>
      <c r="T36" s="9" t="s">
        <v>220</v>
      </c>
      <c r="U36" s="19" t="s">
        <v>222</v>
      </c>
      <c r="V36" s="9" t="s">
        <v>230</v>
      </c>
      <c r="W36" s="19" t="s">
        <v>231</v>
      </c>
      <c r="X36" s="9" t="s">
        <v>218</v>
      </c>
      <c r="Y36" s="19" t="s">
        <v>223</v>
      </c>
      <c r="Z36" s="25" t="s">
        <v>224</v>
      </c>
      <c r="AA36" s="25" t="s">
        <v>225</v>
      </c>
      <c r="AB36" s="8" t="s">
        <v>148</v>
      </c>
      <c r="AC36" s="8" t="s">
        <v>149</v>
      </c>
      <c r="AD36" s="9" t="s">
        <v>219</v>
      </c>
      <c r="AE36" s="19" t="s">
        <v>221</v>
      </c>
      <c r="AF36" s="9" t="s">
        <v>220</v>
      </c>
      <c r="AG36" s="19" t="s">
        <v>222</v>
      </c>
      <c r="AH36" s="9" t="s">
        <v>230</v>
      </c>
      <c r="AI36" s="19" t="s">
        <v>231</v>
      </c>
      <c r="AJ36" s="9" t="s">
        <v>218</v>
      </c>
      <c r="AK36" s="19" t="s">
        <v>223</v>
      </c>
      <c r="AL36" s="25" t="s">
        <v>224</v>
      </c>
      <c r="AM36" s="25" t="s">
        <v>225</v>
      </c>
      <c r="AN36" s="8" t="s">
        <v>148</v>
      </c>
      <c r="AO36" s="8" t="s">
        <v>149</v>
      </c>
      <c r="AP36" s="9" t="s">
        <v>219</v>
      </c>
      <c r="AQ36" s="19" t="s">
        <v>221</v>
      </c>
      <c r="AR36" s="9" t="s">
        <v>220</v>
      </c>
      <c r="AS36" s="19" t="s">
        <v>222</v>
      </c>
      <c r="AT36" s="9" t="s">
        <v>230</v>
      </c>
      <c r="AU36" s="19" t="s">
        <v>231</v>
      </c>
      <c r="AV36" s="9" t="s">
        <v>218</v>
      </c>
      <c r="AW36" s="19" t="s">
        <v>223</v>
      </c>
      <c r="AX36" s="25" t="s">
        <v>224</v>
      </c>
      <c r="AY36" s="25" t="s">
        <v>225</v>
      </c>
      <c r="AZ36" s="8" t="s">
        <v>148</v>
      </c>
      <c r="BA36" s="8" t="s">
        <v>149</v>
      </c>
      <c r="BB36" s="9" t="s">
        <v>219</v>
      </c>
      <c r="BC36" s="19" t="s">
        <v>221</v>
      </c>
      <c r="BD36" s="9" t="s">
        <v>220</v>
      </c>
      <c r="BE36" s="19" t="s">
        <v>222</v>
      </c>
      <c r="BF36" s="9" t="s">
        <v>230</v>
      </c>
      <c r="BG36" s="19" t="s">
        <v>231</v>
      </c>
      <c r="BH36" s="9" t="s">
        <v>218</v>
      </c>
      <c r="BI36" s="19" t="s">
        <v>223</v>
      </c>
      <c r="BJ36" s="25" t="s">
        <v>224</v>
      </c>
      <c r="BK36" s="25" t="s">
        <v>225</v>
      </c>
      <c r="BL36" s="8" t="s">
        <v>148</v>
      </c>
      <c r="BM36" s="8" t="s">
        <v>149</v>
      </c>
      <c r="BN36" s="9" t="s">
        <v>219</v>
      </c>
      <c r="BO36" s="19" t="s">
        <v>221</v>
      </c>
      <c r="BP36" s="9" t="s">
        <v>220</v>
      </c>
      <c r="BQ36" s="19" t="s">
        <v>222</v>
      </c>
      <c r="BR36" s="9" t="s">
        <v>217</v>
      </c>
      <c r="BS36" s="19" t="s">
        <v>226</v>
      </c>
      <c r="BT36" s="9" t="s">
        <v>218</v>
      </c>
      <c r="BU36" s="19" t="s">
        <v>223</v>
      </c>
      <c r="BV36" s="25" t="s">
        <v>224</v>
      </c>
      <c r="BW36" s="25" t="s">
        <v>225</v>
      </c>
      <c r="BX36" s="8" t="s">
        <v>148</v>
      </c>
      <c r="BY36" s="8" t="s">
        <v>149</v>
      </c>
      <c r="BZ36" s="9" t="s">
        <v>219</v>
      </c>
      <c r="CA36" s="19" t="s">
        <v>221</v>
      </c>
      <c r="CB36" s="9" t="s">
        <v>220</v>
      </c>
      <c r="CC36" s="19" t="s">
        <v>222</v>
      </c>
      <c r="CD36" s="9" t="s">
        <v>217</v>
      </c>
      <c r="CE36" s="19" t="s">
        <v>226</v>
      </c>
      <c r="CF36" s="9" t="s">
        <v>218</v>
      </c>
      <c r="CG36" s="19" t="s">
        <v>223</v>
      </c>
      <c r="CH36" s="25" t="s">
        <v>224</v>
      </c>
      <c r="CI36" s="25" t="s">
        <v>225</v>
      </c>
      <c r="CJ36" s="8" t="s">
        <v>148</v>
      </c>
      <c r="CK36" s="8" t="s">
        <v>149</v>
      </c>
      <c r="CL36" s="9" t="s">
        <v>219</v>
      </c>
      <c r="CM36" s="19" t="s">
        <v>221</v>
      </c>
      <c r="CN36" s="9" t="s">
        <v>220</v>
      </c>
      <c r="CO36" s="19" t="s">
        <v>222</v>
      </c>
      <c r="CP36" s="9" t="s">
        <v>217</v>
      </c>
      <c r="CQ36" s="19" t="s">
        <v>226</v>
      </c>
      <c r="CR36" s="9" t="s">
        <v>218</v>
      </c>
      <c r="CS36" s="19" t="s">
        <v>223</v>
      </c>
      <c r="CT36" s="25" t="s">
        <v>224</v>
      </c>
      <c r="CU36" s="25" t="s">
        <v>225</v>
      </c>
    </row>
    <row r="37" spans="1:99" x14ac:dyDescent="0.25">
      <c r="A37" s="7" t="s">
        <v>27</v>
      </c>
      <c r="B37" s="7" t="s">
        <v>90</v>
      </c>
      <c r="C37" s="6">
        <v>1</v>
      </c>
      <c r="D37" s="20">
        <v>55000</v>
      </c>
      <c r="E37" s="20">
        <v>0</v>
      </c>
      <c r="F37" s="20">
        <f>D37*5.6%+D37</f>
        <v>58080</v>
      </c>
      <c r="G37" s="20">
        <f>E37*5.6%+E37</f>
        <v>0</v>
      </c>
      <c r="H37" s="20">
        <f>F37*10.9%+F37</f>
        <v>64410.720000000001</v>
      </c>
      <c r="I37" s="20">
        <f>G37*10.9%+G37</f>
        <v>0</v>
      </c>
      <c r="J37" s="20">
        <v>45000</v>
      </c>
      <c r="K37" s="20">
        <v>0</v>
      </c>
      <c r="L37" s="20">
        <f>J37*13.12%+J37</f>
        <v>50904</v>
      </c>
      <c r="M37" s="20">
        <f>K37*13.12%+K37</f>
        <v>0</v>
      </c>
      <c r="N37" s="16">
        <f>(D37+F37+H37+J37+L37)/5</f>
        <v>54678.943999999996</v>
      </c>
      <c r="O37" s="16">
        <f>(E37+G37+I37+K37+M37)/5</f>
        <v>0</v>
      </c>
      <c r="P37" s="1">
        <v>55000</v>
      </c>
      <c r="Q37" s="1">
        <v>0</v>
      </c>
      <c r="R37" s="1">
        <f>P37*5.6%+P37</f>
        <v>58080</v>
      </c>
      <c r="S37" s="20">
        <f>Q37*5.6%+Q37</f>
        <v>0</v>
      </c>
      <c r="T37" s="1">
        <f>R37*10.9%+R37</f>
        <v>64410.720000000001</v>
      </c>
      <c r="U37" s="20">
        <f>S37*10.9%+S37</f>
        <v>0</v>
      </c>
      <c r="V37" s="1">
        <v>44000</v>
      </c>
      <c r="W37" s="20">
        <v>0</v>
      </c>
      <c r="X37" s="1">
        <f>V37*13.12%+V37</f>
        <v>49772.800000000003</v>
      </c>
      <c r="Y37" s="20">
        <f>W37*13.12%+W37</f>
        <v>0</v>
      </c>
      <c r="Z37" s="16">
        <f>(P37+R37+T37+V37+X37)/5</f>
        <v>54252.704000000005</v>
      </c>
      <c r="AA37" s="16">
        <f>(Q37+S37+U37+W37+Y37)/5</f>
        <v>0</v>
      </c>
      <c r="AB37" s="1">
        <v>55000</v>
      </c>
      <c r="AC37" s="3">
        <v>0</v>
      </c>
      <c r="AD37" s="3">
        <f>AB37*5.6%+AB37</f>
        <v>58080</v>
      </c>
      <c r="AE37" s="3">
        <f>AC37*5.6%+AC37</f>
        <v>0</v>
      </c>
      <c r="AF37" s="3">
        <f>AD37*10.9%+AD37</f>
        <v>64410.720000000001</v>
      </c>
      <c r="AG37" s="3">
        <f>AE37*10.9%+AE37</f>
        <v>0</v>
      </c>
      <c r="AH37" s="3">
        <v>40000</v>
      </c>
      <c r="AI37" s="3">
        <v>0</v>
      </c>
      <c r="AJ37" s="3">
        <f>AH37*13.12%+AH37</f>
        <v>45248</v>
      </c>
      <c r="AK37" s="3">
        <f>AI37*13.12%+AI37</f>
        <v>0</v>
      </c>
      <c r="AL37" s="37">
        <f>(AB37+AD37+AF37+AH37+AJ37)/5</f>
        <v>52547.743999999992</v>
      </c>
      <c r="AM37" s="37">
        <f>(AC37+AE37+AG37+AI37+AK37)/5</f>
        <v>0</v>
      </c>
      <c r="AN37" s="50" t="s">
        <v>132</v>
      </c>
      <c r="AO37" s="50"/>
      <c r="AP37" s="50"/>
      <c r="AQ37" s="50"/>
      <c r="AR37" s="50"/>
      <c r="AS37" s="50"/>
      <c r="AT37" s="50"/>
      <c r="AU37" s="50"/>
      <c r="AV37" s="50"/>
      <c r="AW37" s="50"/>
      <c r="AX37" s="50"/>
      <c r="AY37" s="50"/>
      <c r="AZ37" s="1">
        <v>55000</v>
      </c>
      <c r="BA37" s="1">
        <v>0</v>
      </c>
      <c r="BB37" s="1">
        <f>AZ37*5.6%+AZ37</f>
        <v>58080</v>
      </c>
      <c r="BC37" s="1">
        <f>BA37*5.6%+BA37</f>
        <v>0</v>
      </c>
      <c r="BD37" s="1">
        <f>BB37*10.9%+BB37</f>
        <v>64410.720000000001</v>
      </c>
      <c r="BE37" s="1">
        <f>BC37*10.9%+BC37</f>
        <v>0</v>
      </c>
      <c r="BF37" s="1">
        <v>41000</v>
      </c>
      <c r="BG37" s="1">
        <v>0</v>
      </c>
      <c r="BH37" s="1">
        <f>BF37*13.12%+BF37</f>
        <v>46379.199999999997</v>
      </c>
      <c r="BI37" s="1">
        <f>BG37*13.12%+BG37</f>
        <v>0</v>
      </c>
      <c r="BJ37" s="1">
        <f>(AZ37+BB37+BD37+BF37+BH37)/5</f>
        <v>52973.983999999997</v>
      </c>
      <c r="BK37" s="16">
        <f>(BA37+BC37+BE37+BG37+BI37)/5</f>
        <v>0</v>
      </c>
      <c r="BL37" s="50" t="s">
        <v>132</v>
      </c>
      <c r="BM37" s="50"/>
      <c r="BN37" s="50"/>
      <c r="BO37" s="50"/>
      <c r="BP37" s="50"/>
      <c r="BQ37" s="50"/>
      <c r="BR37" s="50"/>
      <c r="BS37" s="50"/>
      <c r="BT37" s="50"/>
      <c r="BU37" s="50"/>
      <c r="BV37" s="50"/>
      <c r="BW37" s="50"/>
      <c r="BX37" s="1">
        <v>55000</v>
      </c>
      <c r="BY37" s="3">
        <v>0</v>
      </c>
      <c r="BZ37" s="3">
        <f>BX37*5.6%+BX37</f>
        <v>58080</v>
      </c>
      <c r="CA37" s="3">
        <f>BY37*5.6%+BY37</f>
        <v>0</v>
      </c>
      <c r="CB37" s="3">
        <f>BZ37*10.9%+BZ37</f>
        <v>64410.720000000001</v>
      </c>
      <c r="CC37" s="3">
        <f>CA37*10.9%+CA37</f>
        <v>0</v>
      </c>
      <c r="CD37" s="3">
        <v>44000</v>
      </c>
      <c r="CE37" s="3">
        <v>0</v>
      </c>
      <c r="CF37" s="3">
        <f>CD37*13.12%+CD37</f>
        <v>49772.800000000003</v>
      </c>
      <c r="CG37" s="3">
        <f>CE37*13.12%+CE37</f>
        <v>0</v>
      </c>
      <c r="CH37" s="37">
        <f>(BX37+BZ37+CB37+CD37+CF37)/5</f>
        <v>54252.704000000005</v>
      </c>
      <c r="CI37" s="37">
        <f>(BY37+CA37+CC37+CE37+CG37)/5</f>
        <v>0</v>
      </c>
      <c r="CJ37" s="28">
        <v>0</v>
      </c>
      <c r="CK37" s="28">
        <v>0</v>
      </c>
      <c r="CL37" s="28">
        <v>0</v>
      </c>
      <c r="CM37" s="28">
        <v>0</v>
      </c>
      <c r="CN37" s="28">
        <v>0</v>
      </c>
      <c r="CO37" s="28">
        <v>0</v>
      </c>
      <c r="CP37" s="30">
        <v>47000</v>
      </c>
      <c r="CQ37" s="1">
        <v>0</v>
      </c>
      <c r="CR37" s="31">
        <f>CP37*13.12%+CP37</f>
        <v>53166.400000000001</v>
      </c>
      <c r="CS37" s="1">
        <v>0</v>
      </c>
      <c r="CT37" s="39">
        <f>(CJ37+CL37+CN37+CP37+CR37)/5</f>
        <v>20033.28</v>
      </c>
      <c r="CU37" s="16">
        <v>0</v>
      </c>
    </row>
    <row r="38" spans="1:99" ht="18.75" customHeight="1" x14ac:dyDescent="0.25">
      <c r="A38" s="7" t="s">
        <v>28</v>
      </c>
      <c r="B38" s="7" t="s">
        <v>91</v>
      </c>
      <c r="C38" s="6">
        <v>1</v>
      </c>
      <c r="D38" s="20">
        <v>65000</v>
      </c>
      <c r="E38" s="20">
        <v>0</v>
      </c>
      <c r="F38" s="20">
        <f>D38*5.6%+D38</f>
        <v>68640</v>
      </c>
      <c r="G38" s="20">
        <f>E38*5.6%+E38</f>
        <v>0</v>
      </c>
      <c r="H38" s="20">
        <f>F38*10.9%+F38</f>
        <v>76121.759999999995</v>
      </c>
      <c r="I38" s="20">
        <f>G38*10.9%+G38</f>
        <v>0</v>
      </c>
      <c r="J38" s="20">
        <v>53000</v>
      </c>
      <c r="K38" s="20">
        <v>0</v>
      </c>
      <c r="L38" s="20">
        <f>J38*13.12%+J38</f>
        <v>59953.599999999999</v>
      </c>
      <c r="M38" s="20">
        <f>K38*13.12%+K38</f>
        <v>0</v>
      </c>
      <c r="N38" s="16">
        <f>(D38+F38+H38+J38+L38)/5</f>
        <v>64543.072</v>
      </c>
      <c r="O38" s="16">
        <f>(E38+G38+I38+K38+M38)/5</f>
        <v>0</v>
      </c>
      <c r="P38" s="57" t="s">
        <v>132</v>
      </c>
      <c r="Q38" s="58"/>
      <c r="R38" s="58"/>
      <c r="S38" s="58"/>
      <c r="T38" s="58"/>
      <c r="U38" s="58"/>
      <c r="V38" s="58"/>
      <c r="W38" s="58"/>
      <c r="X38" s="58"/>
      <c r="Y38" s="58"/>
      <c r="Z38" s="58"/>
      <c r="AA38" s="59"/>
      <c r="AB38" s="51" t="s">
        <v>132</v>
      </c>
      <c r="AC38" s="51"/>
      <c r="AD38" s="51"/>
      <c r="AE38" s="51"/>
      <c r="AF38" s="51"/>
      <c r="AG38" s="51"/>
      <c r="AH38" s="51"/>
      <c r="AI38" s="51"/>
      <c r="AJ38" s="51"/>
      <c r="AK38" s="51"/>
      <c r="AL38" s="51"/>
      <c r="AM38" s="51"/>
      <c r="AN38" s="50" t="s">
        <v>132</v>
      </c>
      <c r="AO38" s="50"/>
      <c r="AP38" s="50"/>
      <c r="AQ38" s="50"/>
      <c r="AR38" s="50"/>
      <c r="AS38" s="50"/>
      <c r="AT38" s="50"/>
      <c r="AU38" s="50"/>
      <c r="AV38" s="50"/>
      <c r="AW38" s="50"/>
      <c r="AX38" s="50"/>
      <c r="AY38" s="50"/>
      <c r="AZ38" s="52" t="s">
        <v>132</v>
      </c>
      <c r="BA38" s="52"/>
      <c r="BB38" s="52"/>
      <c r="BC38" s="52"/>
      <c r="BD38" s="52"/>
      <c r="BE38" s="52"/>
      <c r="BF38" s="52"/>
      <c r="BG38" s="52"/>
      <c r="BH38" s="52"/>
      <c r="BI38" s="52"/>
      <c r="BJ38" s="52"/>
      <c r="BK38" s="52"/>
      <c r="BL38" s="50" t="s">
        <v>132</v>
      </c>
      <c r="BM38" s="50"/>
      <c r="BN38" s="50"/>
      <c r="BO38" s="50"/>
      <c r="BP38" s="50"/>
      <c r="BQ38" s="50"/>
      <c r="BR38" s="50"/>
      <c r="BS38" s="50"/>
      <c r="BT38" s="50"/>
      <c r="BU38" s="50"/>
      <c r="BV38" s="50"/>
      <c r="BW38" s="50"/>
      <c r="BX38" s="50" t="s">
        <v>132</v>
      </c>
      <c r="BY38" s="50"/>
      <c r="BZ38" s="50"/>
      <c r="CA38" s="50"/>
      <c r="CB38" s="50"/>
      <c r="CC38" s="50"/>
      <c r="CD38" s="50"/>
      <c r="CE38" s="50"/>
      <c r="CF38" s="50"/>
      <c r="CG38" s="50"/>
      <c r="CH38" s="50"/>
      <c r="CI38" s="50"/>
      <c r="CJ38" s="28">
        <v>0</v>
      </c>
      <c r="CK38" s="28">
        <v>0</v>
      </c>
      <c r="CL38" s="28">
        <v>0</v>
      </c>
      <c r="CM38" s="28">
        <v>0</v>
      </c>
      <c r="CN38" s="28">
        <v>0</v>
      </c>
      <c r="CO38" s="28">
        <v>0</v>
      </c>
      <c r="CP38" s="30">
        <v>55000</v>
      </c>
      <c r="CQ38" s="1">
        <v>0</v>
      </c>
      <c r="CR38" s="31">
        <f>CP38*13.12%+CP38</f>
        <v>62216</v>
      </c>
      <c r="CS38" s="1">
        <v>0</v>
      </c>
      <c r="CT38" s="39">
        <f>(CJ38+CL38+CN38+CP38+CR38)/5</f>
        <v>23443.200000000001</v>
      </c>
      <c r="CU38" s="16">
        <v>0</v>
      </c>
    </row>
    <row r="39" spans="1:99" ht="25.5" customHeight="1" x14ac:dyDescent="0.25">
      <c r="A39" s="7" t="s">
        <v>29</v>
      </c>
      <c r="B39" s="7" t="s">
        <v>92</v>
      </c>
      <c r="C39" s="6">
        <v>1</v>
      </c>
      <c r="D39" s="23" t="s">
        <v>132</v>
      </c>
      <c r="E39" s="23" t="s">
        <v>132</v>
      </c>
      <c r="F39" s="23" t="s">
        <v>132</v>
      </c>
      <c r="G39" s="23" t="s">
        <v>132</v>
      </c>
      <c r="H39" s="23" t="s">
        <v>132</v>
      </c>
      <c r="I39" s="23" t="s">
        <v>132</v>
      </c>
      <c r="J39" s="23" t="s">
        <v>132</v>
      </c>
      <c r="K39" s="23" t="s">
        <v>132</v>
      </c>
      <c r="L39" s="23" t="s">
        <v>132</v>
      </c>
      <c r="M39" s="23" t="s">
        <v>132</v>
      </c>
      <c r="N39" s="23" t="s">
        <v>132</v>
      </c>
      <c r="O39" s="23" t="s">
        <v>132</v>
      </c>
      <c r="P39" s="51" t="s">
        <v>132</v>
      </c>
      <c r="Q39" s="51"/>
      <c r="R39" s="51"/>
      <c r="S39" s="51"/>
      <c r="T39" s="51"/>
      <c r="U39" s="51"/>
      <c r="V39" s="51"/>
      <c r="W39" s="51"/>
      <c r="X39" s="51"/>
      <c r="Y39" s="51"/>
      <c r="Z39" s="51"/>
      <c r="AA39" s="51"/>
      <c r="AB39" s="51" t="s">
        <v>132</v>
      </c>
      <c r="AC39" s="51"/>
      <c r="AD39" s="51"/>
      <c r="AE39" s="51"/>
      <c r="AF39" s="51"/>
      <c r="AG39" s="51"/>
      <c r="AH39" s="51"/>
      <c r="AI39" s="51"/>
      <c r="AJ39" s="51"/>
      <c r="AK39" s="51"/>
      <c r="AL39" s="51"/>
      <c r="AM39" s="51"/>
      <c r="AN39" s="1">
        <v>85000</v>
      </c>
      <c r="AO39" s="1">
        <v>620000</v>
      </c>
      <c r="AP39" s="1">
        <f>AN39*5.6%+AN39</f>
        <v>89760</v>
      </c>
      <c r="AQ39" s="1">
        <f>AO39*5.6%+AO39</f>
        <v>654720</v>
      </c>
      <c r="AR39" s="1">
        <f>AP39*10.9%+AP39</f>
        <v>99543.84</v>
      </c>
      <c r="AS39" s="1">
        <f>AQ39*10.9%+AQ39</f>
        <v>726084.48</v>
      </c>
      <c r="AT39" s="1">
        <v>66000</v>
      </c>
      <c r="AU39" s="1">
        <v>546000</v>
      </c>
      <c r="AV39" s="1">
        <f>AT39*13.12%+AT39</f>
        <v>74659.199999999997</v>
      </c>
      <c r="AW39" s="1">
        <f>AU39*13.12%+AU39</f>
        <v>617635.19999999995</v>
      </c>
      <c r="AX39" s="16">
        <f>(AN39+AP39+AR39+AT39+AV39)/5</f>
        <v>82992.607999999993</v>
      </c>
      <c r="AY39" s="16">
        <f>(AO39+AQ39+AS39+AU39+AW39)/5</f>
        <v>632887.93599999999</v>
      </c>
      <c r="AZ39" s="52" t="s">
        <v>132</v>
      </c>
      <c r="BA39" s="52"/>
      <c r="BB39" s="52"/>
      <c r="BC39" s="52"/>
      <c r="BD39" s="52"/>
      <c r="BE39" s="52"/>
      <c r="BF39" s="52"/>
      <c r="BG39" s="52"/>
      <c r="BH39" s="52"/>
      <c r="BI39" s="52"/>
      <c r="BJ39" s="52"/>
      <c r="BK39" s="52"/>
      <c r="BL39" s="1">
        <v>85000</v>
      </c>
      <c r="BM39" s="3">
        <v>350000</v>
      </c>
      <c r="BN39" s="3">
        <f>BL39*5.6%+BL39</f>
        <v>89760</v>
      </c>
      <c r="BO39" s="3">
        <f>BM39*5.6%+BM39</f>
        <v>369600</v>
      </c>
      <c r="BP39" s="3">
        <f>BN39*10.9%+BN39</f>
        <v>99543.84</v>
      </c>
      <c r="BQ39" s="3">
        <f>BO39*10.9%+BO39</f>
        <v>409886.4</v>
      </c>
      <c r="BR39" s="3">
        <v>64000</v>
      </c>
      <c r="BS39" s="3">
        <v>319000</v>
      </c>
      <c r="BT39" s="3">
        <f>BR39*13.12%+BR39</f>
        <v>72396.800000000003</v>
      </c>
      <c r="BU39" s="3">
        <f>BS39*13.12%+BS39</f>
        <v>360852.8</v>
      </c>
      <c r="BV39" s="37">
        <f>(BL39+BN39+BP39+BR39+BT39)/5</f>
        <v>82140.127999999997</v>
      </c>
      <c r="BW39" s="37">
        <f>(BM39+BO39+BQ39+BS39+BU39)/5</f>
        <v>361867.83999999997</v>
      </c>
      <c r="BX39" s="50" t="s">
        <v>132</v>
      </c>
      <c r="BY39" s="50"/>
      <c r="BZ39" s="50"/>
      <c r="CA39" s="50"/>
      <c r="CB39" s="50"/>
      <c r="CC39" s="50"/>
      <c r="CD39" s="50"/>
      <c r="CE39" s="50"/>
      <c r="CF39" s="50"/>
      <c r="CG39" s="50"/>
      <c r="CH39" s="50"/>
      <c r="CI39" s="50"/>
      <c r="CJ39" s="50" t="s">
        <v>132</v>
      </c>
      <c r="CK39" s="50"/>
      <c r="CL39" s="50"/>
      <c r="CM39" s="50"/>
      <c r="CN39" s="50"/>
      <c r="CO39" s="50"/>
      <c r="CP39" s="50"/>
      <c r="CQ39" s="50"/>
      <c r="CR39" s="50"/>
      <c r="CS39" s="50"/>
      <c r="CT39" s="50"/>
      <c r="CU39" s="50"/>
    </row>
    <row r="40" spans="1:99" ht="54" customHeight="1" x14ac:dyDescent="0.25">
      <c r="A40" s="48" t="s">
        <v>0</v>
      </c>
      <c r="B40" s="49" t="s">
        <v>128</v>
      </c>
      <c r="C40" s="49" t="s">
        <v>42</v>
      </c>
      <c r="D40" s="45" t="s">
        <v>147</v>
      </c>
      <c r="E40" s="46"/>
      <c r="F40" s="46"/>
      <c r="G40" s="46"/>
      <c r="H40" s="46"/>
      <c r="I40" s="46"/>
      <c r="J40" s="46"/>
      <c r="K40" s="46"/>
      <c r="L40" s="46"/>
      <c r="M40" s="46"/>
      <c r="N40" s="46"/>
      <c r="O40" s="47"/>
      <c r="P40" s="44" t="s">
        <v>140</v>
      </c>
      <c r="Q40" s="44"/>
      <c r="R40" s="44"/>
      <c r="S40" s="44"/>
      <c r="T40" s="44"/>
      <c r="U40" s="44"/>
      <c r="V40" s="44"/>
      <c r="W40" s="44"/>
      <c r="X40" s="44"/>
      <c r="Y40" s="44"/>
      <c r="Z40" s="44"/>
      <c r="AA40" s="44"/>
      <c r="AB40" s="44" t="s">
        <v>141</v>
      </c>
      <c r="AC40" s="44"/>
      <c r="AD40" s="44"/>
      <c r="AE40" s="44"/>
      <c r="AF40" s="44"/>
      <c r="AG40" s="44"/>
      <c r="AH40" s="44"/>
      <c r="AI40" s="44"/>
      <c r="AJ40" s="44"/>
      <c r="AK40" s="44"/>
      <c r="AL40" s="44"/>
      <c r="AM40" s="44"/>
      <c r="AN40" s="44" t="s">
        <v>39</v>
      </c>
      <c r="AO40" s="44"/>
      <c r="AP40" s="44"/>
      <c r="AQ40" s="44"/>
      <c r="AR40" s="44"/>
      <c r="AS40" s="44"/>
      <c r="AT40" s="44"/>
      <c r="AU40" s="44"/>
      <c r="AV40" s="44"/>
      <c r="AW40" s="44"/>
      <c r="AX40" s="44"/>
      <c r="AY40" s="44"/>
      <c r="AZ40" s="44" t="s">
        <v>139</v>
      </c>
      <c r="BA40" s="44"/>
      <c r="BB40" s="44"/>
      <c r="BC40" s="44"/>
      <c r="BD40" s="44"/>
      <c r="BE40" s="44"/>
      <c r="BF40" s="44"/>
      <c r="BG40" s="44"/>
      <c r="BH40" s="44"/>
      <c r="BI40" s="44"/>
      <c r="BJ40" s="44"/>
      <c r="BK40" s="44"/>
      <c r="BL40" s="44" t="s">
        <v>40</v>
      </c>
      <c r="BM40" s="44"/>
      <c r="BN40" s="44"/>
      <c r="BO40" s="44"/>
      <c r="BP40" s="44"/>
      <c r="BQ40" s="44"/>
      <c r="BR40" s="44"/>
      <c r="BS40" s="44"/>
      <c r="BT40" s="44"/>
      <c r="BU40" s="44"/>
      <c r="BV40" s="44"/>
      <c r="BW40" s="44"/>
      <c r="BX40" s="44" t="s">
        <v>41</v>
      </c>
      <c r="BY40" s="44"/>
      <c r="BZ40" s="44"/>
      <c r="CA40" s="44"/>
      <c r="CB40" s="44"/>
      <c r="CC40" s="44"/>
      <c r="CD40" s="44"/>
      <c r="CE40" s="44"/>
      <c r="CF40" s="44"/>
      <c r="CG40" s="44"/>
      <c r="CH40" s="44"/>
      <c r="CI40" s="44"/>
      <c r="CJ40" s="44" t="s">
        <v>142</v>
      </c>
      <c r="CK40" s="44"/>
      <c r="CL40" s="44"/>
      <c r="CM40" s="44"/>
      <c r="CN40" s="44"/>
      <c r="CO40" s="44"/>
      <c r="CP40" s="44"/>
      <c r="CQ40" s="44"/>
      <c r="CR40" s="44"/>
      <c r="CS40" s="44"/>
      <c r="CT40" s="44"/>
      <c r="CU40" s="44"/>
    </row>
    <row r="41" spans="1:99" ht="45" x14ac:dyDescent="0.25">
      <c r="A41" s="48"/>
      <c r="B41" s="49"/>
      <c r="C41" s="49"/>
      <c r="D41" s="8" t="s">
        <v>229</v>
      </c>
      <c r="E41" s="8" t="s">
        <v>149</v>
      </c>
      <c r="F41" s="9" t="s">
        <v>219</v>
      </c>
      <c r="G41" s="19" t="s">
        <v>221</v>
      </c>
      <c r="H41" s="9" t="s">
        <v>220</v>
      </c>
      <c r="I41" s="19" t="s">
        <v>222</v>
      </c>
      <c r="J41" s="9" t="s">
        <v>230</v>
      </c>
      <c r="K41" s="19" t="s">
        <v>231</v>
      </c>
      <c r="L41" s="9" t="s">
        <v>218</v>
      </c>
      <c r="M41" s="19" t="s">
        <v>223</v>
      </c>
      <c r="N41" s="22" t="s">
        <v>224</v>
      </c>
      <c r="O41" s="22" t="s">
        <v>225</v>
      </c>
      <c r="P41" s="8" t="s">
        <v>229</v>
      </c>
      <c r="Q41" s="8" t="s">
        <v>149</v>
      </c>
      <c r="R41" s="9" t="s">
        <v>219</v>
      </c>
      <c r="S41" s="19" t="s">
        <v>221</v>
      </c>
      <c r="T41" s="9" t="s">
        <v>220</v>
      </c>
      <c r="U41" s="19" t="s">
        <v>222</v>
      </c>
      <c r="V41" s="9" t="s">
        <v>230</v>
      </c>
      <c r="W41" s="19" t="s">
        <v>231</v>
      </c>
      <c r="X41" s="9" t="s">
        <v>218</v>
      </c>
      <c r="Y41" s="19" t="s">
        <v>223</v>
      </c>
      <c r="Z41" s="25" t="s">
        <v>224</v>
      </c>
      <c r="AA41" s="25" t="s">
        <v>225</v>
      </c>
      <c r="AB41" s="8" t="s">
        <v>148</v>
      </c>
      <c r="AC41" s="8" t="s">
        <v>149</v>
      </c>
      <c r="AD41" s="9" t="s">
        <v>219</v>
      </c>
      <c r="AE41" s="19" t="s">
        <v>221</v>
      </c>
      <c r="AF41" s="9" t="s">
        <v>220</v>
      </c>
      <c r="AG41" s="19" t="s">
        <v>222</v>
      </c>
      <c r="AH41" s="9" t="s">
        <v>230</v>
      </c>
      <c r="AI41" s="19" t="s">
        <v>231</v>
      </c>
      <c r="AJ41" s="9" t="s">
        <v>218</v>
      </c>
      <c r="AK41" s="19" t="s">
        <v>223</v>
      </c>
      <c r="AL41" s="25" t="s">
        <v>224</v>
      </c>
      <c r="AM41" s="25" t="s">
        <v>225</v>
      </c>
      <c r="AN41" s="8" t="s">
        <v>148</v>
      </c>
      <c r="AO41" s="8" t="s">
        <v>149</v>
      </c>
      <c r="AP41" s="9" t="s">
        <v>219</v>
      </c>
      <c r="AQ41" s="19" t="s">
        <v>221</v>
      </c>
      <c r="AR41" s="9" t="s">
        <v>220</v>
      </c>
      <c r="AS41" s="19" t="s">
        <v>222</v>
      </c>
      <c r="AT41" s="9" t="s">
        <v>230</v>
      </c>
      <c r="AU41" s="19" t="s">
        <v>231</v>
      </c>
      <c r="AV41" s="9" t="s">
        <v>218</v>
      </c>
      <c r="AW41" s="19" t="s">
        <v>223</v>
      </c>
      <c r="AX41" s="25" t="s">
        <v>224</v>
      </c>
      <c r="AY41" s="25" t="s">
        <v>225</v>
      </c>
      <c r="AZ41" s="8" t="s">
        <v>148</v>
      </c>
      <c r="BA41" s="8" t="s">
        <v>149</v>
      </c>
      <c r="BB41" s="9" t="s">
        <v>219</v>
      </c>
      <c r="BC41" s="19" t="s">
        <v>221</v>
      </c>
      <c r="BD41" s="9" t="s">
        <v>220</v>
      </c>
      <c r="BE41" s="19" t="s">
        <v>222</v>
      </c>
      <c r="BF41" s="9" t="s">
        <v>230</v>
      </c>
      <c r="BG41" s="19" t="s">
        <v>231</v>
      </c>
      <c r="BH41" s="9" t="s">
        <v>218</v>
      </c>
      <c r="BI41" s="19" t="s">
        <v>223</v>
      </c>
      <c r="BJ41" s="25" t="s">
        <v>224</v>
      </c>
      <c r="BK41" s="25" t="s">
        <v>225</v>
      </c>
      <c r="BL41" s="8" t="s">
        <v>148</v>
      </c>
      <c r="BM41" s="8" t="s">
        <v>149</v>
      </c>
      <c r="BN41" s="9" t="s">
        <v>219</v>
      </c>
      <c r="BO41" s="19" t="s">
        <v>221</v>
      </c>
      <c r="BP41" s="9" t="s">
        <v>220</v>
      </c>
      <c r="BQ41" s="19" t="s">
        <v>222</v>
      </c>
      <c r="BR41" s="9" t="s">
        <v>217</v>
      </c>
      <c r="BS41" s="19" t="s">
        <v>226</v>
      </c>
      <c r="BT41" s="9" t="s">
        <v>218</v>
      </c>
      <c r="BU41" s="19" t="s">
        <v>223</v>
      </c>
      <c r="BV41" s="25" t="s">
        <v>224</v>
      </c>
      <c r="BW41" s="25" t="s">
        <v>225</v>
      </c>
      <c r="BX41" s="8" t="s">
        <v>148</v>
      </c>
      <c r="BY41" s="8" t="s">
        <v>149</v>
      </c>
      <c r="BZ41" s="9" t="s">
        <v>219</v>
      </c>
      <c r="CA41" s="19" t="s">
        <v>221</v>
      </c>
      <c r="CB41" s="9" t="s">
        <v>220</v>
      </c>
      <c r="CC41" s="19" t="s">
        <v>222</v>
      </c>
      <c r="CD41" s="9" t="s">
        <v>217</v>
      </c>
      <c r="CE41" s="19" t="s">
        <v>226</v>
      </c>
      <c r="CF41" s="9" t="s">
        <v>218</v>
      </c>
      <c r="CG41" s="19" t="s">
        <v>223</v>
      </c>
      <c r="CH41" s="25" t="s">
        <v>224</v>
      </c>
      <c r="CI41" s="25" t="s">
        <v>225</v>
      </c>
      <c r="CJ41" s="8" t="s">
        <v>148</v>
      </c>
      <c r="CK41" s="8" t="s">
        <v>149</v>
      </c>
      <c r="CL41" s="9" t="s">
        <v>219</v>
      </c>
      <c r="CM41" s="19" t="s">
        <v>221</v>
      </c>
      <c r="CN41" s="9" t="s">
        <v>220</v>
      </c>
      <c r="CO41" s="19" t="s">
        <v>222</v>
      </c>
      <c r="CP41" s="9" t="s">
        <v>217</v>
      </c>
      <c r="CQ41" s="19" t="s">
        <v>226</v>
      </c>
      <c r="CR41" s="9" t="s">
        <v>218</v>
      </c>
      <c r="CS41" s="19" t="s">
        <v>223</v>
      </c>
      <c r="CT41" s="25" t="s">
        <v>224</v>
      </c>
      <c r="CU41" s="25" t="s">
        <v>225</v>
      </c>
    </row>
    <row r="42" spans="1:99" ht="25.5" customHeight="1" x14ac:dyDescent="0.25">
      <c r="A42" s="7" t="s">
        <v>30</v>
      </c>
      <c r="B42" s="7" t="s">
        <v>93</v>
      </c>
      <c r="C42" s="6">
        <v>1</v>
      </c>
      <c r="D42" s="23" t="s">
        <v>132</v>
      </c>
      <c r="E42" s="23" t="s">
        <v>132</v>
      </c>
      <c r="F42" s="23" t="s">
        <v>132</v>
      </c>
      <c r="G42" s="23" t="s">
        <v>132</v>
      </c>
      <c r="H42" s="23" t="s">
        <v>132</v>
      </c>
      <c r="I42" s="23" t="s">
        <v>132</v>
      </c>
      <c r="J42" s="23" t="s">
        <v>132</v>
      </c>
      <c r="K42" s="23" t="s">
        <v>132</v>
      </c>
      <c r="L42" s="23" t="s">
        <v>132</v>
      </c>
      <c r="M42" s="23" t="s">
        <v>132</v>
      </c>
      <c r="N42" s="23" t="s">
        <v>132</v>
      </c>
      <c r="O42" s="23" t="s">
        <v>132</v>
      </c>
      <c r="P42" s="51" t="s">
        <v>132</v>
      </c>
      <c r="Q42" s="51"/>
      <c r="R42" s="51"/>
      <c r="S42" s="51"/>
      <c r="T42" s="51"/>
      <c r="U42" s="51"/>
      <c r="V42" s="51"/>
      <c r="W42" s="51"/>
      <c r="X42" s="51"/>
      <c r="Y42" s="51"/>
      <c r="Z42" s="51"/>
      <c r="AA42" s="51"/>
      <c r="AB42" s="51" t="s">
        <v>132</v>
      </c>
      <c r="AC42" s="51"/>
      <c r="AD42" s="51"/>
      <c r="AE42" s="51"/>
      <c r="AF42" s="51"/>
      <c r="AG42" s="51"/>
      <c r="AH42" s="51"/>
      <c r="AI42" s="51"/>
      <c r="AJ42" s="51"/>
      <c r="AK42" s="51"/>
      <c r="AL42" s="51"/>
      <c r="AM42" s="51"/>
      <c r="AN42" s="50"/>
      <c r="AO42" s="50"/>
      <c r="AP42" s="50"/>
      <c r="AQ42" s="50"/>
      <c r="AR42" s="50"/>
      <c r="AS42" s="50"/>
      <c r="AT42" s="50"/>
      <c r="AU42" s="50"/>
      <c r="AV42" s="50"/>
      <c r="AW42" s="50"/>
      <c r="AX42" s="50"/>
      <c r="AY42" s="50"/>
      <c r="AZ42" s="51" t="s">
        <v>132</v>
      </c>
      <c r="BA42" s="51"/>
      <c r="BB42" s="51"/>
      <c r="BC42" s="51"/>
      <c r="BD42" s="51"/>
      <c r="BE42" s="51"/>
      <c r="BF42" s="51"/>
      <c r="BG42" s="51"/>
      <c r="BH42" s="51"/>
      <c r="BI42" s="51"/>
      <c r="BJ42" s="51"/>
      <c r="BK42" s="51"/>
      <c r="BL42" s="1">
        <v>850000</v>
      </c>
      <c r="BM42" s="1">
        <v>0</v>
      </c>
      <c r="BN42" s="1">
        <f>BL42*5.6%+BL42</f>
        <v>897600</v>
      </c>
      <c r="BO42" s="1">
        <f>BM42*5.6%+BM42</f>
        <v>0</v>
      </c>
      <c r="BP42" s="1">
        <f>BN42*10.9%+BN42</f>
        <v>995438.4</v>
      </c>
      <c r="BQ42" s="1">
        <f>BO42*10.9%+BO42</f>
        <v>0</v>
      </c>
      <c r="BR42" s="1">
        <v>638000</v>
      </c>
      <c r="BS42" s="1">
        <v>0</v>
      </c>
      <c r="BT42" s="1">
        <f>BR42*13.12%+BR42</f>
        <v>721705.6</v>
      </c>
      <c r="BU42" s="1">
        <f>BS42*13.12%+BS42</f>
        <v>0</v>
      </c>
      <c r="BV42" s="16">
        <f>(BL42+BN42+BP42+BR42+BT42)/5</f>
        <v>820548.8</v>
      </c>
      <c r="BW42" s="16">
        <f>(BM42+BO42+BQ42+BS42+BU42)/5</f>
        <v>0</v>
      </c>
      <c r="BX42" s="51" t="s">
        <v>132</v>
      </c>
      <c r="BY42" s="51"/>
      <c r="BZ42" s="51"/>
      <c r="CA42" s="51"/>
      <c r="CB42" s="51"/>
      <c r="CC42" s="51"/>
      <c r="CD42" s="51"/>
      <c r="CE42" s="51"/>
      <c r="CF42" s="51"/>
      <c r="CG42" s="51"/>
      <c r="CH42" s="51"/>
      <c r="CI42" s="51"/>
      <c r="CJ42" s="51" t="s">
        <v>132</v>
      </c>
      <c r="CK42" s="51"/>
      <c r="CL42" s="51"/>
      <c r="CM42" s="51"/>
      <c r="CN42" s="51"/>
      <c r="CO42" s="51"/>
      <c r="CP42" s="51"/>
      <c r="CQ42" s="51"/>
      <c r="CR42" s="51"/>
      <c r="CS42" s="51"/>
      <c r="CT42" s="51"/>
      <c r="CU42" s="51"/>
    </row>
    <row r="43" spans="1:99" x14ac:dyDescent="0.25">
      <c r="A43" s="7" t="s">
        <v>31</v>
      </c>
      <c r="B43" s="7" t="s">
        <v>94</v>
      </c>
      <c r="C43" s="6">
        <v>1</v>
      </c>
      <c r="D43" s="1">
        <v>980000</v>
      </c>
      <c r="E43" s="1">
        <v>0</v>
      </c>
      <c r="F43" s="1">
        <f t="shared" ref="F43:F53" si="129">D43*5.6%+D43</f>
        <v>1034880</v>
      </c>
      <c r="G43" s="20">
        <f t="shared" ref="G43:G53" si="130">E43*5.6%+E43</f>
        <v>0</v>
      </c>
      <c r="H43" s="20">
        <f>F43*10.9%+F43</f>
        <v>1147681.92</v>
      </c>
      <c r="I43" s="20">
        <f>G43*10.9%+G43</f>
        <v>0</v>
      </c>
      <c r="J43" s="28">
        <v>794000</v>
      </c>
      <c r="K43" s="20">
        <v>0</v>
      </c>
      <c r="L43" s="20">
        <f>J43*13.12%+J43</f>
        <v>898172.8</v>
      </c>
      <c r="M43" s="20">
        <f>K43*13.12%+K43</f>
        <v>0</v>
      </c>
      <c r="N43" s="16">
        <f t="shared" ref="N43:N53" si="131">(D43+F43+H43+J43+L43)/5</f>
        <v>970946.9439999999</v>
      </c>
      <c r="O43" s="16">
        <f t="shared" ref="O43:O53" si="132">(E43+G43+I43+K43+M43)/5</f>
        <v>0</v>
      </c>
      <c r="P43" s="1">
        <v>980000</v>
      </c>
      <c r="Q43" s="1">
        <v>0</v>
      </c>
      <c r="R43" s="1">
        <f>P43*5.6%+P43</f>
        <v>1034880</v>
      </c>
      <c r="S43" s="20">
        <f>Q43*5.6%+Q43</f>
        <v>0</v>
      </c>
      <c r="T43" s="1">
        <f>R43*10.9%+R43</f>
        <v>1147681.92</v>
      </c>
      <c r="U43" s="20">
        <f>S43*10.9%+S43</f>
        <v>0</v>
      </c>
      <c r="V43" s="14">
        <v>784000</v>
      </c>
      <c r="W43" s="20">
        <v>0</v>
      </c>
      <c r="X43" s="1">
        <f>V43*13.12%+V43</f>
        <v>886860.80000000005</v>
      </c>
      <c r="Y43" s="20">
        <f>W43*13.12%+W43</f>
        <v>0</v>
      </c>
      <c r="Z43" s="16">
        <f>(P43+R43+T43+V43+X43)/5</f>
        <v>966684.54399999999</v>
      </c>
      <c r="AA43" s="16">
        <f>(Q43+S43+U43+W43+Y43)/5</f>
        <v>0</v>
      </c>
      <c r="AB43" s="20">
        <v>980000</v>
      </c>
      <c r="AC43" s="20">
        <v>0</v>
      </c>
      <c r="AD43" s="20">
        <f>AB43*5.6%+AB43</f>
        <v>1034880</v>
      </c>
      <c r="AE43" s="20">
        <f>AC43*5.6%+AC43</f>
        <v>0</v>
      </c>
      <c r="AF43" s="20">
        <f>AD43*10.9%+AD43</f>
        <v>1147681.92</v>
      </c>
      <c r="AG43" s="20">
        <f>AE43*10.9%+AE43</f>
        <v>0</v>
      </c>
      <c r="AH43" s="28">
        <v>706000</v>
      </c>
      <c r="AI43" s="20">
        <v>0</v>
      </c>
      <c r="AJ43" s="20">
        <f>AH43*13.12%+AH43</f>
        <v>798627.2</v>
      </c>
      <c r="AK43" s="1">
        <f>AI43*13.12%+AI43</f>
        <v>0</v>
      </c>
      <c r="AL43" s="16">
        <f>(AB43+AD43+AF43+AH43+AJ43)/5</f>
        <v>933437.82400000002</v>
      </c>
      <c r="AM43" s="16">
        <f>(AC43+AE43+AG43+AI43+AK43)/5</f>
        <v>0</v>
      </c>
      <c r="AN43" s="1">
        <v>980000</v>
      </c>
      <c r="AO43" s="1">
        <v>0</v>
      </c>
      <c r="AP43" s="1">
        <f>AN43*5.6%+AN43</f>
        <v>1034880</v>
      </c>
      <c r="AQ43" s="1">
        <f>AO43*5.6%+AO43</f>
        <v>0</v>
      </c>
      <c r="AR43" s="1">
        <f>AP43*10.9%+AP43</f>
        <v>1147681.92</v>
      </c>
      <c r="AS43" s="1">
        <f>AQ43*10.9%+AQ43</f>
        <v>0</v>
      </c>
      <c r="AT43" s="20">
        <v>764000</v>
      </c>
      <c r="AU43" s="20">
        <v>0</v>
      </c>
      <c r="AV43" s="1">
        <f>AT43*13.12%+AT43</f>
        <v>864236.8</v>
      </c>
      <c r="AW43" s="1">
        <f>AU43*13.12%+AU43</f>
        <v>0</v>
      </c>
      <c r="AX43" s="16">
        <f>(AN43+AP43+AR43+AT43+AV43)/5</f>
        <v>958159.74399999995</v>
      </c>
      <c r="AY43" s="16">
        <f>(AO43+AQ43+AS43+AU43+AW43)/5</f>
        <v>0</v>
      </c>
      <c r="AZ43" s="1">
        <v>980000</v>
      </c>
      <c r="BA43" s="1">
        <v>0</v>
      </c>
      <c r="BB43" s="1">
        <f>AZ43*5.6%+AZ43</f>
        <v>1034880</v>
      </c>
      <c r="BC43" s="1">
        <f>BA43*5.6%+BA43</f>
        <v>0</v>
      </c>
      <c r="BD43" s="1">
        <f>BB43*10.9%+BB43</f>
        <v>1147681.92</v>
      </c>
      <c r="BE43" s="1">
        <f>BC43*10.9%+BC43</f>
        <v>0</v>
      </c>
      <c r="BF43" s="1">
        <v>735000</v>
      </c>
      <c r="BG43" s="1">
        <v>0</v>
      </c>
      <c r="BH43" s="1">
        <f>BF43*13.12%+BF43</f>
        <v>831432</v>
      </c>
      <c r="BI43" s="1">
        <f>BG43*13.12%+BG43</f>
        <v>0</v>
      </c>
      <c r="BJ43" s="16">
        <f>(AZ43+BB43+BD43+BF43+BH43)/5</f>
        <v>945798.78399999999</v>
      </c>
      <c r="BK43" s="16">
        <f>(BA43+BC43+BE43+BG43+BI43)/5</f>
        <v>0</v>
      </c>
      <c r="BL43" s="1">
        <v>980000</v>
      </c>
      <c r="BM43" s="1">
        <v>0</v>
      </c>
      <c r="BN43" s="1">
        <f t="shared" ref="BN43:BN53" si="133">BL43*5.6%+BL43</f>
        <v>1034880</v>
      </c>
      <c r="BO43" s="1">
        <f t="shared" ref="BO43:BO53" si="134">BM43*5.6%+BM43</f>
        <v>0</v>
      </c>
      <c r="BP43" s="1">
        <f t="shared" ref="BP43:BP53" si="135">BN43*10.9%+BN43</f>
        <v>1147681.92</v>
      </c>
      <c r="BQ43" s="1">
        <f t="shared" ref="BQ43:BQ53" si="136">BO43*10.9%+BO43</f>
        <v>0</v>
      </c>
      <c r="BR43" s="1">
        <v>735000</v>
      </c>
      <c r="BS43" s="1">
        <v>0</v>
      </c>
      <c r="BT43" s="1">
        <f t="shared" ref="BT43:BT53" si="137">BR43*13.12%+BR43</f>
        <v>831432</v>
      </c>
      <c r="BU43" s="1">
        <f t="shared" ref="BU43:BU53" si="138">BS43*13.12%+BS43</f>
        <v>0</v>
      </c>
      <c r="BV43" s="16">
        <f t="shared" ref="BV43:BV53" si="139">(BL43+BN43+BP43+BR43+BT43)/5</f>
        <v>945798.78399999999</v>
      </c>
      <c r="BW43" s="16">
        <f t="shared" ref="BW43:BW53" si="140">(BM43+BO43+BQ43+BS43+BU43)/5</f>
        <v>0</v>
      </c>
      <c r="BX43" s="1">
        <v>980000</v>
      </c>
      <c r="BY43" s="1">
        <v>0</v>
      </c>
      <c r="BZ43" s="1">
        <f>BX43*5.6%+BX43</f>
        <v>1034880</v>
      </c>
      <c r="CA43" s="1">
        <f>BY43*10.9%+BY43</f>
        <v>0</v>
      </c>
      <c r="CB43" s="1">
        <f>BZ43*10.9%+BZ43</f>
        <v>1147681.92</v>
      </c>
      <c r="CC43" s="1">
        <f>CA43*10.9%+CA43</f>
        <v>0</v>
      </c>
      <c r="CD43" s="1">
        <v>784000</v>
      </c>
      <c r="CE43" s="1">
        <v>0</v>
      </c>
      <c r="CF43" s="1">
        <f>CD43*13.12%+CD43</f>
        <v>886860.80000000005</v>
      </c>
      <c r="CG43" s="1">
        <f>CE43*13.12%+CE43</f>
        <v>0</v>
      </c>
      <c r="CH43" s="16">
        <f>(BX43+BZ43+CB43+CD43+CF43)/5</f>
        <v>966684.54399999999</v>
      </c>
      <c r="CI43" s="16">
        <f>(BY43+CA43+CC43+CE43+CG43)/5</f>
        <v>0</v>
      </c>
      <c r="CJ43" s="1">
        <v>980000</v>
      </c>
      <c r="CK43" s="1">
        <v>0</v>
      </c>
      <c r="CL43" s="1">
        <f>CJ43*5.6%+CJ43</f>
        <v>1034880</v>
      </c>
      <c r="CM43" s="1">
        <f>CK43*5.6%+CK43</f>
        <v>0</v>
      </c>
      <c r="CN43" s="1">
        <f>CL43*10.9%+CL43</f>
        <v>1147681.92</v>
      </c>
      <c r="CO43" s="1">
        <f>CM43*10.9%+CM43</f>
        <v>0</v>
      </c>
      <c r="CP43" s="1">
        <v>784000</v>
      </c>
      <c r="CQ43" s="1">
        <v>0</v>
      </c>
      <c r="CR43" s="1">
        <f>CP43*13.12%+CP43</f>
        <v>886860.80000000005</v>
      </c>
      <c r="CS43" s="1">
        <f>CQ43*13.12%+CQ43</f>
        <v>0</v>
      </c>
      <c r="CT43" s="16">
        <f>(CJ43+CL43+CN43+CP43+CR43)/5</f>
        <v>966684.54399999999</v>
      </c>
      <c r="CU43" s="16">
        <f>(CK43+CM43+CO43+CQ43+CS43)/5</f>
        <v>0</v>
      </c>
    </row>
    <row r="44" spans="1:99" x14ac:dyDescent="0.25">
      <c r="A44" s="7" t="s">
        <v>32</v>
      </c>
      <c r="B44" s="7" t="s">
        <v>95</v>
      </c>
      <c r="C44" s="6">
        <v>1</v>
      </c>
      <c r="D44" s="1">
        <v>120000</v>
      </c>
      <c r="E44" s="1">
        <v>850000</v>
      </c>
      <c r="F44" s="1">
        <f t="shared" si="129"/>
        <v>126720</v>
      </c>
      <c r="G44" s="20">
        <f t="shared" si="130"/>
        <v>897600</v>
      </c>
      <c r="H44" s="20">
        <f t="shared" ref="H44:H53" si="141">F44*10.9%+F44</f>
        <v>140532.48000000001</v>
      </c>
      <c r="I44" s="20">
        <f t="shared" ref="I44:I53" si="142">G44*10.9%+G44</f>
        <v>995438.4</v>
      </c>
      <c r="J44" s="28">
        <v>97000</v>
      </c>
      <c r="K44" s="20">
        <v>774000</v>
      </c>
      <c r="L44" s="20">
        <f t="shared" ref="L44:M53" si="143">J44*13.12%+J44</f>
        <v>109726.39999999999</v>
      </c>
      <c r="M44" s="20">
        <f t="shared" si="143"/>
        <v>875548.8</v>
      </c>
      <c r="N44" s="16">
        <f t="shared" si="131"/>
        <v>118795.776</v>
      </c>
      <c r="O44" s="16">
        <f t="shared" si="132"/>
        <v>878517.44000000006</v>
      </c>
      <c r="P44" s="1">
        <v>120000</v>
      </c>
      <c r="Q44" s="1">
        <v>850000</v>
      </c>
      <c r="R44" s="1">
        <f t="shared" ref="R44:R53" si="144">P44*5.6%+P44</f>
        <v>126720</v>
      </c>
      <c r="S44" s="20">
        <f>Q44*5.6%+Q44</f>
        <v>897600</v>
      </c>
      <c r="T44" s="1">
        <f>R44*10.9%+R44</f>
        <v>140532.48000000001</v>
      </c>
      <c r="U44" s="20">
        <f>S44*10.9%+S44</f>
        <v>995438.4</v>
      </c>
      <c r="V44" s="14">
        <v>96000</v>
      </c>
      <c r="W44" s="20">
        <v>765000</v>
      </c>
      <c r="X44" s="1">
        <f>V44*13.12%+V44</f>
        <v>108595.2</v>
      </c>
      <c r="Y44" s="20">
        <f>W44*13.12%+W44</f>
        <v>865368</v>
      </c>
      <c r="Z44" s="16">
        <f>(P44+R44+T44+V44+X44)/5</f>
        <v>118369.53599999999</v>
      </c>
      <c r="AA44" s="16">
        <f>(Q44+S44+U44+W44+Y44)/5</f>
        <v>874681.28</v>
      </c>
      <c r="AB44" s="20">
        <v>120000</v>
      </c>
      <c r="AC44" s="20">
        <v>850000</v>
      </c>
      <c r="AD44" s="20">
        <f t="shared" ref="AD44:AD53" si="145">AB44*5.6%+AB44</f>
        <v>126720</v>
      </c>
      <c r="AE44" s="20">
        <f t="shared" ref="AE44:AE53" si="146">AC44*5.6%+AC44</f>
        <v>897600</v>
      </c>
      <c r="AF44" s="20">
        <f t="shared" ref="AF44:AG53" si="147">AD44*10.9%+AD44</f>
        <v>140532.48000000001</v>
      </c>
      <c r="AG44" s="20">
        <f t="shared" si="147"/>
        <v>995438.4</v>
      </c>
      <c r="AH44" s="28">
        <v>86000</v>
      </c>
      <c r="AI44" s="20">
        <v>612000</v>
      </c>
      <c r="AJ44" s="20">
        <f t="shared" ref="AJ44:AJ53" si="148">AH44*13.12%+AH44</f>
        <v>97283.199999999997</v>
      </c>
      <c r="AK44" s="1">
        <f t="shared" ref="AK44:AK53" si="149">AI44*13.12%+AI44</f>
        <v>692294.4</v>
      </c>
      <c r="AL44" s="16">
        <f t="shared" ref="AL44:AL53" si="150">(AB44+AD44+AF44+AH44+AJ44)/5</f>
        <v>114107.13599999998</v>
      </c>
      <c r="AM44" s="16">
        <f t="shared" ref="AM44:AM53" si="151">(AC44+AE44+AG44+AI44+AK44)/5</f>
        <v>809466.55999999994</v>
      </c>
      <c r="AN44" s="1">
        <v>120000</v>
      </c>
      <c r="AO44" s="1">
        <v>850000</v>
      </c>
      <c r="AP44" s="1">
        <f t="shared" ref="AP44:AP53" si="152">AN44*5.6%+AN44</f>
        <v>126720</v>
      </c>
      <c r="AQ44" s="1">
        <f t="shared" ref="AQ44:AQ53" si="153">AO44*5.6%+AO44</f>
        <v>897600</v>
      </c>
      <c r="AR44" s="1">
        <f t="shared" ref="AR44:AS53" si="154">AP44*10.9%+AP44</f>
        <v>140532.48000000001</v>
      </c>
      <c r="AS44" s="1">
        <f t="shared" si="154"/>
        <v>995438.4</v>
      </c>
      <c r="AT44" s="20">
        <v>94000</v>
      </c>
      <c r="AU44" s="20">
        <v>748000</v>
      </c>
      <c r="AV44" s="1">
        <f t="shared" ref="AV44:AV53" si="155">AT44*13.12%+AT44</f>
        <v>106332.8</v>
      </c>
      <c r="AW44" s="1">
        <f t="shared" ref="AW44:AW53" si="156">AU44*13.12%+AU44</f>
        <v>846137.6</v>
      </c>
      <c r="AX44" s="16">
        <f t="shared" ref="AX44:AX53" si="157">(AN44+AP44+AR44+AT44+AV44)/5</f>
        <v>117517.05600000001</v>
      </c>
      <c r="AY44" s="16">
        <f t="shared" ref="AY44:AY53" si="158">(AO44+AQ44+AS44+AU44+AW44)/5</f>
        <v>867435.2</v>
      </c>
      <c r="AZ44" s="1">
        <v>120000</v>
      </c>
      <c r="BA44" s="1">
        <v>850000</v>
      </c>
      <c r="BB44" s="1">
        <f t="shared" ref="BB44:BB53" si="159">AZ44*5.6%+AZ44</f>
        <v>126720</v>
      </c>
      <c r="BC44" s="1">
        <f t="shared" ref="BC44:BC53" si="160">BA44*5.6%+BA44</f>
        <v>897600</v>
      </c>
      <c r="BD44" s="1">
        <f t="shared" ref="BD44:BD53" si="161">BB44*10.9%+BB44</f>
        <v>140532.48000000001</v>
      </c>
      <c r="BE44" s="1">
        <f t="shared" ref="BE44:BE53" si="162">BC44*10.9%+BC44</f>
        <v>995438.4</v>
      </c>
      <c r="BF44" s="1">
        <v>90000</v>
      </c>
      <c r="BG44" s="1">
        <v>757000</v>
      </c>
      <c r="BH44" s="1">
        <f t="shared" ref="BH44:BH53" si="163">BF44*13.12%+BF44</f>
        <v>101808</v>
      </c>
      <c r="BI44" s="1">
        <f t="shared" ref="BI44:BI53" si="164">BG44*13.12%+BG44</f>
        <v>856318.4</v>
      </c>
      <c r="BJ44" s="16">
        <f t="shared" ref="BJ44:BJ53" si="165">(AZ44+BB44+BD44+BF44+BH44)/5</f>
        <v>115812.09599999999</v>
      </c>
      <c r="BK44" s="16">
        <f t="shared" ref="BK44:BK53" si="166">(BA44+BC44+BE44+BG44+BI44)/5</f>
        <v>871271.36</v>
      </c>
      <c r="BL44" s="1">
        <v>120000</v>
      </c>
      <c r="BM44" s="1">
        <v>850000</v>
      </c>
      <c r="BN44" s="1">
        <f t="shared" si="133"/>
        <v>126720</v>
      </c>
      <c r="BO44" s="1">
        <f t="shared" si="134"/>
        <v>897600</v>
      </c>
      <c r="BP44" s="1">
        <f t="shared" si="135"/>
        <v>140532.48000000001</v>
      </c>
      <c r="BQ44" s="1">
        <f t="shared" si="136"/>
        <v>995438.4</v>
      </c>
      <c r="BR44" s="1">
        <v>90000</v>
      </c>
      <c r="BS44" s="1">
        <v>774000</v>
      </c>
      <c r="BT44" s="1">
        <f t="shared" si="137"/>
        <v>101808</v>
      </c>
      <c r="BU44" s="1">
        <f t="shared" si="138"/>
        <v>875548.8</v>
      </c>
      <c r="BV44" s="16">
        <f t="shared" si="139"/>
        <v>115812.09599999999</v>
      </c>
      <c r="BW44" s="16">
        <f t="shared" si="140"/>
        <v>878517.44000000006</v>
      </c>
      <c r="BX44" s="1">
        <v>120000</v>
      </c>
      <c r="BY44" s="1">
        <v>850000</v>
      </c>
      <c r="BZ44" s="1">
        <f t="shared" ref="BZ44:BZ53" si="167">BX44*5.6%+BX44</f>
        <v>126720</v>
      </c>
      <c r="CA44" s="1">
        <f t="shared" ref="CA44:CA53" si="168">BY44*10.9%+BY44</f>
        <v>942650</v>
      </c>
      <c r="CB44" s="1">
        <f t="shared" ref="CB44:CB53" si="169">BZ44*10.9%+BZ44</f>
        <v>140532.48000000001</v>
      </c>
      <c r="CC44" s="1">
        <f t="shared" ref="CC44:CC53" si="170">CA44*10.9%+CA44</f>
        <v>1045398.85</v>
      </c>
      <c r="CD44" s="1">
        <v>96000</v>
      </c>
      <c r="CE44" s="1">
        <v>748000</v>
      </c>
      <c r="CF44" s="1">
        <f t="shared" ref="CF44:CF52" si="171">CD44*13.12%+CD44</f>
        <v>108595.2</v>
      </c>
      <c r="CG44" s="1">
        <f t="shared" ref="CG44:CG52" si="172">CE44*13.12%+CE44</f>
        <v>846137.6</v>
      </c>
      <c r="CH44" s="16">
        <f t="shared" ref="CH44:CH52" si="173">(BX44+BZ44+CB44+CD44+CF44)/5</f>
        <v>118369.53599999999</v>
      </c>
      <c r="CI44" s="16">
        <f t="shared" ref="CI44:CI52" si="174">(BY44+CA44+CC44+CE44+CG44)/5</f>
        <v>886437.29</v>
      </c>
      <c r="CJ44" s="1">
        <v>120000</v>
      </c>
      <c r="CK44" s="1">
        <v>850000</v>
      </c>
      <c r="CL44" s="1">
        <f t="shared" ref="CL44:CL53" si="175">CJ44*5.6%+CJ44</f>
        <v>126720</v>
      </c>
      <c r="CM44" s="1">
        <f t="shared" ref="CM44:CM53" si="176">CK44*5.6%+CK44</f>
        <v>897600</v>
      </c>
      <c r="CN44" s="1">
        <f t="shared" ref="CN44:CN53" si="177">CL44*10.9%+CL44</f>
        <v>140532.48000000001</v>
      </c>
      <c r="CO44" s="1">
        <f t="shared" ref="CO44:CO53" si="178">CM44*10.9%+CM44</f>
        <v>995438.4</v>
      </c>
      <c r="CP44" s="1">
        <v>96000</v>
      </c>
      <c r="CQ44" s="1">
        <v>680000</v>
      </c>
      <c r="CR44" s="1">
        <f t="shared" ref="CR44:CR53" si="179">CP44*13.12%+CP44</f>
        <v>108595.2</v>
      </c>
      <c r="CS44" s="1">
        <f t="shared" ref="CS44:CS53" si="180">CQ44*13.12%+CQ44</f>
        <v>769216</v>
      </c>
      <c r="CT44" s="16">
        <f t="shared" ref="CT44:CT53" si="181">(CJ44+CL44+CN44+CP44+CR44)/5</f>
        <v>118369.53599999999</v>
      </c>
      <c r="CU44" s="16">
        <f t="shared" ref="CU44:CU53" si="182">(CK44+CM44+CO44+CQ44+CS44)/5</f>
        <v>838450.88</v>
      </c>
    </row>
    <row r="45" spans="1:99" x14ac:dyDescent="0.25">
      <c r="A45" s="7" t="s">
        <v>33</v>
      </c>
      <c r="B45" s="7" t="s">
        <v>96</v>
      </c>
      <c r="C45" s="6">
        <v>1</v>
      </c>
      <c r="D45" s="1">
        <v>65000</v>
      </c>
      <c r="E45" s="1">
        <v>198000</v>
      </c>
      <c r="F45" s="1">
        <f t="shared" si="129"/>
        <v>68640</v>
      </c>
      <c r="G45" s="20">
        <f t="shared" si="130"/>
        <v>209088</v>
      </c>
      <c r="H45" s="20">
        <f t="shared" si="141"/>
        <v>76121.759999999995</v>
      </c>
      <c r="I45" s="20">
        <f t="shared" si="142"/>
        <v>231878.592</v>
      </c>
      <c r="J45" s="28">
        <v>53000</v>
      </c>
      <c r="K45" s="20">
        <v>180000</v>
      </c>
      <c r="L45" s="20">
        <f t="shared" si="143"/>
        <v>59953.599999999999</v>
      </c>
      <c r="M45" s="20">
        <f t="shared" si="143"/>
        <v>203616</v>
      </c>
      <c r="N45" s="16">
        <f t="shared" si="131"/>
        <v>64543.072</v>
      </c>
      <c r="O45" s="16">
        <f t="shared" si="132"/>
        <v>204516.5184</v>
      </c>
      <c r="P45" s="1">
        <v>65000</v>
      </c>
      <c r="Q45" s="1">
        <v>280000</v>
      </c>
      <c r="R45" s="1">
        <f t="shared" si="144"/>
        <v>68640</v>
      </c>
      <c r="S45" s="20">
        <f t="shared" ref="S45:S53" si="183">Q45*5.6%+Q45</f>
        <v>295680</v>
      </c>
      <c r="T45" s="1">
        <f t="shared" ref="T45:U53" si="184">R45*10.9%+R45</f>
        <v>76121.759999999995</v>
      </c>
      <c r="U45" s="20">
        <f t="shared" si="184"/>
        <v>327909.12</v>
      </c>
      <c r="V45" s="14">
        <v>52000</v>
      </c>
      <c r="W45" s="20">
        <v>252000</v>
      </c>
      <c r="X45" s="1">
        <f t="shared" ref="X45:X53" si="185">V45*13.12%+V45</f>
        <v>58822.400000000001</v>
      </c>
      <c r="Y45" s="20">
        <f t="shared" ref="Y45:Y53" si="186">W45*13.12%+W45</f>
        <v>285062.40000000002</v>
      </c>
      <c r="Z45" s="16">
        <f t="shared" ref="Z45:Z53" si="187">(P45+R45+T45+V45+X45)/5</f>
        <v>64116.832000000009</v>
      </c>
      <c r="AA45" s="16">
        <f t="shared" ref="AA45:AA53" si="188">(Q45+S45+U45+W45+Y45)/5</f>
        <v>288130.304</v>
      </c>
      <c r="AB45" s="20">
        <v>65000</v>
      </c>
      <c r="AC45" s="20">
        <v>250000</v>
      </c>
      <c r="AD45" s="20">
        <f t="shared" si="145"/>
        <v>68640</v>
      </c>
      <c r="AE45" s="20">
        <f t="shared" si="146"/>
        <v>264000</v>
      </c>
      <c r="AF45" s="20">
        <f t="shared" si="147"/>
        <v>76121.759999999995</v>
      </c>
      <c r="AG45" s="20">
        <f t="shared" si="147"/>
        <v>292776</v>
      </c>
      <c r="AH45" s="28">
        <v>47000</v>
      </c>
      <c r="AI45" s="20">
        <v>180000</v>
      </c>
      <c r="AJ45" s="20">
        <f t="shared" si="148"/>
        <v>53166.400000000001</v>
      </c>
      <c r="AK45" s="1">
        <f t="shared" si="149"/>
        <v>203616</v>
      </c>
      <c r="AL45" s="16">
        <f t="shared" si="150"/>
        <v>61985.632000000005</v>
      </c>
      <c r="AM45" s="16">
        <f t="shared" si="151"/>
        <v>238078.4</v>
      </c>
      <c r="AN45" s="1">
        <v>65000</v>
      </c>
      <c r="AO45" s="1">
        <v>250000</v>
      </c>
      <c r="AP45" s="1">
        <f t="shared" si="152"/>
        <v>68640</v>
      </c>
      <c r="AQ45" s="1">
        <f t="shared" si="153"/>
        <v>264000</v>
      </c>
      <c r="AR45" s="1">
        <f t="shared" si="154"/>
        <v>76121.759999999995</v>
      </c>
      <c r="AS45" s="1">
        <f t="shared" si="154"/>
        <v>292776</v>
      </c>
      <c r="AT45" s="20">
        <v>51000</v>
      </c>
      <c r="AU45" s="20">
        <v>220000</v>
      </c>
      <c r="AV45" s="1">
        <f t="shared" si="155"/>
        <v>57691.199999999997</v>
      </c>
      <c r="AW45" s="1">
        <f t="shared" si="156"/>
        <v>248864</v>
      </c>
      <c r="AX45" s="16">
        <f t="shared" si="157"/>
        <v>63690.592000000004</v>
      </c>
      <c r="AY45" s="16">
        <f t="shared" si="158"/>
        <v>255128</v>
      </c>
      <c r="AZ45" s="1">
        <v>65000</v>
      </c>
      <c r="BA45" s="1">
        <v>280000</v>
      </c>
      <c r="BB45" s="1">
        <f t="shared" si="159"/>
        <v>68640</v>
      </c>
      <c r="BC45" s="1">
        <f t="shared" si="160"/>
        <v>295680</v>
      </c>
      <c r="BD45" s="1">
        <f t="shared" si="161"/>
        <v>76121.759999999995</v>
      </c>
      <c r="BE45" s="1">
        <f t="shared" si="162"/>
        <v>327909.12</v>
      </c>
      <c r="BF45" s="1">
        <v>49000</v>
      </c>
      <c r="BG45" s="1">
        <v>249000</v>
      </c>
      <c r="BH45" s="1">
        <f t="shared" si="163"/>
        <v>55428.800000000003</v>
      </c>
      <c r="BI45" s="1">
        <f t="shared" si="164"/>
        <v>281668.8</v>
      </c>
      <c r="BJ45" s="16">
        <f t="shared" si="165"/>
        <v>62838.112000000001</v>
      </c>
      <c r="BK45" s="16">
        <f t="shared" si="166"/>
        <v>286851.58400000003</v>
      </c>
      <c r="BL45" s="1">
        <v>65000</v>
      </c>
      <c r="BM45" s="1">
        <v>198000</v>
      </c>
      <c r="BN45" s="1">
        <f t="shared" si="133"/>
        <v>68640</v>
      </c>
      <c r="BO45" s="1">
        <f t="shared" si="134"/>
        <v>209088</v>
      </c>
      <c r="BP45" s="1">
        <f t="shared" si="135"/>
        <v>76121.759999999995</v>
      </c>
      <c r="BQ45" s="1">
        <f t="shared" si="136"/>
        <v>231878.592</v>
      </c>
      <c r="BR45" s="1">
        <v>49000</v>
      </c>
      <c r="BS45" s="1">
        <v>180000</v>
      </c>
      <c r="BT45" s="1">
        <f t="shared" si="137"/>
        <v>55428.800000000003</v>
      </c>
      <c r="BU45" s="1">
        <f t="shared" si="138"/>
        <v>203616</v>
      </c>
      <c r="BV45" s="16">
        <f t="shared" si="139"/>
        <v>62838.112000000001</v>
      </c>
      <c r="BW45" s="16">
        <f t="shared" si="140"/>
        <v>204516.5184</v>
      </c>
      <c r="BX45" s="1">
        <v>65000</v>
      </c>
      <c r="BY45" s="1">
        <v>250000</v>
      </c>
      <c r="BZ45" s="1">
        <f t="shared" si="167"/>
        <v>68640</v>
      </c>
      <c r="CA45" s="1">
        <f t="shared" si="168"/>
        <v>277250</v>
      </c>
      <c r="CB45" s="1">
        <f t="shared" si="169"/>
        <v>76121.759999999995</v>
      </c>
      <c r="CC45" s="1">
        <f t="shared" si="170"/>
        <v>307470.25</v>
      </c>
      <c r="CD45" s="1">
        <v>52000</v>
      </c>
      <c r="CE45" s="1">
        <v>220000</v>
      </c>
      <c r="CF45" s="1">
        <f t="shared" si="171"/>
        <v>58822.400000000001</v>
      </c>
      <c r="CG45" s="1">
        <f t="shared" si="172"/>
        <v>248864</v>
      </c>
      <c r="CH45" s="16">
        <f t="shared" si="173"/>
        <v>64116.832000000009</v>
      </c>
      <c r="CI45" s="16">
        <f t="shared" si="174"/>
        <v>260716.85</v>
      </c>
      <c r="CJ45" s="1">
        <v>65000</v>
      </c>
      <c r="CK45" s="1">
        <v>250000</v>
      </c>
      <c r="CL45" s="1">
        <f t="shared" si="175"/>
        <v>68640</v>
      </c>
      <c r="CM45" s="1">
        <f t="shared" si="176"/>
        <v>264000</v>
      </c>
      <c r="CN45" s="1">
        <f t="shared" si="177"/>
        <v>76121.759999999995</v>
      </c>
      <c r="CO45" s="1">
        <f t="shared" si="178"/>
        <v>292776</v>
      </c>
      <c r="CP45" s="1">
        <v>52000</v>
      </c>
      <c r="CQ45" s="1">
        <v>200000</v>
      </c>
      <c r="CR45" s="1">
        <f t="shared" si="179"/>
        <v>58822.400000000001</v>
      </c>
      <c r="CS45" s="1">
        <f t="shared" si="180"/>
        <v>226240</v>
      </c>
      <c r="CT45" s="16">
        <f t="shared" si="181"/>
        <v>64116.832000000009</v>
      </c>
      <c r="CU45" s="16">
        <f t="shared" si="182"/>
        <v>246603.2</v>
      </c>
    </row>
    <row r="46" spans="1:99" x14ac:dyDescent="0.25">
      <c r="A46" s="7" t="s">
        <v>34</v>
      </c>
      <c r="B46" s="7" t="s">
        <v>97</v>
      </c>
      <c r="C46" s="6">
        <v>1</v>
      </c>
      <c r="D46" s="1">
        <v>65000</v>
      </c>
      <c r="E46" s="1">
        <v>198000</v>
      </c>
      <c r="F46" s="1">
        <f t="shared" si="129"/>
        <v>68640</v>
      </c>
      <c r="G46" s="20">
        <f t="shared" si="130"/>
        <v>209088</v>
      </c>
      <c r="H46" s="20">
        <f t="shared" si="141"/>
        <v>76121.759999999995</v>
      </c>
      <c r="I46" s="20">
        <f t="shared" si="142"/>
        <v>231878.592</v>
      </c>
      <c r="J46" s="28">
        <v>53000</v>
      </c>
      <c r="K46" s="20">
        <v>180000</v>
      </c>
      <c r="L46" s="20">
        <f t="shared" si="143"/>
        <v>59953.599999999999</v>
      </c>
      <c r="M46" s="20">
        <f t="shared" si="143"/>
        <v>203616</v>
      </c>
      <c r="N46" s="16">
        <f t="shared" si="131"/>
        <v>64543.072</v>
      </c>
      <c r="O46" s="16">
        <f t="shared" si="132"/>
        <v>204516.5184</v>
      </c>
      <c r="P46" s="1">
        <v>65000</v>
      </c>
      <c r="Q46" s="1">
        <v>198000</v>
      </c>
      <c r="R46" s="1">
        <f t="shared" si="144"/>
        <v>68640</v>
      </c>
      <c r="S46" s="20">
        <f t="shared" si="183"/>
        <v>209088</v>
      </c>
      <c r="T46" s="1">
        <f t="shared" si="184"/>
        <v>76121.759999999995</v>
      </c>
      <c r="U46" s="20">
        <f t="shared" si="184"/>
        <v>231878.592</v>
      </c>
      <c r="V46" s="14">
        <v>52000</v>
      </c>
      <c r="W46" s="20">
        <v>178000</v>
      </c>
      <c r="X46" s="1">
        <f t="shared" si="185"/>
        <v>58822.400000000001</v>
      </c>
      <c r="Y46" s="20">
        <f t="shared" si="186"/>
        <v>201353.60000000001</v>
      </c>
      <c r="Z46" s="16">
        <f t="shared" si="187"/>
        <v>64116.832000000009</v>
      </c>
      <c r="AA46" s="16">
        <f t="shared" si="188"/>
        <v>203664.03839999999</v>
      </c>
      <c r="AB46" s="20">
        <v>65000</v>
      </c>
      <c r="AC46" s="20">
        <v>220000</v>
      </c>
      <c r="AD46" s="20">
        <f t="shared" si="145"/>
        <v>68640</v>
      </c>
      <c r="AE46" s="20">
        <f t="shared" si="146"/>
        <v>232320</v>
      </c>
      <c r="AF46" s="20">
        <f t="shared" si="147"/>
        <v>76121.759999999995</v>
      </c>
      <c r="AG46" s="20">
        <f t="shared" si="147"/>
        <v>257642.88</v>
      </c>
      <c r="AH46" s="28">
        <v>47000</v>
      </c>
      <c r="AI46" s="20">
        <v>158000</v>
      </c>
      <c r="AJ46" s="20">
        <f t="shared" si="148"/>
        <v>53166.400000000001</v>
      </c>
      <c r="AK46" s="1">
        <f t="shared" si="149"/>
        <v>178729.60000000001</v>
      </c>
      <c r="AL46" s="16">
        <f t="shared" si="150"/>
        <v>61985.632000000005</v>
      </c>
      <c r="AM46" s="16">
        <f t="shared" si="151"/>
        <v>209338.49599999998</v>
      </c>
      <c r="AN46" s="1">
        <v>65000</v>
      </c>
      <c r="AO46" s="1">
        <v>220000</v>
      </c>
      <c r="AP46" s="1">
        <f t="shared" si="152"/>
        <v>68640</v>
      </c>
      <c r="AQ46" s="1">
        <f t="shared" si="153"/>
        <v>232320</v>
      </c>
      <c r="AR46" s="1">
        <f t="shared" si="154"/>
        <v>76121.759999999995</v>
      </c>
      <c r="AS46" s="1">
        <f t="shared" si="154"/>
        <v>257642.88</v>
      </c>
      <c r="AT46" s="20">
        <v>51000</v>
      </c>
      <c r="AU46" s="20">
        <v>194000</v>
      </c>
      <c r="AV46" s="1">
        <f t="shared" si="155"/>
        <v>57691.199999999997</v>
      </c>
      <c r="AW46" s="1">
        <f t="shared" si="156"/>
        <v>219452.79999999999</v>
      </c>
      <c r="AX46" s="16">
        <f t="shared" si="157"/>
        <v>63690.592000000004</v>
      </c>
      <c r="AY46" s="16">
        <f t="shared" si="158"/>
        <v>224683.136</v>
      </c>
      <c r="AZ46" s="1">
        <v>65000</v>
      </c>
      <c r="BA46" s="1">
        <v>198000</v>
      </c>
      <c r="BB46" s="1">
        <f t="shared" si="159"/>
        <v>68640</v>
      </c>
      <c r="BC46" s="1">
        <f t="shared" si="160"/>
        <v>209088</v>
      </c>
      <c r="BD46" s="1">
        <f t="shared" si="161"/>
        <v>76121.759999999995</v>
      </c>
      <c r="BE46" s="1">
        <f t="shared" si="162"/>
        <v>231878.592</v>
      </c>
      <c r="BF46" s="1">
        <v>49000</v>
      </c>
      <c r="BG46" s="1">
        <v>176000</v>
      </c>
      <c r="BH46" s="1">
        <f t="shared" si="163"/>
        <v>55428.800000000003</v>
      </c>
      <c r="BI46" s="1">
        <f t="shared" si="164"/>
        <v>199091.20000000001</v>
      </c>
      <c r="BJ46" s="16">
        <f t="shared" si="165"/>
        <v>62838.112000000001</v>
      </c>
      <c r="BK46" s="16">
        <f t="shared" si="166"/>
        <v>202811.55839999998</v>
      </c>
      <c r="BL46" s="1">
        <v>65000</v>
      </c>
      <c r="BM46" s="1">
        <v>198000</v>
      </c>
      <c r="BN46" s="1">
        <f t="shared" si="133"/>
        <v>68640</v>
      </c>
      <c r="BO46" s="1">
        <f t="shared" si="134"/>
        <v>209088</v>
      </c>
      <c r="BP46" s="1">
        <f t="shared" si="135"/>
        <v>76121.759999999995</v>
      </c>
      <c r="BQ46" s="1">
        <f t="shared" si="136"/>
        <v>231878.592</v>
      </c>
      <c r="BR46" s="1">
        <v>49000</v>
      </c>
      <c r="BS46" s="1">
        <v>180000</v>
      </c>
      <c r="BT46" s="1">
        <f t="shared" si="137"/>
        <v>55428.800000000003</v>
      </c>
      <c r="BU46" s="1">
        <f t="shared" si="138"/>
        <v>203616</v>
      </c>
      <c r="BV46" s="16">
        <f t="shared" si="139"/>
        <v>62838.112000000001</v>
      </c>
      <c r="BW46" s="16">
        <f t="shared" si="140"/>
        <v>204516.5184</v>
      </c>
      <c r="BX46" s="20">
        <v>65000</v>
      </c>
      <c r="BY46" s="20">
        <v>220000</v>
      </c>
      <c r="BZ46" s="20">
        <f t="shared" si="167"/>
        <v>68640</v>
      </c>
      <c r="CA46" s="20">
        <f t="shared" si="168"/>
        <v>243980</v>
      </c>
      <c r="CB46" s="20">
        <f t="shared" si="169"/>
        <v>76121.759999999995</v>
      </c>
      <c r="CC46" s="20">
        <f t="shared" si="170"/>
        <v>270573.82</v>
      </c>
      <c r="CD46" s="20">
        <v>52000</v>
      </c>
      <c r="CE46" s="20">
        <v>194000</v>
      </c>
      <c r="CF46" s="1">
        <f t="shared" si="171"/>
        <v>58822.400000000001</v>
      </c>
      <c r="CG46" s="1">
        <f t="shared" si="172"/>
        <v>219452.79999999999</v>
      </c>
      <c r="CH46" s="16">
        <f t="shared" si="173"/>
        <v>64116.832000000009</v>
      </c>
      <c r="CI46" s="16">
        <f t="shared" si="174"/>
        <v>229601.32400000002</v>
      </c>
      <c r="CJ46" s="1">
        <v>65000</v>
      </c>
      <c r="CK46" s="1">
        <v>220000</v>
      </c>
      <c r="CL46" s="1">
        <f t="shared" si="175"/>
        <v>68640</v>
      </c>
      <c r="CM46" s="1">
        <f t="shared" si="176"/>
        <v>232320</v>
      </c>
      <c r="CN46" s="1">
        <f t="shared" si="177"/>
        <v>76121.759999999995</v>
      </c>
      <c r="CO46" s="1">
        <f t="shared" si="178"/>
        <v>257642.88</v>
      </c>
      <c r="CP46" s="1">
        <v>52000</v>
      </c>
      <c r="CQ46" s="1">
        <v>176000</v>
      </c>
      <c r="CR46" s="1">
        <f t="shared" si="179"/>
        <v>58822.400000000001</v>
      </c>
      <c r="CS46" s="1">
        <f t="shared" si="180"/>
        <v>199091.20000000001</v>
      </c>
      <c r="CT46" s="16">
        <f t="shared" si="181"/>
        <v>64116.832000000009</v>
      </c>
      <c r="CU46" s="16">
        <f t="shared" si="182"/>
        <v>217010.81600000002</v>
      </c>
    </row>
    <row r="47" spans="1:99" ht="25.5" x14ac:dyDescent="0.25">
      <c r="A47" s="7" t="s">
        <v>35</v>
      </c>
      <c r="B47" s="7" t="s">
        <v>98</v>
      </c>
      <c r="C47" s="6">
        <v>1</v>
      </c>
      <c r="D47" s="1">
        <v>150000</v>
      </c>
      <c r="E47" s="1">
        <v>0</v>
      </c>
      <c r="F47" s="1">
        <f t="shared" si="129"/>
        <v>158400</v>
      </c>
      <c r="G47" s="20">
        <f t="shared" si="130"/>
        <v>0</v>
      </c>
      <c r="H47" s="20">
        <f t="shared" si="141"/>
        <v>175665.6</v>
      </c>
      <c r="I47" s="20">
        <f t="shared" si="142"/>
        <v>0</v>
      </c>
      <c r="J47" s="28">
        <v>122000</v>
      </c>
      <c r="K47" s="20">
        <v>0</v>
      </c>
      <c r="L47" s="20">
        <f t="shared" si="143"/>
        <v>138006.39999999999</v>
      </c>
      <c r="M47" s="20">
        <f t="shared" si="143"/>
        <v>0</v>
      </c>
      <c r="N47" s="16">
        <f t="shared" si="131"/>
        <v>148814.39999999999</v>
      </c>
      <c r="O47" s="16">
        <f t="shared" si="132"/>
        <v>0</v>
      </c>
      <c r="P47" s="1">
        <v>150000</v>
      </c>
      <c r="Q47" s="1">
        <v>0</v>
      </c>
      <c r="R47" s="1">
        <f t="shared" si="144"/>
        <v>158400</v>
      </c>
      <c r="S47" s="20">
        <f t="shared" si="183"/>
        <v>0</v>
      </c>
      <c r="T47" s="1">
        <f t="shared" si="184"/>
        <v>175665.6</v>
      </c>
      <c r="U47" s="20">
        <f t="shared" si="184"/>
        <v>0</v>
      </c>
      <c r="V47" s="14">
        <v>120000</v>
      </c>
      <c r="W47" s="20">
        <v>0</v>
      </c>
      <c r="X47" s="1">
        <f t="shared" si="185"/>
        <v>135744</v>
      </c>
      <c r="Y47" s="20">
        <f t="shared" si="186"/>
        <v>0</v>
      </c>
      <c r="Z47" s="16">
        <f t="shared" si="187"/>
        <v>147961.91999999998</v>
      </c>
      <c r="AA47" s="16">
        <f t="shared" si="188"/>
        <v>0</v>
      </c>
      <c r="AB47" s="20">
        <v>150000</v>
      </c>
      <c r="AC47" s="20">
        <v>0</v>
      </c>
      <c r="AD47" s="20">
        <f t="shared" si="145"/>
        <v>158400</v>
      </c>
      <c r="AE47" s="20">
        <f t="shared" si="146"/>
        <v>0</v>
      </c>
      <c r="AF47" s="20">
        <f t="shared" si="147"/>
        <v>175665.6</v>
      </c>
      <c r="AG47" s="20">
        <f t="shared" si="147"/>
        <v>0</v>
      </c>
      <c r="AH47" s="28">
        <v>108000</v>
      </c>
      <c r="AI47" s="20">
        <v>0</v>
      </c>
      <c r="AJ47" s="20">
        <f t="shared" si="148"/>
        <v>122169.60000000001</v>
      </c>
      <c r="AK47" s="1">
        <f t="shared" si="149"/>
        <v>0</v>
      </c>
      <c r="AL47" s="16">
        <f t="shared" si="150"/>
        <v>142847.03999999998</v>
      </c>
      <c r="AM47" s="16">
        <f t="shared" si="151"/>
        <v>0</v>
      </c>
      <c r="AN47" s="1">
        <v>150000</v>
      </c>
      <c r="AO47" s="1">
        <v>0</v>
      </c>
      <c r="AP47" s="1">
        <f t="shared" si="152"/>
        <v>158400</v>
      </c>
      <c r="AQ47" s="1">
        <f t="shared" si="153"/>
        <v>0</v>
      </c>
      <c r="AR47" s="1">
        <f t="shared" si="154"/>
        <v>175665.6</v>
      </c>
      <c r="AS47" s="1">
        <f t="shared" si="154"/>
        <v>0</v>
      </c>
      <c r="AT47" s="20">
        <v>117000</v>
      </c>
      <c r="AU47" s="20">
        <v>0</v>
      </c>
      <c r="AV47" s="1">
        <f t="shared" si="155"/>
        <v>132350.39999999999</v>
      </c>
      <c r="AW47" s="1">
        <f t="shared" si="156"/>
        <v>0</v>
      </c>
      <c r="AX47" s="16">
        <f t="shared" si="157"/>
        <v>146683.20000000001</v>
      </c>
      <c r="AY47" s="16">
        <f t="shared" si="158"/>
        <v>0</v>
      </c>
      <c r="AZ47" s="1">
        <v>150000</v>
      </c>
      <c r="BA47" s="1">
        <v>0</v>
      </c>
      <c r="BB47" s="1">
        <f t="shared" si="159"/>
        <v>158400</v>
      </c>
      <c r="BC47" s="1">
        <f t="shared" si="160"/>
        <v>0</v>
      </c>
      <c r="BD47" s="1">
        <f t="shared" si="161"/>
        <v>175665.6</v>
      </c>
      <c r="BE47" s="1">
        <f t="shared" si="162"/>
        <v>0</v>
      </c>
      <c r="BF47" s="1">
        <v>113000</v>
      </c>
      <c r="BG47" s="1">
        <v>0</v>
      </c>
      <c r="BH47" s="1">
        <f t="shared" si="163"/>
        <v>127825.60000000001</v>
      </c>
      <c r="BI47" s="1">
        <f t="shared" si="164"/>
        <v>0</v>
      </c>
      <c r="BJ47" s="16">
        <f t="shared" si="165"/>
        <v>144978.23999999999</v>
      </c>
      <c r="BK47" s="16">
        <f t="shared" si="166"/>
        <v>0</v>
      </c>
      <c r="BL47" s="1">
        <v>150000</v>
      </c>
      <c r="BM47" s="1">
        <v>0</v>
      </c>
      <c r="BN47" s="1">
        <f t="shared" si="133"/>
        <v>158400</v>
      </c>
      <c r="BO47" s="1">
        <f t="shared" si="134"/>
        <v>0</v>
      </c>
      <c r="BP47" s="1">
        <f t="shared" si="135"/>
        <v>175665.6</v>
      </c>
      <c r="BQ47" s="1">
        <f t="shared" si="136"/>
        <v>0</v>
      </c>
      <c r="BR47" s="1">
        <v>113000</v>
      </c>
      <c r="BS47" s="1">
        <v>0</v>
      </c>
      <c r="BT47" s="1">
        <f t="shared" si="137"/>
        <v>127825.60000000001</v>
      </c>
      <c r="BU47" s="1">
        <f t="shared" si="138"/>
        <v>0</v>
      </c>
      <c r="BV47" s="16">
        <f t="shared" si="139"/>
        <v>144978.23999999999</v>
      </c>
      <c r="BW47" s="16">
        <f t="shared" si="140"/>
        <v>0</v>
      </c>
      <c r="BX47" s="20">
        <v>150000</v>
      </c>
      <c r="BY47" s="20">
        <v>0</v>
      </c>
      <c r="BZ47" s="20">
        <f t="shared" si="167"/>
        <v>158400</v>
      </c>
      <c r="CA47" s="20">
        <f t="shared" si="168"/>
        <v>0</v>
      </c>
      <c r="CB47" s="20">
        <f t="shared" si="169"/>
        <v>175665.6</v>
      </c>
      <c r="CC47" s="20">
        <f t="shared" si="170"/>
        <v>0</v>
      </c>
      <c r="CD47" s="20">
        <v>120000</v>
      </c>
      <c r="CE47" s="20">
        <v>0</v>
      </c>
      <c r="CF47" s="1">
        <f t="shared" si="171"/>
        <v>135744</v>
      </c>
      <c r="CG47" s="1">
        <f t="shared" si="172"/>
        <v>0</v>
      </c>
      <c r="CH47" s="16">
        <f t="shared" si="173"/>
        <v>147961.91999999998</v>
      </c>
      <c r="CI47" s="16">
        <f t="shared" si="174"/>
        <v>0</v>
      </c>
      <c r="CJ47" s="1">
        <v>150000</v>
      </c>
      <c r="CK47" s="1">
        <v>0</v>
      </c>
      <c r="CL47" s="1">
        <f t="shared" si="175"/>
        <v>158400</v>
      </c>
      <c r="CM47" s="1">
        <f t="shared" si="176"/>
        <v>0</v>
      </c>
      <c r="CN47" s="1">
        <f t="shared" si="177"/>
        <v>175665.6</v>
      </c>
      <c r="CO47" s="1">
        <f t="shared" si="178"/>
        <v>0</v>
      </c>
      <c r="CP47" s="1">
        <v>120000</v>
      </c>
      <c r="CQ47" s="1">
        <v>0</v>
      </c>
      <c r="CR47" s="1">
        <f t="shared" si="179"/>
        <v>135744</v>
      </c>
      <c r="CS47" s="1">
        <f t="shared" si="180"/>
        <v>0</v>
      </c>
      <c r="CT47" s="16">
        <f t="shared" si="181"/>
        <v>147961.91999999998</v>
      </c>
      <c r="CU47" s="16">
        <f t="shared" si="182"/>
        <v>0</v>
      </c>
    </row>
    <row r="48" spans="1:99" ht="25.5" x14ac:dyDescent="0.25">
      <c r="A48" s="7" t="s">
        <v>36</v>
      </c>
      <c r="B48" s="7" t="s">
        <v>99</v>
      </c>
      <c r="C48" s="6">
        <v>1</v>
      </c>
      <c r="D48" s="1">
        <v>150000</v>
      </c>
      <c r="E48" s="1">
        <v>0</v>
      </c>
      <c r="F48" s="1">
        <f t="shared" si="129"/>
        <v>158400</v>
      </c>
      <c r="G48" s="20">
        <f t="shared" si="130"/>
        <v>0</v>
      </c>
      <c r="H48" s="20">
        <f t="shared" si="141"/>
        <v>175665.6</v>
      </c>
      <c r="I48" s="20">
        <f t="shared" si="142"/>
        <v>0</v>
      </c>
      <c r="J48" s="28">
        <v>122000</v>
      </c>
      <c r="K48" s="20">
        <v>0</v>
      </c>
      <c r="L48" s="20">
        <f t="shared" si="143"/>
        <v>138006.39999999999</v>
      </c>
      <c r="M48" s="20">
        <f t="shared" si="143"/>
        <v>0</v>
      </c>
      <c r="N48" s="16">
        <f t="shared" si="131"/>
        <v>148814.39999999999</v>
      </c>
      <c r="O48" s="16">
        <f t="shared" si="132"/>
        <v>0</v>
      </c>
      <c r="P48" s="1">
        <v>150000</v>
      </c>
      <c r="Q48" s="1">
        <v>0</v>
      </c>
      <c r="R48" s="1">
        <f t="shared" si="144"/>
        <v>158400</v>
      </c>
      <c r="S48" s="20">
        <f t="shared" si="183"/>
        <v>0</v>
      </c>
      <c r="T48" s="1">
        <f t="shared" si="184"/>
        <v>175665.6</v>
      </c>
      <c r="U48" s="20">
        <f t="shared" si="184"/>
        <v>0</v>
      </c>
      <c r="V48" s="14">
        <v>120000</v>
      </c>
      <c r="W48" s="20">
        <v>0</v>
      </c>
      <c r="X48" s="1">
        <f>V48*13.12%+V48</f>
        <v>135744</v>
      </c>
      <c r="Y48" s="20">
        <f t="shared" si="186"/>
        <v>0</v>
      </c>
      <c r="Z48" s="16">
        <f t="shared" si="187"/>
        <v>147961.91999999998</v>
      </c>
      <c r="AA48" s="16">
        <f t="shared" si="188"/>
        <v>0</v>
      </c>
      <c r="AB48" s="20">
        <v>150000</v>
      </c>
      <c r="AC48" s="20">
        <v>0</v>
      </c>
      <c r="AD48" s="20">
        <f t="shared" si="145"/>
        <v>158400</v>
      </c>
      <c r="AE48" s="20">
        <f t="shared" si="146"/>
        <v>0</v>
      </c>
      <c r="AF48" s="20">
        <f t="shared" si="147"/>
        <v>175665.6</v>
      </c>
      <c r="AG48" s="20">
        <f t="shared" si="147"/>
        <v>0</v>
      </c>
      <c r="AH48" s="28">
        <v>108000</v>
      </c>
      <c r="AI48" s="20">
        <v>0</v>
      </c>
      <c r="AJ48" s="20">
        <f t="shared" si="148"/>
        <v>122169.60000000001</v>
      </c>
      <c r="AK48" s="1">
        <f t="shared" si="149"/>
        <v>0</v>
      </c>
      <c r="AL48" s="16">
        <f t="shared" si="150"/>
        <v>142847.03999999998</v>
      </c>
      <c r="AM48" s="16">
        <f t="shared" si="151"/>
        <v>0</v>
      </c>
      <c r="AN48" s="20">
        <v>150000</v>
      </c>
      <c r="AO48" s="20">
        <v>0</v>
      </c>
      <c r="AP48" s="1">
        <f t="shared" si="152"/>
        <v>158400</v>
      </c>
      <c r="AQ48" s="1">
        <f t="shared" si="153"/>
        <v>0</v>
      </c>
      <c r="AR48" s="1">
        <f t="shared" si="154"/>
        <v>175665.6</v>
      </c>
      <c r="AS48" s="1">
        <f t="shared" si="154"/>
        <v>0</v>
      </c>
      <c r="AT48" s="20">
        <v>117000</v>
      </c>
      <c r="AU48" s="20">
        <v>0</v>
      </c>
      <c r="AV48" s="1">
        <f t="shared" si="155"/>
        <v>132350.39999999999</v>
      </c>
      <c r="AW48" s="1">
        <f t="shared" si="156"/>
        <v>0</v>
      </c>
      <c r="AX48" s="16">
        <f t="shared" si="157"/>
        <v>146683.20000000001</v>
      </c>
      <c r="AY48" s="16">
        <f t="shared" si="158"/>
        <v>0</v>
      </c>
      <c r="AZ48" s="1">
        <v>150000</v>
      </c>
      <c r="BA48" s="1">
        <v>0</v>
      </c>
      <c r="BB48" s="1">
        <f t="shared" si="159"/>
        <v>158400</v>
      </c>
      <c r="BC48" s="1">
        <f t="shared" si="160"/>
        <v>0</v>
      </c>
      <c r="BD48" s="1">
        <f t="shared" si="161"/>
        <v>175665.6</v>
      </c>
      <c r="BE48" s="20">
        <f t="shared" si="162"/>
        <v>0</v>
      </c>
      <c r="BF48" s="20">
        <v>113000</v>
      </c>
      <c r="BG48" s="20">
        <v>0</v>
      </c>
      <c r="BH48" s="20">
        <f t="shared" si="163"/>
        <v>127825.60000000001</v>
      </c>
      <c r="BI48" s="1">
        <f t="shared" si="164"/>
        <v>0</v>
      </c>
      <c r="BJ48" s="16">
        <f t="shared" si="165"/>
        <v>144978.23999999999</v>
      </c>
      <c r="BK48" s="16">
        <f t="shared" si="166"/>
        <v>0</v>
      </c>
      <c r="BL48" s="1">
        <v>150000</v>
      </c>
      <c r="BM48" s="1">
        <v>0</v>
      </c>
      <c r="BN48" s="1">
        <f t="shared" si="133"/>
        <v>158400</v>
      </c>
      <c r="BO48" s="1">
        <f t="shared" si="134"/>
        <v>0</v>
      </c>
      <c r="BP48" s="1">
        <f t="shared" si="135"/>
        <v>175665.6</v>
      </c>
      <c r="BQ48" s="1">
        <f t="shared" si="136"/>
        <v>0</v>
      </c>
      <c r="BR48" s="1">
        <v>113000</v>
      </c>
      <c r="BS48" s="1">
        <v>0</v>
      </c>
      <c r="BT48" s="1">
        <f t="shared" si="137"/>
        <v>127825.60000000001</v>
      </c>
      <c r="BU48" s="1">
        <f t="shared" si="138"/>
        <v>0</v>
      </c>
      <c r="BV48" s="16">
        <f t="shared" si="139"/>
        <v>144978.23999999999</v>
      </c>
      <c r="BW48" s="16">
        <f t="shared" si="140"/>
        <v>0</v>
      </c>
      <c r="BX48" s="20">
        <v>150000</v>
      </c>
      <c r="BY48" s="20">
        <v>0</v>
      </c>
      <c r="BZ48" s="20">
        <f t="shared" si="167"/>
        <v>158400</v>
      </c>
      <c r="CA48" s="20">
        <f t="shared" si="168"/>
        <v>0</v>
      </c>
      <c r="CB48" s="20">
        <f t="shared" si="169"/>
        <v>175665.6</v>
      </c>
      <c r="CC48" s="20">
        <f t="shared" si="170"/>
        <v>0</v>
      </c>
      <c r="CD48" s="20">
        <v>120000</v>
      </c>
      <c r="CE48" s="20">
        <v>0</v>
      </c>
      <c r="CF48" s="1">
        <f t="shared" si="171"/>
        <v>135744</v>
      </c>
      <c r="CG48" s="1">
        <f t="shared" si="172"/>
        <v>0</v>
      </c>
      <c r="CH48" s="16">
        <f t="shared" si="173"/>
        <v>147961.91999999998</v>
      </c>
      <c r="CI48" s="16">
        <f t="shared" si="174"/>
        <v>0</v>
      </c>
      <c r="CJ48" s="20">
        <v>150000</v>
      </c>
      <c r="CK48" s="20">
        <v>0</v>
      </c>
      <c r="CL48" s="20">
        <f t="shared" si="175"/>
        <v>158400</v>
      </c>
      <c r="CM48" s="20">
        <f t="shared" si="176"/>
        <v>0</v>
      </c>
      <c r="CN48" s="20">
        <f t="shared" si="177"/>
        <v>175665.6</v>
      </c>
      <c r="CO48" s="20">
        <f t="shared" si="178"/>
        <v>0</v>
      </c>
      <c r="CP48" s="20">
        <v>120000</v>
      </c>
      <c r="CQ48" s="20">
        <v>0</v>
      </c>
      <c r="CR48" s="1">
        <f t="shared" si="179"/>
        <v>135744</v>
      </c>
      <c r="CS48" s="1">
        <f t="shared" si="180"/>
        <v>0</v>
      </c>
      <c r="CT48" s="16">
        <f t="shared" si="181"/>
        <v>147961.91999999998</v>
      </c>
      <c r="CU48" s="16">
        <f t="shared" si="182"/>
        <v>0</v>
      </c>
    </row>
    <row r="49" spans="1:168" x14ac:dyDescent="0.25">
      <c r="A49" s="7" t="s">
        <v>37</v>
      </c>
      <c r="B49" s="7" t="s">
        <v>100</v>
      </c>
      <c r="C49" s="6">
        <v>1</v>
      </c>
      <c r="D49" s="1">
        <v>65000</v>
      </c>
      <c r="E49" s="1">
        <v>170000</v>
      </c>
      <c r="F49" s="1">
        <f t="shared" si="129"/>
        <v>68640</v>
      </c>
      <c r="G49" s="20">
        <f t="shared" si="130"/>
        <v>179520</v>
      </c>
      <c r="H49" s="20">
        <f t="shared" si="141"/>
        <v>76121.759999999995</v>
      </c>
      <c r="I49" s="20">
        <f t="shared" si="142"/>
        <v>199087.68</v>
      </c>
      <c r="J49" s="28">
        <v>53000</v>
      </c>
      <c r="K49" s="20">
        <v>155000</v>
      </c>
      <c r="L49" s="20">
        <f t="shared" si="143"/>
        <v>59953.599999999999</v>
      </c>
      <c r="M49" s="20">
        <f t="shared" si="143"/>
        <v>175336</v>
      </c>
      <c r="N49" s="16">
        <f t="shared" si="131"/>
        <v>64543.072</v>
      </c>
      <c r="O49" s="16">
        <f t="shared" si="132"/>
        <v>175788.73599999998</v>
      </c>
      <c r="P49" s="20">
        <v>65000</v>
      </c>
      <c r="Q49" s="20">
        <v>170000</v>
      </c>
      <c r="R49" s="20">
        <f t="shared" si="144"/>
        <v>68640</v>
      </c>
      <c r="S49" s="20">
        <f t="shared" si="183"/>
        <v>179520</v>
      </c>
      <c r="T49" s="1">
        <f t="shared" si="184"/>
        <v>76121.759999999995</v>
      </c>
      <c r="U49" s="20">
        <f t="shared" si="184"/>
        <v>199087.68</v>
      </c>
      <c r="V49" s="14">
        <v>52000</v>
      </c>
      <c r="W49" s="20">
        <v>153000</v>
      </c>
      <c r="X49" s="1">
        <f t="shared" si="185"/>
        <v>58822.400000000001</v>
      </c>
      <c r="Y49" s="20">
        <f t="shared" si="186"/>
        <v>173073.6</v>
      </c>
      <c r="Z49" s="16">
        <f t="shared" si="187"/>
        <v>64116.832000000009</v>
      </c>
      <c r="AA49" s="16">
        <f t="shared" si="188"/>
        <v>174936.25599999999</v>
      </c>
      <c r="AB49" s="20">
        <v>65000</v>
      </c>
      <c r="AC49" s="20">
        <v>190000</v>
      </c>
      <c r="AD49" s="20">
        <f t="shared" si="145"/>
        <v>68640</v>
      </c>
      <c r="AE49" s="20">
        <f t="shared" si="146"/>
        <v>200640</v>
      </c>
      <c r="AF49" s="20">
        <f t="shared" si="147"/>
        <v>76121.759999999995</v>
      </c>
      <c r="AG49" s="20">
        <f t="shared" si="147"/>
        <v>222509.76</v>
      </c>
      <c r="AH49" s="28">
        <v>47000</v>
      </c>
      <c r="AI49" s="20">
        <v>137000</v>
      </c>
      <c r="AJ49" s="20">
        <f t="shared" si="148"/>
        <v>53166.400000000001</v>
      </c>
      <c r="AK49" s="1">
        <f t="shared" si="149"/>
        <v>154974.39999999999</v>
      </c>
      <c r="AL49" s="16">
        <f t="shared" si="150"/>
        <v>61985.632000000005</v>
      </c>
      <c r="AM49" s="16">
        <f t="shared" si="151"/>
        <v>181024.83199999999</v>
      </c>
      <c r="AN49" s="20">
        <v>65000</v>
      </c>
      <c r="AO49" s="20">
        <v>190000</v>
      </c>
      <c r="AP49" s="1">
        <f t="shared" si="152"/>
        <v>68640</v>
      </c>
      <c r="AQ49" s="1">
        <f t="shared" si="153"/>
        <v>200640</v>
      </c>
      <c r="AR49" s="1">
        <f t="shared" si="154"/>
        <v>76121.759999999995</v>
      </c>
      <c r="AS49" s="1">
        <f t="shared" si="154"/>
        <v>222509.76</v>
      </c>
      <c r="AT49" s="20">
        <v>51000</v>
      </c>
      <c r="AU49" s="20">
        <v>167000</v>
      </c>
      <c r="AV49" s="1">
        <f t="shared" si="155"/>
        <v>57691.199999999997</v>
      </c>
      <c r="AW49" s="1">
        <f t="shared" si="156"/>
        <v>188910.4</v>
      </c>
      <c r="AX49" s="16">
        <f t="shared" si="157"/>
        <v>63690.592000000004</v>
      </c>
      <c r="AY49" s="16">
        <f t="shared" si="158"/>
        <v>193812.03200000001</v>
      </c>
      <c r="AZ49" s="1">
        <v>65000</v>
      </c>
      <c r="BA49" s="1">
        <v>170000</v>
      </c>
      <c r="BB49" s="1">
        <f t="shared" si="159"/>
        <v>68640</v>
      </c>
      <c r="BC49" s="1">
        <f t="shared" si="160"/>
        <v>179520</v>
      </c>
      <c r="BD49" s="1">
        <f t="shared" si="161"/>
        <v>76121.759999999995</v>
      </c>
      <c r="BE49" s="20">
        <f t="shared" si="162"/>
        <v>199087.68</v>
      </c>
      <c r="BF49" s="20">
        <v>49000</v>
      </c>
      <c r="BG49" s="20">
        <v>151000</v>
      </c>
      <c r="BH49" s="20">
        <f t="shared" si="163"/>
        <v>55428.800000000003</v>
      </c>
      <c r="BI49" s="1">
        <f t="shared" si="164"/>
        <v>170811.2</v>
      </c>
      <c r="BJ49" s="16">
        <f t="shared" si="165"/>
        <v>62838.112000000001</v>
      </c>
      <c r="BK49" s="16">
        <f t="shared" si="166"/>
        <v>174083.77599999998</v>
      </c>
      <c r="BL49" s="20">
        <v>65000</v>
      </c>
      <c r="BM49" s="20">
        <v>170000</v>
      </c>
      <c r="BN49" s="20">
        <f t="shared" si="133"/>
        <v>68640</v>
      </c>
      <c r="BO49" s="20">
        <f t="shared" si="134"/>
        <v>179520</v>
      </c>
      <c r="BP49" s="20">
        <f t="shared" si="135"/>
        <v>76121.759999999995</v>
      </c>
      <c r="BQ49" s="20">
        <f t="shared" si="136"/>
        <v>199087.68</v>
      </c>
      <c r="BR49" s="20">
        <v>49000</v>
      </c>
      <c r="BS49" s="20">
        <v>155000</v>
      </c>
      <c r="BT49" s="1">
        <f t="shared" si="137"/>
        <v>55428.800000000003</v>
      </c>
      <c r="BU49" s="1">
        <f t="shared" si="138"/>
        <v>175336</v>
      </c>
      <c r="BV49" s="16">
        <f t="shared" si="139"/>
        <v>62838.112000000001</v>
      </c>
      <c r="BW49" s="16">
        <f t="shared" si="140"/>
        <v>175788.73599999998</v>
      </c>
      <c r="BX49" s="20">
        <v>65000</v>
      </c>
      <c r="BY49" s="20">
        <v>190000</v>
      </c>
      <c r="BZ49" s="20">
        <f t="shared" si="167"/>
        <v>68640</v>
      </c>
      <c r="CA49" s="20">
        <f t="shared" si="168"/>
        <v>210710</v>
      </c>
      <c r="CB49" s="20">
        <f t="shared" si="169"/>
        <v>76121.759999999995</v>
      </c>
      <c r="CC49" s="20">
        <f t="shared" si="170"/>
        <v>233677.39</v>
      </c>
      <c r="CD49" s="20">
        <v>52000</v>
      </c>
      <c r="CE49" s="20">
        <v>167000</v>
      </c>
      <c r="CF49" s="1">
        <f t="shared" si="171"/>
        <v>58822.400000000001</v>
      </c>
      <c r="CG49" s="1">
        <f t="shared" si="172"/>
        <v>188910.4</v>
      </c>
      <c r="CH49" s="16">
        <f t="shared" si="173"/>
        <v>64116.832000000009</v>
      </c>
      <c r="CI49" s="16">
        <f t="shared" si="174"/>
        <v>198059.55800000002</v>
      </c>
      <c r="CJ49" s="20">
        <v>65000</v>
      </c>
      <c r="CK49" s="20">
        <v>190000</v>
      </c>
      <c r="CL49" s="20">
        <f t="shared" si="175"/>
        <v>68640</v>
      </c>
      <c r="CM49" s="20">
        <f t="shared" si="176"/>
        <v>200640</v>
      </c>
      <c r="CN49" s="20">
        <f t="shared" si="177"/>
        <v>76121.759999999995</v>
      </c>
      <c r="CO49" s="20">
        <f t="shared" si="178"/>
        <v>222509.76</v>
      </c>
      <c r="CP49" s="20">
        <v>52000</v>
      </c>
      <c r="CQ49" s="20">
        <v>152000</v>
      </c>
      <c r="CR49" s="1">
        <f t="shared" si="179"/>
        <v>58822.400000000001</v>
      </c>
      <c r="CS49" s="1">
        <f t="shared" si="180"/>
        <v>171942.39999999999</v>
      </c>
      <c r="CT49" s="16">
        <f t="shared" si="181"/>
        <v>64116.832000000009</v>
      </c>
      <c r="CU49" s="16">
        <f t="shared" si="182"/>
        <v>187418.432</v>
      </c>
    </row>
    <row r="50" spans="1:168" x14ac:dyDescent="0.25">
      <c r="A50" s="7" t="s">
        <v>38</v>
      </c>
      <c r="B50" s="7" t="s">
        <v>101</v>
      </c>
      <c r="C50" s="6">
        <v>1</v>
      </c>
      <c r="D50" s="1">
        <v>65000</v>
      </c>
      <c r="E50" s="1">
        <v>170000</v>
      </c>
      <c r="F50" s="1">
        <f t="shared" si="129"/>
        <v>68640</v>
      </c>
      <c r="G50" s="20">
        <f t="shared" si="130"/>
        <v>179520</v>
      </c>
      <c r="H50" s="20">
        <f t="shared" si="141"/>
        <v>76121.759999999995</v>
      </c>
      <c r="I50" s="20">
        <f t="shared" si="142"/>
        <v>199087.68</v>
      </c>
      <c r="J50" s="28">
        <v>53000</v>
      </c>
      <c r="K50" s="20">
        <v>155000</v>
      </c>
      <c r="L50" s="20">
        <f t="shared" si="143"/>
        <v>59953.599999999999</v>
      </c>
      <c r="M50" s="20">
        <f t="shared" si="143"/>
        <v>175336</v>
      </c>
      <c r="N50" s="16">
        <f t="shared" si="131"/>
        <v>64543.072</v>
      </c>
      <c r="O50" s="16">
        <f t="shared" si="132"/>
        <v>175788.73599999998</v>
      </c>
      <c r="P50" s="20">
        <v>65000</v>
      </c>
      <c r="Q50" s="20">
        <v>170000</v>
      </c>
      <c r="R50" s="20">
        <f t="shared" si="144"/>
        <v>68640</v>
      </c>
      <c r="S50" s="20">
        <f t="shared" si="183"/>
        <v>179520</v>
      </c>
      <c r="T50" s="1">
        <f t="shared" si="184"/>
        <v>76121.759999999995</v>
      </c>
      <c r="U50" s="20">
        <f t="shared" si="184"/>
        <v>199087.68</v>
      </c>
      <c r="V50" s="14">
        <v>52000</v>
      </c>
      <c r="W50" s="20">
        <v>153000</v>
      </c>
      <c r="X50" s="1">
        <f t="shared" si="185"/>
        <v>58822.400000000001</v>
      </c>
      <c r="Y50" s="20">
        <f t="shared" si="186"/>
        <v>173073.6</v>
      </c>
      <c r="Z50" s="16">
        <f t="shared" si="187"/>
        <v>64116.832000000009</v>
      </c>
      <c r="AA50" s="16">
        <f t="shared" si="188"/>
        <v>174936.25599999999</v>
      </c>
      <c r="AB50" s="20">
        <v>65000</v>
      </c>
      <c r="AC50" s="20">
        <v>190000</v>
      </c>
      <c r="AD50" s="20">
        <f t="shared" si="145"/>
        <v>68640</v>
      </c>
      <c r="AE50" s="20">
        <f t="shared" si="146"/>
        <v>200640</v>
      </c>
      <c r="AF50" s="20">
        <f t="shared" si="147"/>
        <v>76121.759999999995</v>
      </c>
      <c r="AG50" s="20">
        <f t="shared" si="147"/>
        <v>222509.76</v>
      </c>
      <c r="AH50" s="28">
        <v>47000</v>
      </c>
      <c r="AI50" s="20">
        <v>137000</v>
      </c>
      <c r="AJ50" s="20">
        <f t="shared" si="148"/>
        <v>53166.400000000001</v>
      </c>
      <c r="AK50" s="1">
        <f t="shared" si="149"/>
        <v>154974.39999999999</v>
      </c>
      <c r="AL50" s="16">
        <f t="shared" si="150"/>
        <v>61985.632000000005</v>
      </c>
      <c r="AM50" s="16">
        <f t="shared" si="151"/>
        <v>181024.83199999999</v>
      </c>
      <c r="AN50" s="20">
        <v>65000</v>
      </c>
      <c r="AO50" s="20">
        <v>190000</v>
      </c>
      <c r="AP50" s="1">
        <f t="shared" si="152"/>
        <v>68640</v>
      </c>
      <c r="AQ50" s="1">
        <f t="shared" si="153"/>
        <v>200640</v>
      </c>
      <c r="AR50" s="1">
        <f t="shared" si="154"/>
        <v>76121.759999999995</v>
      </c>
      <c r="AS50" s="1">
        <f t="shared" si="154"/>
        <v>222509.76</v>
      </c>
      <c r="AT50" s="20">
        <v>51000</v>
      </c>
      <c r="AU50" s="20">
        <v>167000</v>
      </c>
      <c r="AV50" s="1">
        <f t="shared" si="155"/>
        <v>57691.199999999997</v>
      </c>
      <c r="AW50" s="1">
        <f t="shared" si="156"/>
        <v>188910.4</v>
      </c>
      <c r="AX50" s="16">
        <f t="shared" si="157"/>
        <v>63690.592000000004</v>
      </c>
      <c r="AY50" s="16">
        <f t="shared" si="158"/>
        <v>193812.03200000001</v>
      </c>
      <c r="AZ50" s="1">
        <v>65000</v>
      </c>
      <c r="BA50" s="1">
        <v>170000</v>
      </c>
      <c r="BB50" s="1">
        <f t="shared" si="159"/>
        <v>68640</v>
      </c>
      <c r="BC50" s="1">
        <f t="shared" si="160"/>
        <v>179520</v>
      </c>
      <c r="BD50" s="1">
        <f t="shared" si="161"/>
        <v>76121.759999999995</v>
      </c>
      <c r="BE50" s="20">
        <f t="shared" si="162"/>
        <v>199087.68</v>
      </c>
      <c r="BF50" s="20">
        <v>49000</v>
      </c>
      <c r="BG50" s="20">
        <v>151000</v>
      </c>
      <c r="BH50" s="20">
        <f t="shared" si="163"/>
        <v>55428.800000000003</v>
      </c>
      <c r="BI50" s="1">
        <f t="shared" si="164"/>
        <v>170811.2</v>
      </c>
      <c r="BJ50" s="16">
        <f t="shared" si="165"/>
        <v>62838.112000000001</v>
      </c>
      <c r="BK50" s="16">
        <f t="shared" si="166"/>
        <v>174083.77599999998</v>
      </c>
      <c r="BL50" s="20">
        <v>65000</v>
      </c>
      <c r="BM50" s="20">
        <v>170000</v>
      </c>
      <c r="BN50" s="20">
        <f t="shared" si="133"/>
        <v>68640</v>
      </c>
      <c r="BO50" s="20">
        <f t="shared" si="134"/>
        <v>179520</v>
      </c>
      <c r="BP50" s="20">
        <f t="shared" si="135"/>
        <v>76121.759999999995</v>
      </c>
      <c r="BQ50" s="20">
        <f t="shared" si="136"/>
        <v>199087.68</v>
      </c>
      <c r="BR50" s="20">
        <v>49000</v>
      </c>
      <c r="BS50" s="20">
        <v>155000</v>
      </c>
      <c r="BT50" s="1">
        <f t="shared" si="137"/>
        <v>55428.800000000003</v>
      </c>
      <c r="BU50" s="1">
        <f t="shared" si="138"/>
        <v>175336</v>
      </c>
      <c r="BV50" s="16">
        <f t="shared" si="139"/>
        <v>62838.112000000001</v>
      </c>
      <c r="BW50" s="16">
        <f t="shared" si="140"/>
        <v>175788.73599999998</v>
      </c>
      <c r="BX50" s="20">
        <v>65000</v>
      </c>
      <c r="BY50" s="20">
        <v>190000</v>
      </c>
      <c r="BZ50" s="20">
        <f t="shared" si="167"/>
        <v>68640</v>
      </c>
      <c r="CA50" s="20">
        <f t="shared" si="168"/>
        <v>210710</v>
      </c>
      <c r="CB50" s="20">
        <f t="shared" si="169"/>
        <v>76121.759999999995</v>
      </c>
      <c r="CC50" s="20">
        <f t="shared" si="170"/>
        <v>233677.39</v>
      </c>
      <c r="CD50" s="20">
        <v>52000</v>
      </c>
      <c r="CE50" s="20">
        <v>167000</v>
      </c>
      <c r="CF50" s="1">
        <f t="shared" si="171"/>
        <v>58822.400000000001</v>
      </c>
      <c r="CG50" s="1">
        <f t="shared" si="172"/>
        <v>188910.4</v>
      </c>
      <c r="CH50" s="16">
        <f t="shared" si="173"/>
        <v>64116.832000000009</v>
      </c>
      <c r="CI50" s="16">
        <f t="shared" si="174"/>
        <v>198059.55800000002</v>
      </c>
      <c r="CJ50" s="20">
        <v>65000</v>
      </c>
      <c r="CK50" s="20">
        <v>190000</v>
      </c>
      <c r="CL50" s="20">
        <f t="shared" si="175"/>
        <v>68640</v>
      </c>
      <c r="CM50" s="20">
        <f t="shared" si="176"/>
        <v>200640</v>
      </c>
      <c r="CN50" s="20">
        <f t="shared" si="177"/>
        <v>76121.759999999995</v>
      </c>
      <c r="CO50" s="20">
        <f t="shared" si="178"/>
        <v>222509.76</v>
      </c>
      <c r="CP50" s="20">
        <v>52000</v>
      </c>
      <c r="CQ50" s="20">
        <v>152000</v>
      </c>
      <c r="CR50" s="1">
        <f t="shared" si="179"/>
        <v>58822.400000000001</v>
      </c>
      <c r="CS50" s="1">
        <f t="shared" si="180"/>
        <v>171942.39999999999</v>
      </c>
      <c r="CT50" s="16">
        <f t="shared" si="181"/>
        <v>64116.832000000009</v>
      </c>
      <c r="CU50" s="16">
        <f t="shared" si="182"/>
        <v>187418.432</v>
      </c>
    </row>
    <row r="51" spans="1:168" s="12" customFormat="1" x14ac:dyDescent="0.25">
      <c r="A51" s="40" t="s">
        <v>157</v>
      </c>
      <c r="B51" s="40" t="s">
        <v>160</v>
      </c>
      <c r="C51" s="11">
        <v>1</v>
      </c>
      <c r="D51" s="20">
        <v>0</v>
      </c>
      <c r="E51" s="20">
        <v>0</v>
      </c>
      <c r="F51" s="20">
        <f t="shared" si="129"/>
        <v>0</v>
      </c>
      <c r="G51" s="20">
        <f t="shared" si="130"/>
        <v>0</v>
      </c>
      <c r="H51" s="20">
        <f t="shared" si="141"/>
        <v>0</v>
      </c>
      <c r="I51" s="20">
        <f t="shared" si="142"/>
        <v>0</v>
      </c>
      <c r="J51" s="28">
        <v>0</v>
      </c>
      <c r="K51" s="20">
        <v>0</v>
      </c>
      <c r="L51" s="20">
        <f t="shared" si="143"/>
        <v>0</v>
      </c>
      <c r="M51" s="20">
        <f t="shared" si="143"/>
        <v>0</v>
      </c>
      <c r="N51" s="16">
        <f t="shared" si="131"/>
        <v>0</v>
      </c>
      <c r="O51" s="16">
        <f t="shared" si="132"/>
        <v>0</v>
      </c>
      <c r="P51" s="20">
        <v>0</v>
      </c>
      <c r="Q51" s="20">
        <v>0</v>
      </c>
      <c r="R51" s="20">
        <f t="shared" si="144"/>
        <v>0</v>
      </c>
      <c r="S51" s="20">
        <f t="shared" si="183"/>
        <v>0</v>
      </c>
      <c r="T51" s="1">
        <f t="shared" si="184"/>
        <v>0</v>
      </c>
      <c r="U51" s="20">
        <f t="shared" si="184"/>
        <v>0</v>
      </c>
      <c r="V51" s="14">
        <v>0</v>
      </c>
      <c r="W51" s="20">
        <v>0</v>
      </c>
      <c r="X51" s="1">
        <f t="shared" si="185"/>
        <v>0</v>
      </c>
      <c r="Y51" s="20">
        <f t="shared" si="186"/>
        <v>0</v>
      </c>
      <c r="Z51" s="16">
        <f t="shared" si="187"/>
        <v>0</v>
      </c>
      <c r="AA51" s="16">
        <f t="shared" si="188"/>
        <v>0</v>
      </c>
      <c r="AB51" s="20">
        <v>0</v>
      </c>
      <c r="AC51" s="20">
        <v>0</v>
      </c>
      <c r="AD51" s="20">
        <f t="shared" si="145"/>
        <v>0</v>
      </c>
      <c r="AE51" s="20">
        <f t="shared" si="146"/>
        <v>0</v>
      </c>
      <c r="AF51" s="20">
        <f t="shared" si="147"/>
        <v>0</v>
      </c>
      <c r="AG51" s="20">
        <f t="shared" si="147"/>
        <v>0</v>
      </c>
      <c r="AH51" s="28">
        <v>0</v>
      </c>
      <c r="AI51" s="20">
        <v>0</v>
      </c>
      <c r="AJ51" s="20">
        <f t="shared" si="148"/>
        <v>0</v>
      </c>
      <c r="AK51" s="1">
        <f t="shared" si="149"/>
        <v>0</v>
      </c>
      <c r="AL51" s="16">
        <f t="shared" si="150"/>
        <v>0</v>
      </c>
      <c r="AM51" s="16">
        <f t="shared" si="151"/>
        <v>0</v>
      </c>
      <c r="AN51" s="20">
        <v>0</v>
      </c>
      <c r="AO51" s="20">
        <v>0</v>
      </c>
      <c r="AP51" s="1">
        <f t="shared" si="152"/>
        <v>0</v>
      </c>
      <c r="AQ51" s="1">
        <f t="shared" si="153"/>
        <v>0</v>
      </c>
      <c r="AR51" s="1">
        <f t="shared" si="154"/>
        <v>0</v>
      </c>
      <c r="AS51" s="1">
        <f t="shared" si="154"/>
        <v>0</v>
      </c>
      <c r="AT51" s="20">
        <v>0</v>
      </c>
      <c r="AU51" s="20">
        <v>0</v>
      </c>
      <c r="AV51" s="1">
        <f t="shared" si="155"/>
        <v>0</v>
      </c>
      <c r="AW51" s="1">
        <f t="shared" si="156"/>
        <v>0</v>
      </c>
      <c r="AX51" s="16">
        <f t="shared" si="157"/>
        <v>0</v>
      </c>
      <c r="AY51" s="16">
        <f t="shared" si="158"/>
        <v>0</v>
      </c>
      <c r="AZ51" s="20">
        <v>0</v>
      </c>
      <c r="BA51" s="20">
        <v>0</v>
      </c>
      <c r="BB51" s="1">
        <f t="shared" si="159"/>
        <v>0</v>
      </c>
      <c r="BC51" s="1">
        <f t="shared" si="160"/>
        <v>0</v>
      </c>
      <c r="BD51" s="1">
        <f t="shared" si="161"/>
        <v>0</v>
      </c>
      <c r="BE51" s="20">
        <f t="shared" si="162"/>
        <v>0</v>
      </c>
      <c r="BF51" s="20">
        <v>0</v>
      </c>
      <c r="BG51" s="20">
        <v>0</v>
      </c>
      <c r="BH51" s="20">
        <f t="shared" si="163"/>
        <v>0</v>
      </c>
      <c r="BI51" s="1">
        <f t="shared" si="164"/>
        <v>0</v>
      </c>
      <c r="BJ51" s="16">
        <f t="shared" si="165"/>
        <v>0</v>
      </c>
      <c r="BK51" s="16">
        <f t="shared" si="166"/>
        <v>0</v>
      </c>
      <c r="BL51" s="20">
        <v>0</v>
      </c>
      <c r="BM51" s="20">
        <v>0</v>
      </c>
      <c r="BN51" s="20">
        <f t="shared" si="133"/>
        <v>0</v>
      </c>
      <c r="BO51" s="20">
        <f t="shared" si="134"/>
        <v>0</v>
      </c>
      <c r="BP51" s="20">
        <f t="shared" si="135"/>
        <v>0</v>
      </c>
      <c r="BQ51" s="20">
        <f t="shared" si="136"/>
        <v>0</v>
      </c>
      <c r="BR51" s="20">
        <v>0</v>
      </c>
      <c r="BS51" s="20">
        <v>0</v>
      </c>
      <c r="BT51" s="1">
        <f t="shared" si="137"/>
        <v>0</v>
      </c>
      <c r="BU51" s="1">
        <f t="shared" si="138"/>
        <v>0</v>
      </c>
      <c r="BV51" s="16">
        <f t="shared" si="139"/>
        <v>0</v>
      </c>
      <c r="BW51" s="16">
        <f t="shared" si="140"/>
        <v>0</v>
      </c>
      <c r="BX51" s="20">
        <v>0</v>
      </c>
      <c r="BY51" s="20">
        <v>0</v>
      </c>
      <c r="BZ51" s="20">
        <f t="shared" si="167"/>
        <v>0</v>
      </c>
      <c r="CA51" s="20">
        <f t="shared" si="168"/>
        <v>0</v>
      </c>
      <c r="CB51" s="20">
        <f t="shared" si="169"/>
        <v>0</v>
      </c>
      <c r="CC51" s="20">
        <f t="shared" si="170"/>
        <v>0</v>
      </c>
      <c r="CD51" s="20">
        <v>0</v>
      </c>
      <c r="CE51" s="20">
        <v>0</v>
      </c>
      <c r="CF51" s="1">
        <f t="shared" si="171"/>
        <v>0</v>
      </c>
      <c r="CG51" s="1">
        <f t="shared" si="172"/>
        <v>0</v>
      </c>
      <c r="CH51" s="16">
        <f t="shared" si="173"/>
        <v>0</v>
      </c>
      <c r="CI51" s="16">
        <f t="shared" si="174"/>
        <v>0</v>
      </c>
      <c r="CJ51" s="20">
        <v>0</v>
      </c>
      <c r="CK51" s="20">
        <v>0</v>
      </c>
      <c r="CL51" s="20">
        <f t="shared" si="175"/>
        <v>0</v>
      </c>
      <c r="CM51" s="20">
        <f t="shared" si="176"/>
        <v>0</v>
      </c>
      <c r="CN51" s="20">
        <f t="shared" si="177"/>
        <v>0</v>
      </c>
      <c r="CO51" s="20">
        <f t="shared" si="178"/>
        <v>0</v>
      </c>
      <c r="CP51" s="20">
        <v>0</v>
      </c>
      <c r="CQ51" s="20">
        <v>0</v>
      </c>
      <c r="CR51" s="1">
        <f t="shared" si="179"/>
        <v>0</v>
      </c>
      <c r="CS51" s="1">
        <f t="shared" si="180"/>
        <v>0</v>
      </c>
      <c r="CT51" s="16">
        <f t="shared" si="181"/>
        <v>0</v>
      </c>
      <c r="CU51" s="16">
        <f t="shared" si="182"/>
        <v>0</v>
      </c>
      <c r="CV51" s="21"/>
      <c r="CW51" s="21"/>
      <c r="CX51" s="21"/>
      <c r="CY51" s="21"/>
      <c r="CZ51" s="21"/>
      <c r="DA51" s="21"/>
      <c r="DB51" s="21"/>
      <c r="DC51" s="21"/>
      <c r="DD51" s="21"/>
      <c r="DE51" s="21"/>
      <c r="DF51" s="21"/>
      <c r="DG51" s="21"/>
      <c r="DH51" s="21"/>
      <c r="DI51" s="21"/>
      <c r="DJ51" s="21"/>
      <c r="DK51" s="21"/>
      <c r="DL51" s="21"/>
      <c r="DM51" s="21"/>
      <c r="DN51" s="21"/>
      <c r="DO51" s="21"/>
      <c r="DP51" s="21"/>
      <c r="DQ51" s="21"/>
      <c r="DR51" s="21"/>
      <c r="DS51" s="21"/>
      <c r="DT51" s="21"/>
      <c r="DU51" s="21"/>
      <c r="DV51" s="21"/>
      <c r="DW51" s="21"/>
      <c r="DX51" s="21"/>
      <c r="DY51" s="21"/>
      <c r="DZ51" s="21"/>
      <c r="EA51" s="21"/>
      <c r="EB51" s="21"/>
      <c r="EC51" s="21"/>
      <c r="ED51" s="21"/>
      <c r="EE51" s="21"/>
      <c r="EF51" s="21"/>
      <c r="EG51" s="21"/>
      <c r="EH51" s="21"/>
      <c r="EI51" s="21"/>
      <c r="EJ51" s="21"/>
      <c r="EK51" s="21"/>
      <c r="EL51" s="21"/>
      <c r="EM51" s="21"/>
      <c r="EN51" s="21"/>
      <c r="EO51" s="21"/>
      <c r="EP51" s="21"/>
      <c r="EQ51" s="21"/>
      <c r="ER51" s="21"/>
      <c r="ES51" s="21"/>
      <c r="ET51" s="21"/>
      <c r="EU51" s="21"/>
      <c r="EV51" s="21"/>
      <c r="EW51" s="21"/>
      <c r="EX51" s="21"/>
      <c r="EY51" s="21"/>
      <c r="EZ51" s="21"/>
      <c r="FA51" s="21"/>
      <c r="FB51" s="21"/>
      <c r="FC51" s="21"/>
      <c r="FD51" s="21"/>
      <c r="FE51" s="21"/>
      <c r="FF51" s="21"/>
      <c r="FG51" s="21"/>
      <c r="FH51" s="21"/>
      <c r="FI51" s="21"/>
      <c r="FJ51" s="21"/>
      <c r="FK51" s="21"/>
      <c r="FL51" s="21"/>
    </row>
    <row r="52" spans="1:168" s="12" customFormat="1" ht="25.5" x14ac:dyDescent="0.25">
      <c r="A52" s="40" t="s">
        <v>158</v>
      </c>
      <c r="B52" s="40" t="s">
        <v>161</v>
      </c>
      <c r="C52" s="11">
        <v>1</v>
      </c>
      <c r="D52" s="20">
        <v>0</v>
      </c>
      <c r="E52" s="20">
        <v>0</v>
      </c>
      <c r="F52" s="20">
        <f t="shared" si="129"/>
        <v>0</v>
      </c>
      <c r="G52" s="20">
        <f t="shared" si="130"/>
        <v>0</v>
      </c>
      <c r="H52" s="20">
        <f t="shared" si="141"/>
        <v>0</v>
      </c>
      <c r="I52" s="20">
        <f t="shared" si="142"/>
        <v>0</v>
      </c>
      <c r="J52" s="28">
        <v>0</v>
      </c>
      <c r="K52" s="20">
        <v>0</v>
      </c>
      <c r="L52" s="20">
        <f t="shared" si="143"/>
        <v>0</v>
      </c>
      <c r="M52" s="20">
        <f t="shared" si="143"/>
        <v>0</v>
      </c>
      <c r="N52" s="16">
        <f t="shared" si="131"/>
        <v>0</v>
      </c>
      <c r="O52" s="16">
        <f t="shared" si="132"/>
        <v>0</v>
      </c>
      <c r="P52" s="20">
        <v>0</v>
      </c>
      <c r="Q52" s="20">
        <v>0</v>
      </c>
      <c r="R52" s="20">
        <f t="shared" si="144"/>
        <v>0</v>
      </c>
      <c r="S52" s="20">
        <f t="shared" si="183"/>
        <v>0</v>
      </c>
      <c r="T52" s="1">
        <f t="shared" si="184"/>
        <v>0</v>
      </c>
      <c r="U52" s="20">
        <f t="shared" si="184"/>
        <v>0</v>
      </c>
      <c r="V52" s="14">
        <v>0</v>
      </c>
      <c r="W52" s="20">
        <v>0</v>
      </c>
      <c r="X52" s="1">
        <f t="shared" si="185"/>
        <v>0</v>
      </c>
      <c r="Y52" s="20">
        <f t="shared" si="186"/>
        <v>0</v>
      </c>
      <c r="Z52" s="16">
        <f t="shared" si="187"/>
        <v>0</v>
      </c>
      <c r="AA52" s="16">
        <f t="shared" si="188"/>
        <v>0</v>
      </c>
      <c r="AB52" s="20">
        <v>0</v>
      </c>
      <c r="AC52" s="20">
        <v>0</v>
      </c>
      <c r="AD52" s="20">
        <f t="shared" si="145"/>
        <v>0</v>
      </c>
      <c r="AE52" s="20">
        <f t="shared" si="146"/>
        <v>0</v>
      </c>
      <c r="AF52" s="20">
        <f t="shared" si="147"/>
        <v>0</v>
      </c>
      <c r="AG52" s="20">
        <f t="shared" si="147"/>
        <v>0</v>
      </c>
      <c r="AH52" s="28">
        <v>0</v>
      </c>
      <c r="AI52" s="20">
        <v>0</v>
      </c>
      <c r="AJ52" s="20">
        <f t="shared" si="148"/>
        <v>0</v>
      </c>
      <c r="AK52" s="1">
        <f t="shared" si="149"/>
        <v>0</v>
      </c>
      <c r="AL52" s="16">
        <f t="shared" si="150"/>
        <v>0</v>
      </c>
      <c r="AM52" s="16">
        <f t="shared" si="151"/>
        <v>0</v>
      </c>
      <c r="AN52" s="20">
        <v>0</v>
      </c>
      <c r="AO52" s="20">
        <v>0</v>
      </c>
      <c r="AP52" s="1">
        <f t="shared" si="152"/>
        <v>0</v>
      </c>
      <c r="AQ52" s="1">
        <f t="shared" si="153"/>
        <v>0</v>
      </c>
      <c r="AR52" s="1">
        <f t="shared" si="154"/>
        <v>0</v>
      </c>
      <c r="AS52" s="1">
        <f t="shared" si="154"/>
        <v>0</v>
      </c>
      <c r="AT52" s="20">
        <v>0</v>
      </c>
      <c r="AU52" s="20">
        <v>0</v>
      </c>
      <c r="AV52" s="1">
        <f t="shared" si="155"/>
        <v>0</v>
      </c>
      <c r="AW52" s="1">
        <f t="shared" si="156"/>
        <v>0</v>
      </c>
      <c r="AX52" s="16">
        <f t="shared" si="157"/>
        <v>0</v>
      </c>
      <c r="AY52" s="16">
        <f t="shared" si="158"/>
        <v>0</v>
      </c>
      <c r="AZ52" s="20">
        <v>0</v>
      </c>
      <c r="BA52" s="20">
        <v>0</v>
      </c>
      <c r="BB52" s="1">
        <f t="shared" si="159"/>
        <v>0</v>
      </c>
      <c r="BC52" s="1">
        <f t="shared" si="160"/>
        <v>0</v>
      </c>
      <c r="BD52" s="1">
        <f t="shared" si="161"/>
        <v>0</v>
      </c>
      <c r="BE52" s="20">
        <f t="shared" si="162"/>
        <v>0</v>
      </c>
      <c r="BF52" s="20">
        <v>0</v>
      </c>
      <c r="BG52" s="20">
        <v>0</v>
      </c>
      <c r="BH52" s="20">
        <f t="shared" si="163"/>
        <v>0</v>
      </c>
      <c r="BI52" s="1">
        <f t="shared" si="164"/>
        <v>0</v>
      </c>
      <c r="BJ52" s="16">
        <f t="shared" si="165"/>
        <v>0</v>
      </c>
      <c r="BK52" s="16">
        <f t="shared" si="166"/>
        <v>0</v>
      </c>
      <c r="BL52" s="20">
        <v>0</v>
      </c>
      <c r="BM52" s="20">
        <v>0</v>
      </c>
      <c r="BN52" s="20">
        <f t="shared" si="133"/>
        <v>0</v>
      </c>
      <c r="BO52" s="20">
        <f t="shared" si="134"/>
        <v>0</v>
      </c>
      <c r="BP52" s="20">
        <f t="shared" si="135"/>
        <v>0</v>
      </c>
      <c r="BQ52" s="20">
        <f t="shared" si="136"/>
        <v>0</v>
      </c>
      <c r="BR52" s="20">
        <v>0</v>
      </c>
      <c r="BS52" s="20">
        <v>0</v>
      </c>
      <c r="BT52" s="1">
        <f t="shared" si="137"/>
        <v>0</v>
      </c>
      <c r="BU52" s="1">
        <f t="shared" si="138"/>
        <v>0</v>
      </c>
      <c r="BV52" s="16">
        <f t="shared" si="139"/>
        <v>0</v>
      </c>
      <c r="BW52" s="16">
        <f t="shared" si="140"/>
        <v>0</v>
      </c>
      <c r="BX52" s="20">
        <v>0</v>
      </c>
      <c r="BY52" s="20">
        <v>0</v>
      </c>
      <c r="BZ52" s="20">
        <f t="shared" si="167"/>
        <v>0</v>
      </c>
      <c r="CA52" s="20">
        <f t="shared" si="168"/>
        <v>0</v>
      </c>
      <c r="CB52" s="20">
        <f t="shared" si="169"/>
        <v>0</v>
      </c>
      <c r="CC52" s="20">
        <f t="shared" si="170"/>
        <v>0</v>
      </c>
      <c r="CD52" s="20">
        <v>0</v>
      </c>
      <c r="CE52" s="20">
        <v>0</v>
      </c>
      <c r="CF52" s="1">
        <f t="shared" si="171"/>
        <v>0</v>
      </c>
      <c r="CG52" s="1">
        <f t="shared" si="172"/>
        <v>0</v>
      </c>
      <c r="CH52" s="16">
        <f t="shared" si="173"/>
        <v>0</v>
      </c>
      <c r="CI52" s="16">
        <f t="shared" si="174"/>
        <v>0</v>
      </c>
      <c r="CJ52" s="20">
        <v>0</v>
      </c>
      <c r="CK52" s="20">
        <v>0</v>
      </c>
      <c r="CL52" s="20">
        <f t="shared" si="175"/>
        <v>0</v>
      </c>
      <c r="CM52" s="20">
        <f t="shared" si="176"/>
        <v>0</v>
      </c>
      <c r="CN52" s="20">
        <f t="shared" si="177"/>
        <v>0</v>
      </c>
      <c r="CO52" s="20">
        <f t="shared" si="178"/>
        <v>0</v>
      </c>
      <c r="CP52" s="20">
        <v>0</v>
      </c>
      <c r="CQ52" s="20">
        <v>0</v>
      </c>
      <c r="CR52" s="1">
        <f t="shared" si="179"/>
        <v>0</v>
      </c>
      <c r="CS52" s="1">
        <f t="shared" si="180"/>
        <v>0</v>
      </c>
      <c r="CT52" s="16">
        <f t="shared" si="181"/>
        <v>0</v>
      </c>
      <c r="CU52" s="16">
        <f t="shared" si="182"/>
        <v>0</v>
      </c>
      <c r="CV52" s="21"/>
      <c r="CW52" s="21"/>
      <c r="CX52" s="21"/>
      <c r="CY52" s="21"/>
      <c r="CZ52" s="21"/>
      <c r="DA52" s="21"/>
      <c r="DB52" s="21"/>
      <c r="DC52" s="21"/>
      <c r="DD52" s="21"/>
      <c r="DE52" s="21"/>
      <c r="DF52" s="21"/>
      <c r="DG52" s="21"/>
      <c r="DH52" s="21"/>
      <c r="DI52" s="21"/>
      <c r="DJ52" s="21"/>
      <c r="DK52" s="21"/>
      <c r="DL52" s="21"/>
      <c r="DM52" s="21"/>
      <c r="DN52" s="21"/>
      <c r="DO52" s="21"/>
      <c r="DP52" s="21"/>
      <c r="DQ52" s="21"/>
      <c r="DR52" s="21"/>
      <c r="DS52" s="21"/>
      <c r="DT52" s="21"/>
      <c r="DU52" s="21"/>
      <c r="DV52" s="21"/>
      <c r="DW52" s="21"/>
      <c r="DX52" s="21"/>
      <c r="DY52" s="21"/>
      <c r="DZ52" s="21"/>
      <c r="EA52" s="21"/>
      <c r="EB52" s="21"/>
      <c r="EC52" s="21"/>
      <c r="ED52" s="21"/>
      <c r="EE52" s="21"/>
      <c r="EF52" s="21"/>
      <c r="EG52" s="21"/>
      <c r="EH52" s="21"/>
      <c r="EI52" s="21"/>
      <c r="EJ52" s="21"/>
      <c r="EK52" s="21"/>
      <c r="EL52" s="21"/>
      <c r="EM52" s="21"/>
      <c r="EN52" s="21"/>
      <c r="EO52" s="21"/>
      <c r="EP52" s="21"/>
      <c r="EQ52" s="21"/>
      <c r="ER52" s="21"/>
      <c r="ES52" s="21"/>
      <c r="ET52" s="21"/>
      <c r="EU52" s="21"/>
      <c r="EV52" s="21"/>
      <c r="EW52" s="21"/>
      <c r="EX52" s="21"/>
      <c r="EY52" s="21"/>
      <c r="EZ52" s="21"/>
      <c r="FA52" s="21"/>
      <c r="FB52" s="21"/>
      <c r="FC52" s="21"/>
      <c r="FD52" s="21"/>
      <c r="FE52" s="21"/>
      <c r="FF52" s="21"/>
      <c r="FG52" s="21"/>
      <c r="FH52" s="21"/>
      <c r="FI52" s="21"/>
      <c r="FJ52" s="21"/>
      <c r="FK52" s="21"/>
      <c r="FL52" s="21"/>
    </row>
    <row r="53" spans="1:168" s="12" customFormat="1" ht="25.5" x14ac:dyDescent="0.25">
      <c r="A53" s="40" t="s">
        <v>159</v>
      </c>
      <c r="B53" s="40" t="s">
        <v>162</v>
      </c>
      <c r="C53" s="11">
        <v>1</v>
      </c>
      <c r="D53" s="20">
        <v>0</v>
      </c>
      <c r="E53" s="20">
        <v>0</v>
      </c>
      <c r="F53" s="20">
        <f t="shared" si="129"/>
        <v>0</v>
      </c>
      <c r="G53" s="20">
        <f t="shared" si="130"/>
        <v>0</v>
      </c>
      <c r="H53" s="20">
        <f t="shared" si="141"/>
        <v>0</v>
      </c>
      <c r="I53" s="20">
        <f t="shared" si="142"/>
        <v>0</v>
      </c>
      <c r="J53" s="28">
        <v>0</v>
      </c>
      <c r="K53" s="20">
        <v>0</v>
      </c>
      <c r="L53" s="20">
        <f t="shared" si="143"/>
        <v>0</v>
      </c>
      <c r="M53" s="20">
        <f t="shared" si="143"/>
        <v>0</v>
      </c>
      <c r="N53" s="16">
        <f t="shared" si="131"/>
        <v>0</v>
      </c>
      <c r="O53" s="16">
        <f t="shared" si="132"/>
        <v>0</v>
      </c>
      <c r="P53" s="20">
        <v>0</v>
      </c>
      <c r="Q53" s="20">
        <v>0</v>
      </c>
      <c r="R53" s="20">
        <f t="shared" si="144"/>
        <v>0</v>
      </c>
      <c r="S53" s="20">
        <f t="shared" si="183"/>
        <v>0</v>
      </c>
      <c r="T53" s="1">
        <f t="shared" si="184"/>
        <v>0</v>
      </c>
      <c r="U53" s="20">
        <f t="shared" si="184"/>
        <v>0</v>
      </c>
      <c r="V53" s="14">
        <v>0</v>
      </c>
      <c r="W53" s="20">
        <v>0</v>
      </c>
      <c r="X53" s="1">
        <f t="shared" si="185"/>
        <v>0</v>
      </c>
      <c r="Y53" s="20">
        <f t="shared" si="186"/>
        <v>0</v>
      </c>
      <c r="Z53" s="16">
        <f t="shared" si="187"/>
        <v>0</v>
      </c>
      <c r="AA53" s="16">
        <f t="shared" si="188"/>
        <v>0</v>
      </c>
      <c r="AB53" s="20">
        <v>0</v>
      </c>
      <c r="AC53" s="20">
        <v>0</v>
      </c>
      <c r="AD53" s="20">
        <f t="shared" si="145"/>
        <v>0</v>
      </c>
      <c r="AE53" s="20">
        <f t="shared" si="146"/>
        <v>0</v>
      </c>
      <c r="AF53" s="20">
        <f t="shared" si="147"/>
        <v>0</v>
      </c>
      <c r="AG53" s="20">
        <f t="shared" si="147"/>
        <v>0</v>
      </c>
      <c r="AH53" s="28">
        <v>0</v>
      </c>
      <c r="AI53" s="20">
        <v>0</v>
      </c>
      <c r="AJ53" s="20">
        <f t="shared" si="148"/>
        <v>0</v>
      </c>
      <c r="AK53" s="1">
        <f t="shared" si="149"/>
        <v>0</v>
      </c>
      <c r="AL53" s="16">
        <f t="shared" si="150"/>
        <v>0</v>
      </c>
      <c r="AM53" s="16">
        <f t="shared" si="151"/>
        <v>0</v>
      </c>
      <c r="AN53" s="20">
        <v>0</v>
      </c>
      <c r="AO53" s="20">
        <v>0</v>
      </c>
      <c r="AP53" s="1">
        <f t="shared" si="152"/>
        <v>0</v>
      </c>
      <c r="AQ53" s="1">
        <f t="shared" si="153"/>
        <v>0</v>
      </c>
      <c r="AR53" s="1">
        <f t="shared" si="154"/>
        <v>0</v>
      </c>
      <c r="AS53" s="1">
        <f t="shared" si="154"/>
        <v>0</v>
      </c>
      <c r="AT53" s="20">
        <v>0</v>
      </c>
      <c r="AU53" s="20">
        <v>0</v>
      </c>
      <c r="AV53" s="1">
        <f t="shared" si="155"/>
        <v>0</v>
      </c>
      <c r="AW53" s="1">
        <f t="shared" si="156"/>
        <v>0</v>
      </c>
      <c r="AX53" s="16">
        <f t="shared" si="157"/>
        <v>0</v>
      </c>
      <c r="AY53" s="16">
        <f t="shared" si="158"/>
        <v>0</v>
      </c>
      <c r="AZ53" s="20">
        <v>0</v>
      </c>
      <c r="BA53" s="20">
        <v>0</v>
      </c>
      <c r="BB53" s="1">
        <f t="shared" si="159"/>
        <v>0</v>
      </c>
      <c r="BC53" s="1">
        <f t="shared" si="160"/>
        <v>0</v>
      </c>
      <c r="BD53" s="1">
        <f t="shared" si="161"/>
        <v>0</v>
      </c>
      <c r="BE53" s="20">
        <f t="shared" si="162"/>
        <v>0</v>
      </c>
      <c r="BF53" s="20">
        <v>0</v>
      </c>
      <c r="BG53" s="20">
        <v>0</v>
      </c>
      <c r="BH53" s="20">
        <f t="shared" si="163"/>
        <v>0</v>
      </c>
      <c r="BI53" s="1">
        <f t="shared" si="164"/>
        <v>0</v>
      </c>
      <c r="BJ53" s="16">
        <f t="shared" si="165"/>
        <v>0</v>
      </c>
      <c r="BK53" s="16">
        <f t="shared" si="166"/>
        <v>0</v>
      </c>
      <c r="BL53" s="20">
        <v>0</v>
      </c>
      <c r="BM53" s="20">
        <v>0</v>
      </c>
      <c r="BN53" s="20">
        <f t="shared" si="133"/>
        <v>0</v>
      </c>
      <c r="BO53" s="20">
        <f t="shared" si="134"/>
        <v>0</v>
      </c>
      <c r="BP53" s="20">
        <f t="shared" si="135"/>
        <v>0</v>
      </c>
      <c r="BQ53" s="20">
        <f t="shared" si="136"/>
        <v>0</v>
      </c>
      <c r="BR53" s="20">
        <v>0</v>
      </c>
      <c r="BS53" s="20">
        <v>0</v>
      </c>
      <c r="BT53" s="1">
        <f t="shared" si="137"/>
        <v>0</v>
      </c>
      <c r="BU53" s="1">
        <f t="shared" si="138"/>
        <v>0</v>
      </c>
      <c r="BV53" s="16">
        <f t="shared" si="139"/>
        <v>0</v>
      </c>
      <c r="BW53" s="16">
        <f t="shared" si="140"/>
        <v>0</v>
      </c>
      <c r="BX53" s="20">
        <v>0</v>
      </c>
      <c r="BY53" s="20">
        <v>0</v>
      </c>
      <c r="BZ53" s="20">
        <f t="shared" si="167"/>
        <v>0</v>
      </c>
      <c r="CA53" s="20">
        <f t="shared" si="168"/>
        <v>0</v>
      </c>
      <c r="CB53" s="20">
        <f t="shared" si="169"/>
        <v>0</v>
      </c>
      <c r="CC53" s="20">
        <f t="shared" si="170"/>
        <v>0</v>
      </c>
      <c r="CD53" s="20">
        <v>0</v>
      </c>
      <c r="CE53" s="20">
        <v>0</v>
      </c>
      <c r="CF53" s="1">
        <f>CD53*13.12%+CD53</f>
        <v>0</v>
      </c>
      <c r="CG53" s="1">
        <f>CE53*13.12%+CE53</f>
        <v>0</v>
      </c>
      <c r="CH53" s="16">
        <f>(BX53+BZ53+CB53+CD53+CF53)/5</f>
        <v>0</v>
      </c>
      <c r="CI53" s="16">
        <f>(BY53+CA53+CC53+CE53+CG53)/5</f>
        <v>0</v>
      </c>
      <c r="CJ53" s="20">
        <v>0</v>
      </c>
      <c r="CK53" s="20">
        <v>0</v>
      </c>
      <c r="CL53" s="20">
        <f t="shared" si="175"/>
        <v>0</v>
      </c>
      <c r="CM53" s="20">
        <f t="shared" si="176"/>
        <v>0</v>
      </c>
      <c r="CN53" s="20">
        <f t="shared" si="177"/>
        <v>0</v>
      </c>
      <c r="CO53" s="20">
        <f t="shared" si="178"/>
        <v>0</v>
      </c>
      <c r="CP53" s="20">
        <v>0</v>
      </c>
      <c r="CQ53" s="20">
        <v>0</v>
      </c>
      <c r="CR53" s="1">
        <f t="shared" si="179"/>
        <v>0</v>
      </c>
      <c r="CS53" s="1">
        <f t="shared" si="180"/>
        <v>0</v>
      </c>
      <c r="CT53" s="16">
        <f t="shared" si="181"/>
        <v>0</v>
      </c>
      <c r="CU53" s="16">
        <f t="shared" si="182"/>
        <v>0</v>
      </c>
      <c r="CV53" s="21"/>
      <c r="CW53" s="21"/>
      <c r="CX53" s="21"/>
      <c r="CY53" s="21"/>
      <c r="CZ53" s="21"/>
      <c r="DA53" s="21"/>
      <c r="DB53" s="21"/>
      <c r="DC53" s="21"/>
      <c r="DD53" s="21"/>
      <c r="DE53" s="21"/>
      <c r="DF53" s="21"/>
      <c r="DG53" s="21"/>
      <c r="DH53" s="21"/>
      <c r="DI53" s="21"/>
      <c r="DJ53" s="21"/>
      <c r="DK53" s="21"/>
      <c r="DL53" s="21"/>
      <c r="DM53" s="21"/>
      <c r="DN53" s="21"/>
      <c r="DO53" s="21"/>
      <c r="DP53" s="21"/>
      <c r="DQ53" s="21"/>
      <c r="DR53" s="21"/>
      <c r="DS53" s="21"/>
      <c r="DT53" s="21"/>
      <c r="DU53" s="21"/>
      <c r="DV53" s="21"/>
      <c r="DW53" s="21"/>
      <c r="DX53" s="21"/>
      <c r="DY53" s="21"/>
      <c r="DZ53" s="21"/>
      <c r="EA53" s="21"/>
      <c r="EB53" s="21"/>
      <c r="EC53" s="21"/>
      <c r="ED53" s="21"/>
      <c r="EE53" s="21"/>
      <c r="EF53" s="21"/>
      <c r="EG53" s="21"/>
      <c r="EH53" s="21"/>
      <c r="EI53" s="21"/>
      <c r="EJ53" s="21"/>
      <c r="EK53" s="21"/>
      <c r="EL53" s="21"/>
      <c r="EM53" s="21"/>
      <c r="EN53" s="21"/>
      <c r="EO53" s="21"/>
      <c r="EP53" s="21"/>
      <c r="EQ53" s="21"/>
      <c r="ER53" s="21"/>
      <c r="ES53" s="21"/>
      <c r="ET53" s="21"/>
      <c r="EU53" s="21"/>
      <c r="EV53" s="21"/>
      <c r="EW53" s="21"/>
      <c r="EX53" s="21"/>
      <c r="EY53" s="21"/>
      <c r="EZ53" s="21"/>
      <c r="FA53" s="21"/>
      <c r="FB53" s="21"/>
      <c r="FC53" s="21"/>
      <c r="FD53" s="21"/>
      <c r="FE53" s="21"/>
      <c r="FF53" s="21"/>
      <c r="FG53" s="21"/>
      <c r="FH53" s="21"/>
      <c r="FI53" s="21"/>
      <c r="FJ53" s="21"/>
      <c r="FK53" s="21"/>
      <c r="FL53" s="21"/>
    </row>
    <row r="54" spans="1:168" ht="57.75" customHeight="1" x14ac:dyDescent="0.25">
      <c r="A54" s="48" t="s">
        <v>0</v>
      </c>
      <c r="B54" s="49" t="s">
        <v>127</v>
      </c>
      <c r="C54" s="49" t="s">
        <v>42</v>
      </c>
      <c r="D54" s="45" t="s">
        <v>147</v>
      </c>
      <c r="E54" s="46"/>
      <c r="F54" s="46"/>
      <c r="G54" s="46"/>
      <c r="H54" s="46"/>
      <c r="I54" s="46"/>
      <c r="J54" s="46"/>
      <c r="K54" s="46"/>
      <c r="L54" s="46"/>
      <c r="M54" s="46"/>
      <c r="N54" s="46"/>
      <c r="O54" s="47"/>
      <c r="P54" s="44" t="s">
        <v>140</v>
      </c>
      <c r="Q54" s="44"/>
      <c r="R54" s="44"/>
      <c r="S54" s="44"/>
      <c r="T54" s="44"/>
      <c r="U54" s="44"/>
      <c r="V54" s="44"/>
      <c r="W54" s="44"/>
      <c r="X54" s="44"/>
      <c r="Y54" s="44"/>
      <c r="Z54" s="44"/>
      <c r="AA54" s="44"/>
      <c r="AB54" s="44" t="s">
        <v>141</v>
      </c>
      <c r="AC54" s="44"/>
      <c r="AD54" s="44"/>
      <c r="AE54" s="44"/>
      <c r="AF54" s="44"/>
      <c r="AG54" s="44"/>
      <c r="AH54" s="44"/>
      <c r="AI54" s="44"/>
      <c r="AJ54" s="44"/>
      <c r="AK54" s="44"/>
      <c r="AL54" s="44"/>
      <c r="AM54" s="44"/>
      <c r="AN54" s="44" t="s">
        <v>39</v>
      </c>
      <c r="AO54" s="44"/>
      <c r="AP54" s="44"/>
      <c r="AQ54" s="44"/>
      <c r="AR54" s="44"/>
      <c r="AS54" s="44"/>
      <c r="AT54" s="44"/>
      <c r="AU54" s="44"/>
      <c r="AV54" s="44"/>
      <c r="AW54" s="44"/>
      <c r="AX54" s="44"/>
      <c r="AY54" s="44"/>
      <c r="AZ54" s="44" t="s">
        <v>139</v>
      </c>
      <c r="BA54" s="44"/>
      <c r="BB54" s="44"/>
      <c r="BC54" s="44"/>
      <c r="BD54" s="44"/>
      <c r="BE54" s="44"/>
      <c r="BF54" s="44"/>
      <c r="BG54" s="44"/>
      <c r="BH54" s="44"/>
      <c r="BI54" s="44"/>
      <c r="BJ54" s="44"/>
      <c r="BK54" s="44"/>
      <c r="BL54" s="44" t="s">
        <v>40</v>
      </c>
      <c r="BM54" s="44"/>
      <c r="BN54" s="44"/>
      <c r="BO54" s="44"/>
      <c r="BP54" s="44"/>
      <c r="BQ54" s="44"/>
      <c r="BR54" s="44"/>
      <c r="BS54" s="44"/>
      <c r="BT54" s="44"/>
      <c r="BU54" s="44"/>
      <c r="BV54" s="44"/>
      <c r="BW54" s="44"/>
      <c r="BX54" s="44" t="s">
        <v>41</v>
      </c>
      <c r="BY54" s="44"/>
      <c r="BZ54" s="44"/>
      <c r="CA54" s="44"/>
      <c r="CB54" s="44"/>
      <c r="CC54" s="44"/>
      <c r="CD54" s="44"/>
      <c r="CE54" s="44"/>
      <c r="CF54" s="44"/>
      <c r="CG54" s="44"/>
      <c r="CH54" s="44"/>
      <c r="CI54" s="44"/>
      <c r="CJ54" s="44" t="s">
        <v>142</v>
      </c>
      <c r="CK54" s="44"/>
      <c r="CL54" s="44"/>
      <c r="CM54" s="44"/>
      <c r="CN54" s="44"/>
      <c r="CO54" s="44"/>
      <c r="CP54" s="44"/>
      <c r="CQ54" s="44"/>
      <c r="CR54" s="44"/>
      <c r="CS54" s="44"/>
      <c r="CT54" s="44"/>
      <c r="CU54" s="44"/>
    </row>
    <row r="55" spans="1:168" ht="45" x14ac:dyDescent="0.25">
      <c r="A55" s="48"/>
      <c r="B55" s="49"/>
      <c r="C55" s="49"/>
      <c r="D55" s="8" t="s">
        <v>229</v>
      </c>
      <c r="E55" s="8" t="s">
        <v>149</v>
      </c>
      <c r="F55" s="9" t="s">
        <v>219</v>
      </c>
      <c r="G55" s="19" t="s">
        <v>221</v>
      </c>
      <c r="H55" s="9" t="s">
        <v>220</v>
      </c>
      <c r="I55" s="19" t="s">
        <v>222</v>
      </c>
      <c r="J55" s="9" t="s">
        <v>230</v>
      </c>
      <c r="K55" s="19" t="s">
        <v>231</v>
      </c>
      <c r="L55" s="9" t="s">
        <v>218</v>
      </c>
      <c r="M55" s="19" t="s">
        <v>223</v>
      </c>
      <c r="N55" s="22" t="s">
        <v>224</v>
      </c>
      <c r="O55" s="22" t="s">
        <v>225</v>
      </c>
      <c r="P55" s="8" t="s">
        <v>229</v>
      </c>
      <c r="Q55" s="8" t="s">
        <v>149</v>
      </c>
      <c r="R55" s="9" t="s">
        <v>219</v>
      </c>
      <c r="S55" s="19" t="s">
        <v>221</v>
      </c>
      <c r="T55" s="9" t="s">
        <v>220</v>
      </c>
      <c r="U55" s="19" t="s">
        <v>222</v>
      </c>
      <c r="V55" s="9" t="s">
        <v>230</v>
      </c>
      <c r="W55" s="19" t="s">
        <v>231</v>
      </c>
      <c r="X55" s="9" t="s">
        <v>218</v>
      </c>
      <c r="Y55" s="19" t="s">
        <v>223</v>
      </c>
      <c r="Z55" s="25" t="s">
        <v>224</v>
      </c>
      <c r="AA55" s="25" t="s">
        <v>225</v>
      </c>
      <c r="AB55" s="8" t="s">
        <v>148</v>
      </c>
      <c r="AC55" s="8" t="s">
        <v>149</v>
      </c>
      <c r="AD55" s="9" t="s">
        <v>219</v>
      </c>
      <c r="AE55" s="19" t="s">
        <v>221</v>
      </c>
      <c r="AF55" s="9" t="s">
        <v>220</v>
      </c>
      <c r="AG55" s="19" t="s">
        <v>222</v>
      </c>
      <c r="AH55" s="9" t="s">
        <v>230</v>
      </c>
      <c r="AI55" s="19" t="s">
        <v>231</v>
      </c>
      <c r="AJ55" s="9" t="s">
        <v>218</v>
      </c>
      <c r="AK55" s="19" t="s">
        <v>223</v>
      </c>
      <c r="AL55" s="25" t="s">
        <v>224</v>
      </c>
      <c r="AM55" s="25" t="s">
        <v>225</v>
      </c>
      <c r="AN55" s="8" t="s">
        <v>148</v>
      </c>
      <c r="AO55" s="8" t="s">
        <v>149</v>
      </c>
      <c r="AP55" s="9" t="s">
        <v>219</v>
      </c>
      <c r="AQ55" s="19" t="s">
        <v>221</v>
      </c>
      <c r="AR55" s="9" t="s">
        <v>220</v>
      </c>
      <c r="AS55" s="19" t="s">
        <v>222</v>
      </c>
      <c r="AT55" s="9" t="s">
        <v>230</v>
      </c>
      <c r="AU55" s="19" t="s">
        <v>231</v>
      </c>
      <c r="AV55" s="9" t="s">
        <v>218</v>
      </c>
      <c r="AW55" s="19" t="s">
        <v>223</v>
      </c>
      <c r="AX55" s="25" t="s">
        <v>224</v>
      </c>
      <c r="AY55" s="25" t="s">
        <v>225</v>
      </c>
      <c r="AZ55" s="8" t="s">
        <v>148</v>
      </c>
      <c r="BA55" s="8" t="s">
        <v>149</v>
      </c>
      <c r="BB55" s="9" t="s">
        <v>219</v>
      </c>
      <c r="BC55" s="19" t="s">
        <v>221</v>
      </c>
      <c r="BD55" s="9" t="s">
        <v>220</v>
      </c>
      <c r="BE55" s="19" t="s">
        <v>222</v>
      </c>
      <c r="BF55" s="9" t="s">
        <v>230</v>
      </c>
      <c r="BG55" s="19" t="s">
        <v>231</v>
      </c>
      <c r="BH55" s="9" t="s">
        <v>218</v>
      </c>
      <c r="BI55" s="19" t="s">
        <v>223</v>
      </c>
      <c r="BJ55" s="25" t="s">
        <v>224</v>
      </c>
      <c r="BK55" s="25" t="s">
        <v>225</v>
      </c>
      <c r="BL55" s="8" t="s">
        <v>148</v>
      </c>
      <c r="BM55" s="8" t="s">
        <v>149</v>
      </c>
      <c r="BN55" s="9" t="s">
        <v>219</v>
      </c>
      <c r="BO55" s="19" t="s">
        <v>221</v>
      </c>
      <c r="BP55" s="9" t="s">
        <v>220</v>
      </c>
      <c r="BQ55" s="19" t="s">
        <v>222</v>
      </c>
      <c r="BR55" s="9" t="s">
        <v>217</v>
      </c>
      <c r="BS55" s="19" t="s">
        <v>226</v>
      </c>
      <c r="BT55" s="9" t="s">
        <v>218</v>
      </c>
      <c r="BU55" s="19" t="s">
        <v>223</v>
      </c>
      <c r="BV55" s="25" t="s">
        <v>224</v>
      </c>
      <c r="BW55" s="25" t="s">
        <v>225</v>
      </c>
      <c r="BX55" s="8" t="s">
        <v>148</v>
      </c>
      <c r="BY55" s="8" t="s">
        <v>149</v>
      </c>
      <c r="BZ55" s="9" t="s">
        <v>219</v>
      </c>
      <c r="CA55" s="19" t="s">
        <v>221</v>
      </c>
      <c r="CB55" s="9" t="s">
        <v>220</v>
      </c>
      <c r="CC55" s="19" t="s">
        <v>222</v>
      </c>
      <c r="CD55" s="9" t="s">
        <v>217</v>
      </c>
      <c r="CE55" s="19" t="s">
        <v>226</v>
      </c>
      <c r="CF55" s="9" t="s">
        <v>218</v>
      </c>
      <c r="CG55" s="19" t="s">
        <v>223</v>
      </c>
      <c r="CH55" s="25" t="s">
        <v>224</v>
      </c>
      <c r="CI55" s="25" t="s">
        <v>225</v>
      </c>
      <c r="CJ55" s="8" t="s">
        <v>148</v>
      </c>
      <c r="CK55" s="8" t="s">
        <v>149</v>
      </c>
      <c r="CL55" s="9" t="s">
        <v>219</v>
      </c>
      <c r="CM55" s="19" t="s">
        <v>221</v>
      </c>
      <c r="CN55" s="9" t="s">
        <v>220</v>
      </c>
      <c r="CO55" s="19" t="s">
        <v>222</v>
      </c>
      <c r="CP55" s="9" t="s">
        <v>217</v>
      </c>
      <c r="CQ55" s="19" t="s">
        <v>226</v>
      </c>
      <c r="CR55" s="9" t="s">
        <v>218</v>
      </c>
      <c r="CS55" s="19" t="s">
        <v>223</v>
      </c>
      <c r="CT55" s="25" t="s">
        <v>224</v>
      </c>
      <c r="CU55" s="25" t="s">
        <v>225</v>
      </c>
    </row>
    <row r="56" spans="1:168" ht="25.5" x14ac:dyDescent="0.25">
      <c r="A56" s="7" t="s">
        <v>43</v>
      </c>
      <c r="B56" s="7" t="s">
        <v>102</v>
      </c>
      <c r="C56" s="6">
        <v>1</v>
      </c>
      <c r="D56" s="1">
        <v>85000</v>
      </c>
      <c r="E56" s="1">
        <v>270000</v>
      </c>
      <c r="F56" s="1">
        <f t="shared" ref="F56:G61" si="189">D56*5.6%+D56</f>
        <v>89760</v>
      </c>
      <c r="G56" s="20">
        <f t="shared" si="189"/>
        <v>285120</v>
      </c>
      <c r="H56" s="20">
        <f>F56*10.9%+F56</f>
        <v>99543.84</v>
      </c>
      <c r="I56" s="20">
        <f>G56*10.9%+G56</f>
        <v>316198.08</v>
      </c>
      <c r="J56" s="28">
        <v>69000</v>
      </c>
      <c r="K56" s="20">
        <v>246000</v>
      </c>
      <c r="L56" s="20">
        <f>J56*13.12%+J56</f>
        <v>78052.800000000003</v>
      </c>
      <c r="M56" s="20">
        <f>K56*13.12%+K56</f>
        <v>278275.20000000001</v>
      </c>
      <c r="N56" s="16">
        <f t="shared" ref="N56:O61" si="190">(D56+F56+H56+J56+L56)/5</f>
        <v>84271.327999999994</v>
      </c>
      <c r="O56" s="16">
        <f t="shared" si="190"/>
        <v>279118.65600000002</v>
      </c>
      <c r="P56" s="1">
        <v>85000</v>
      </c>
      <c r="Q56" s="1">
        <v>270000</v>
      </c>
      <c r="R56" s="1">
        <f>P56*5.6%+P56</f>
        <v>89760</v>
      </c>
      <c r="S56" s="20">
        <f>Q56*5.6%+Q56</f>
        <v>285120</v>
      </c>
      <c r="T56" s="20">
        <f>R56*10.9%+R56</f>
        <v>99543.84</v>
      </c>
      <c r="U56" s="20">
        <f>S56*10.9%+S56</f>
        <v>316198.08</v>
      </c>
      <c r="V56" s="28">
        <v>68000</v>
      </c>
      <c r="W56" s="20">
        <v>243000</v>
      </c>
      <c r="X56" s="20">
        <f>V56*13.12%+V56</f>
        <v>76921.600000000006</v>
      </c>
      <c r="Y56" s="20">
        <f>W56*13.12%+W56</f>
        <v>274881.59999999998</v>
      </c>
      <c r="Z56" s="16">
        <f>(P56+R56+T56+V56+X56)/5</f>
        <v>83845.087999999989</v>
      </c>
      <c r="AA56" s="16">
        <f>(Q56+S56+U56+W56+Y56)/5</f>
        <v>277839.93600000005</v>
      </c>
      <c r="AB56" s="20">
        <v>85000</v>
      </c>
      <c r="AC56" s="20">
        <v>320000</v>
      </c>
      <c r="AD56" s="20">
        <f>AB56*5.6%+AB56</f>
        <v>89760</v>
      </c>
      <c r="AE56" s="20">
        <f>AC56*5.6%+AC56</f>
        <v>337920</v>
      </c>
      <c r="AF56" s="20">
        <f>AD56*10.9%+AD56</f>
        <v>99543.84</v>
      </c>
      <c r="AG56" s="20">
        <f>AE56*10.9%+AE56</f>
        <v>374753.28000000003</v>
      </c>
      <c r="AH56" s="28">
        <v>61000</v>
      </c>
      <c r="AI56" s="20">
        <v>230000</v>
      </c>
      <c r="AJ56" s="20">
        <f>AH56*13.12%+AH56</f>
        <v>69003.199999999997</v>
      </c>
      <c r="AK56" s="20">
        <f>AI56*13.12%+AI56</f>
        <v>260176</v>
      </c>
      <c r="AL56" s="16">
        <f>(AB56+AD56+AF56+AH56+AJ56)/5</f>
        <v>80861.407999999996</v>
      </c>
      <c r="AM56" s="16">
        <f>(AC56+AE56+AG56+AI56+AK56)/5</f>
        <v>304569.85600000003</v>
      </c>
      <c r="AN56" s="1">
        <v>85000</v>
      </c>
      <c r="AO56" s="1">
        <v>320000</v>
      </c>
      <c r="AP56" s="1">
        <f>AN56*5.6%+AN56</f>
        <v>89760</v>
      </c>
      <c r="AQ56" s="1">
        <f>AO56*5.6%+AO56</f>
        <v>337920</v>
      </c>
      <c r="AR56" s="1">
        <f>AP56*10.9%+AP56</f>
        <v>99543.84</v>
      </c>
      <c r="AS56" s="1">
        <f>AQ56*10.9%+AQ56</f>
        <v>374753.28000000003</v>
      </c>
      <c r="AT56" s="20">
        <v>66000</v>
      </c>
      <c r="AU56" s="20">
        <v>282000</v>
      </c>
      <c r="AV56" s="1">
        <f>AT56*13.12%+AT56</f>
        <v>74659.199999999997</v>
      </c>
      <c r="AW56" s="1">
        <f>AU56*13.12%+AU56</f>
        <v>318998.40000000002</v>
      </c>
      <c r="AX56" s="16">
        <f>(AN56+AP56+AR56+AT56+AV56)/5</f>
        <v>82992.607999999993</v>
      </c>
      <c r="AY56" s="16">
        <f>(AO56+AQ56+AS56+AU56+AW56)/5</f>
        <v>326734.33600000001</v>
      </c>
      <c r="AZ56" s="1">
        <v>85000</v>
      </c>
      <c r="BA56" s="1">
        <v>270000</v>
      </c>
      <c r="BB56" s="1">
        <f>AZ56*5.6%+AZ56</f>
        <v>89760</v>
      </c>
      <c r="BC56" s="1">
        <f>BA56*5.6%+BA56</f>
        <v>285120</v>
      </c>
      <c r="BD56" s="1">
        <f>BB56*10.9%+BB56</f>
        <v>99543.84</v>
      </c>
      <c r="BE56" s="1">
        <f>BC56*10.9%+BC56</f>
        <v>316198.08</v>
      </c>
      <c r="BF56" s="1">
        <v>64000</v>
      </c>
      <c r="BG56" s="1">
        <v>240000</v>
      </c>
      <c r="BH56" s="1">
        <f>BF56*13.12%+BF56</f>
        <v>72396.800000000003</v>
      </c>
      <c r="BI56" s="1">
        <f>BG56*13.12%+BG56</f>
        <v>271488</v>
      </c>
      <c r="BJ56" s="16">
        <f>(AZ56+BB56+BD56+BF56+BH56)/5</f>
        <v>82140.127999999997</v>
      </c>
      <c r="BK56" s="16">
        <f>(BA56+BC56+BE56+BG56+BI56)/5</f>
        <v>276561.21600000001</v>
      </c>
      <c r="BL56" s="1">
        <v>85000</v>
      </c>
      <c r="BM56" s="1">
        <v>270000</v>
      </c>
      <c r="BN56" s="1">
        <f>BL56*5.6%+BL56</f>
        <v>89760</v>
      </c>
      <c r="BO56" s="1">
        <f>BM56*5.6%+BM56</f>
        <v>285120</v>
      </c>
      <c r="BP56" s="1">
        <f>BN56*10.9%+BN56</f>
        <v>99543.84</v>
      </c>
      <c r="BQ56" s="1">
        <f>BO56*10.9%+BO56</f>
        <v>316198.08</v>
      </c>
      <c r="BR56" s="1">
        <v>64000</v>
      </c>
      <c r="BS56" s="1">
        <v>246000</v>
      </c>
      <c r="BT56" s="1">
        <f>BR56*13.12%+BR56</f>
        <v>72396.800000000003</v>
      </c>
      <c r="BU56" s="1">
        <f>BS56*13.12%+BS56</f>
        <v>278275.20000000001</v>
      </c>
      <c r="BV56" s="16">
        <f>(BL56+BN56+BP56+BR56+BT56)/5</f>
        <v>82140.127999999997</v>
      </c>
      <c r="BW56" s="16">
        <f>(BM56+BO56+BQ56+BS56+BU56)/5</f>
        <v>279118.65600000002</v>
      </c>
      <c r="BX56" s="1">
        <v>85000</v>
      </c>
      <c r="BY56" s="1">
        <v>320000</v>
      </c>
      <c r="BZ56" s="1">
        <f>BX56*5.6%+BX56</f>
        <v>89760</v>
      </c>
      <c r="CA56" s="1">
        <f>BY56*5.6%+BY56</f>
        <v>337920</v>
      </c>
      <c r="CB56" s="1">
        <f>BZ56*10.9%+BZ56</f>
        <v>99543.84</v>
      </c>
      <c r="CC56" s="1">
        <f>CA56*10.9%+CA56</f>
        <v>374753.28000000003</v>
      </c>
      <c r="CD56" s="1">
        <v>68000</v>
      </c>
      <c r="CE56" s="1">
        <v>282000</v>
      </c>
      <c r="CF56" s="1">
        <f>CD56*13.12%+CD56</f>
        <v>76921.600000000006</v>
      </c>
      <c r="CG56" s="1">
        <f>CE56*13.12%+CE56</f>
        <v>318998.40000000002</v>
      </c>
      <c r="CH56" s="16">
        <f>(BX56+BZ56+CB56+CD56+CF56)/5</f>
        <v>83845.087999999989</v>
      </c>
      <c r="CI56" s="16">
        <f>(BY56+CA56+CC56+CE56+CG56)/5</f>
        <v>326734.33600000001</v>
      </c>
      <c r="CJ56" s="1">
        <v>85000</v>
      </c>
      <c r="CK56" s="1">
        <v>320000</v>
      </c>
      <c r="CL56" s="1">
        <f>CJ56*5.6%+CJ56</f>
        <v>89760</v>
      </c>
      <c r="CM56" s="1">
        <f>CK56*5.6%+CK56</f>
        <v>337920</v>
      </c>
      <c r="CN56" s="1">
        <f>CL56*10.9%+CL56</f>
        <v>99543.84</v>
      </c>
      <c r="CO56" s="1">
        <f>CM56*10.9%+CM56</f>
        <v>374753.28000000003</v>
      </c>
      <c r="CP56" s="1">
        <v>68000</v>
      </c>
      <c r="CQ56" s="1">
        <v>256000</v>
      </c>
      <c r="CR56" s="1">
        <f>CP56+13.12%+CP56</f>
        <v>136000.1312</v>
      </c>
      <c r="CS56" s="1">
        <f>CQ56+13.12%+CQ56</f>
        <v>512000.1312</v>
      </c>
      <c r="CT56" s="16">
        <f>(CJ56+CL56+CN56+CP56+CR56)/5</f>
        <v>95660.794239999988</v>
      </c>
      <c r="CU56" s="16">
        <f>(CK56+CM56+CO56+CQ56+CS56)/5</f>
        <v>360134.68223999999</v>
      </c>
    </row>
    <row r="57" spans="1:168" ht="25.5" x14ac:dyDescent="0.25">
      <c r="A57" s="7" t="s">
        <v>44</v>
      </c>
      <c r="B57" s="7" t="s">
        <v>103</v>
      </c>
      <c r="C57" s="6">
        <v>1</v>
      </c>
      <c r="D57" s="1">
        <v>85000</v>
      </c>
      <c r="E57" s="1">
        <v>280000</v>
      </c>
      <c r="F57" s="1">
        <f t="shared" si="189"/>
        <v>89760</v>
      </c>
      <c r="G57" s="20">
        <f t="shared" si="189"/>
        <v>295680</v>
      </c>
      <c r="H57" s="20">
        <f t="shared" ref="H57:H61" si="191">F57*10.9%+F57</f>
        <v>99543.84</v>
      </c>
      <c r="I57" s="20">
        <f t="shared" ref="I57:I61" si="192">G57*10.9%+G57</f>
        <v>327909.12</v>
      </c>
      <c r="J57" s="28">
        <v>69000</v>
      </c>
      <c r="K57" s="20">
        <v>255000</v>
      </c>
      <c r="L57" s="20">
        <f t="shared" ref="L57:M61" si="193">J57*13.12%+J57</f>
        <v>78052.800000000003</v>
      </c>
      <c r="M57" s="20">
        <f t="shared" si="193"/>
        <v>288456</v>
      </c>
      <c r="N57" s="16">
        <f t="shared" si="190"/>
        <v>84271.327999999994</v>
      </c>
      <c r="O57" s="16">
        <f t="shared" si="190"/>
        <v>289409.02400000003</v>
      </c>
      <c r="P57" s="1">
        <v>85000</v>
      </c>
      <c r="Q57" s="1">
        <v>280000</v>
      </c>
      <c r="R57" s="1">
        <f t="shared" ref="R57:R61" si="194">P57*5.6%+P57</f>
        <v>89760</v>
      </c>
      <c r="S57" s="20">
        <f t="shared" ref="S57:S61" si="195">Q57*5.6%+Q57</f>
        <v>295680</v>
      </c>
      <c r="T57" s="20">
        <f t="shared" ref="T57:T61" si="196">R57*10.9%+R57</f>
        <v>99543.84</v>
      </c>
      <c r="U57" s="20">
        <f t="shared" ref="U57:U61" si="197">S57*10.9%+S57</f>
        <v>327909.12</v>
      </c>
      <c r="V57" s="28">
        <v>68000</v>
      </c>
      <c r="W57" s="20">
        <v>252000</v>
      </c>
      <c r="X57" s="20">
        <f t="shared" ref="X57:X61" si="198">V57*13.12%+V57</f>
        <v>76921.600000000006</v>
      </c>
      <c r="Y57" s="20">
        <f t="shared" ref="Y57:Y61" si="199">W57*13.12%+W57</f>
        <v>285062.40000000002</v>
      </c>
      <c r="Z57" s="16">
        <f t="shared" ref="Z57:Z61" si="200">(P57+R57+T57+V57+X57)/5</f>
        <v>83845.087999999989</v>
      </c>
      <c r="AA57" s="16">
        <f t="shared" ref="AA57:AA61" si="201">(Q57+S57+U57+W57+Y57)/5</f>
        <v>288130.304</v>
      </c>
      <c r="AB57" s="20">
        <v>85000</v>
      </c>
      <c r="AC57" s="20">
        <v>320000</v>
      </c>
      <c r="AD57" s="20">
        <f t="shared" ref="AD57:AD61" si="202">AB57*5.6%+AB57</f>
        <v>89760</v>
      </c>
      <c r="AE57" s="20">
        <f t="shared" ref="AE57:AE61" si="203">AC57*5.6%+AC57</f>
        <v>337920</v>
      </c>
      <c r="AF57" s="20">
        <f t="shared" ref="AF57:AF61" si="204">AD57*10.9%+AD57</f>
        <v>99543.84</v>
      </c>
      <c r="AG57" s="20">
        <f t="shared" ref="AG57:AG61" si="205">AE57*10.9%+AE57</f>
        <v>374753.28000000003</v>
      </c>
      <c r="AH57" s="28">
        <v>61000</v>
      </c>
      <c r="AI57" s="20">
        <v>230000</v>
      </c>
      <c r="AJ57" s="20">
        <f t="shared" ref="AJ57:AJ61" si="206">AH57*13.12%+AH57</f>
        <v>69003.199999999997</v>
      </c>
      <c r="AK57" s="20">
        <f t="shared" ref="AK57:AK61" si="207">AI57*13.12%+AI57</f>
        <v>260176</v>
      </c>
      <c r="AL57" s="16">
        <f t="shared" ref="AL57:AL61" si="208">(AB57+AD57+AF57+AH57+AJ57)/5</f>
        <v>80861.407999999996</v>
      </c>
      <c r="AM57" s="16">
        <f t="shared" ref="AM57:AM61" si="209">(AC57+AE57+AG57+AI57+AK57)/5</f>
        <v>304569.85600000003</v>
      </c>
      <c r="AN57" s="1">
        <v>85000</v>
      </c>
      <c r="AO57" s="1">
        <v>320000</v>
      </c>
      <c r="AP57" s="1">
        <f t="shared" ref="AP57:AP61" si="210">AN57*5.6%+AN57</f>
        <v>89760</v>
      </c>
      <c r="AQ57" s="1">
        <f t="shared" ref="AQ57:AQ61" si="211">AO57*5.6%+AO57</f>
        <v>337920</v>
      </c>
      <c r="AR57" s="1">
        <f t="shared" ref="AR57:AS61" si="212">AP57*10.9%+AP57</f>
        <v>99543.84</v>
      </c>
      <c r="AS57" s="1">
        <f t="shared" si="212"/>
        <v>374753.28000000003</v>
      </c>
      <c r="AT57" s="20">
        <v>66000</v>
      </c>
      <c r="AU57" s="20">
        <v>282000</v>
      </c>
      <c r="AV57" s="1">
        <f t="shared" ref="AV57:AV61" si="213">AT57*13.12%+AT57</f>
        <v>74659.199999999997</v>
      </c>
      <c r="AW57" s="1">
        <f t="shared" ref="AW57:AW61" si="214">AU57*13.12%+AU57</f>
        <v>318998.40000000002</v>
      </c>
      <c r="AX57" s="16">
        <f t="shared" ref="AX57:AX61" si="215">(AN57+AP57+AR57+AT57+AV57)/5</f>
        <v>82992.607999999993</v>
      </c>
      <c r="AY57" s="16">
        <f t="shared" ref="AY57:AY61" si="216">(AO57+AQ57+AS57+AU57+AW57)/5</f>
        <v>326734.33600000001</v>
      </c>
      <c r="AZ57" s="1">
        <v>85000</v>
      </c>
      <c r="BA57" s="1">
        <v>280000</v>
      </c>
      <c r="BB57" s="1">
        <f t="shared" ref="BB57:BB61" si="217">AZ57*5.6%+AZ57</f>
        <v>89760</v>
      </c>
      <c r="BC57" s="1">
        <f t="shared" ref="BC57:BC61" si="218">BA57*5.6%+BA57</f>
        <v>295680</v>
      </c>
      <c r="BD57" s="1">
        <f t="shared" ref="BD57:BD61" si="219">BB57*10.9%+BB57</f>
        <v>99543.84</v>
      </c>
      <c r="BE57" s="1">
        <f t="shared" ref="BE57:BE61" si="220">BC57*10.9%+BC57</f>
        <v>327909.12</v>
      </c>
      <c r="BF57" s="1">
        <v>64000</v>
      </c>
      <c r="BG57" s="1">
        <v>249000</v>
      </c>
      <c r="BH57" s="1">
        <f t="shared" ref="BH57:BH61" si="221">BF57*13.12%+BF57</f>
        <v>72396.800000000003</v>
      </c>
      <c r="BI57" s="1">
        <f t="shared" ref="BI57:BI61" si="222">BG57*13.12%+BG57</f>
        <v>281668.8</v>
      </c>
      <c r="BJ57" s="16">
        <f t="shared" ref="BJ57:BJ61" si="223">(AZ57+BB57+BD57+BF57+BH57)/5</f>
        <v>82140.127999999997</v>
      </c>
      <c r="BK57" s="16">
        <f t="shared" ref="BK57:BK61" si="224">(BA57+BC57+BE57+BG57+BI57)/5</f>
        <v>286851.58400000003</v>
      </c>
      <c r="BL57" s="20">
        <v>85000</v>
      </c>
      <c r="BM57" s="20">
        <v>280000</v>
      </c>
      <c r="BN57" s="20">
        <f t="shared" ref="BN57:BN61" si="225">BL57*5.6%+BL57</f>
        <v>89760</v>
      </c>
      <c r="BO57" s="20">
        <f t="shared" ref="BO57:BO61" si="226">BM57*5.6%+BM57</f>
        <v>295680</v>
      </c>
      <c r="BP57" s="20">
        <f t="shared" ref="BP57:BP61" si="227">BN57*10.9%+BN57</f>
        <v>99543.84</v>
      </c>
      <c r="BQ57" s="20">
        <f t="shared" ref="BQ57:BQ61" si="228">BO57*10.9%+BO57</f>
        <v>327909.12</v>
      </c>
      <c r="BR57" s="20">
        <v>64000</v>
      </c>
      <c r="BS57" s="20">
        <v>255000</v>
      </c>
      <c r="BT57" s="1">
        <f t="shared" ref="BT57:BT61" si="229">BR57*13.12%+BR57</f>
        <v>72396.800000000003</v>
      </c>
      <c r="BU57" s="1">
        <f t="shared" ref="BU57:BU61" si="230">BS57*13.12%+BS57</f>
        <v>288456</v>
      </c>
      <c r="BV57" s="16">
        <f t="shared" ref="BV57:BV61" si="231">(BL57+BN57+BP57+BR57+BT57)/5</f>
        <v>82140.127999999997</v>
      </c>
      <c r="BW57" s="16">
        <f t="shared" ref="BW57:BW61" si="232">(BM57+BO57+BQ57+BS57+BU57)/5</f>
        <v>289409.02400000003</v>
      </c>
      <c r="BX57" s="1">
        <v>85000</v>
      </c>
      <c r="BY57" s="1">
        <v>320000</v>
      </c>
      <c r="BZ57" s="1">
        <f t="shared" ref="BZ57:BZ61" si="233">BX57*5.6%+BX57</f>
        <v>89760</v>
      </c>
      <c r="CA57" s="1">
        <f t="shared" ref="CA57:CA61" si="234">BY57*5.6%+BY57</f>
        <v>337920</v>
      </c>
      <c r="CB57" s="1">
        <f t="shared" ref="CB57:CB61" si="235">BZ57*10.9%+BZ57</f>
        <v>99543.84</v>
      </c>
      <c r="CC57" s="1">
        <f t="shared" ref="CC57:CC61" si="236">CA57*10.9%+CA57</f>
        <v>374753.28000000003</v>
      </c>
      <c r="CD57" s="1">
        <v>68000</v>
      </c>
      <c r="CE57" s="1">
        <v>282000</v>
      </c>
      <c r="CF57" s="1">
        <f t="shared" ref="CF57:CF61" si="237">CD57*13.12%+CD57</f>
        <v>76921.600000000006</v>
      </c>
      <c r="CG57" s="1">
        <f t="shared" ref="CG57:CG61" si="238">CE57*13.12%+CE57</f>
        <v>318998.40000000002</v>
      </c>
      <c r="CH57" s="16">
        <f t="shared" ref="CH57:CH61" si="239">(BX57+BZ57+CB57+CD57+CF57)/5</f>
        <v>83845.087999999989</v>
      </c>
      <c r="CI57" s="16">
        <f t="shared" ref="CI57:CI61" si="240">(BY57+CA57+CC57+CE57+CG57)/5</f>
        <v>326734.33600000001</v>
      </c>
      <c r="CJ57" s="1">
        <v>85000</v>
      </c>
      <c r="CK57" s="1">
        <v>320000</v>
      </c>
      <c r="CL57" s="1">
        <f t="shared" ref="CL57:CL61" si="241">CJ57*5.6%+CJ57</f>
        <v>89760</v>
      </c>
      <c r="CM57" s="1">
        <f t="shared" ref="CM57:CM61" si="242">CK57*5.6%+CK57</f>
        <v>337920</v>
      </c>
      <c r="CN57" s="1">
        <f t="shared" ref="CN57:CN61" si="243">CL57*10.9%+CL57</f>
        <v>99543.84</v>
      </c>
      <c r="CO57" s="1">
        <f t="shared" ref="CO57:CO61" si="244">CM57*10.9%+CM57</f>
        <v>374753.28000000003</v>
      </c>
      <c r="CP57" s="1">
        <v>68000</v>
      </c>
      <c r="CQ57" s="1">
        <v>256000</v>
      </c>
      <c r="CR57" s="1">
        <f t="shared" ref="CR57:CR61" si="245">CP57+13.12%+CP57</f>
        <v>136000.1312</v>
      </c>
      <c r="CS57" s="1">
        <f t="shared" ref="CS57:CS61" si="246">CQ57+13.12%+CQ57</f>
        <v>512000.1312</v>
      </c>
      <c r="CT57" s="16">
        <f t="shared" ref="CT57:CT61" si="247">(CJ57+CL57+CN57+CP57+CR57)/5</f>
        <v>95660.794239999988</v>
      </c>
      <c r="CU57" s="16">
        <f t="shared" ref="CU57:CU61" si="248">(CK57+CM57+CO57+CQ57+CS57)/5</f>
        <v>360134.68223999999</v>
      </c>
    </row>
    <row r="58" spans="1:168" x14ac:dyDescent="0.25">
      <c r="A58" s="7" t="s">
        <v>45</v>
      </c>
      <c r="B58" s="7" t="s">
        <v>104</v>
      </c>
      <c r="C58" s="6">
        <v>1</v>
      </c>
      <c r="D58" s="1">
        <v>85000</v>
      </c>
      <c r="E58" s="1">
        <v>284000</v>
      </c>
      <c r="F58" s="1">
        <f t="shared" si="189"/>
        <v>89760</v>
      </c>
      <c r="G58" s="20">
        <f t="shared" si="189"/>
        <v>299904</v>
      </c>
      <c r="H58" s="20">
        <f t="shared" si="191"/>
        <v>99543.84</v>
      </c>
      <c r="I58" s="20">
        <f t="shared" si="192"/>
        <v>332593.53600000002</v>
      </c>
      <c r="J58" s="28">
        <v>69000</v>
      </c>
      <c r="K58" s="20">
        <v>258000</v>
      </c>
      <c r="L58" s="20">
        <f t="shared" si="193"/>
        <v>78052.800000000003</v>
      </c>
      <c r="M58" s="20">
        <f t="shared" si="193"/>
        <v>291849.59999999998</v>
      </c>
      <c r="N58" s="16">
        <f t="shared" si="190"/>
        <v>84271.327999999994</v>
      </c>
      <c r="O58" s="16">
        <f t="shared" si="190"/>
        <v>293269.42719999998</v>
      </c>
      <c r="P58" s="1">
        <v>85000</v>
      </c>
      <c r="Q58" s="1">
        <v>284000</v>
      </c>
      <c r="R58" s="1">
        <f t="shared" si="194"/>
        <v>89760</v>
      </c>
      <c r="S58" s="20">
        <f t="shared" si="195"/>
        <v>299904</v>
      </c>
      <c r="T58" s="20">
        <f t="shared" si="196"/>
        <v>99543.84</v>
      </c>
      <c r="U58" s="20">
        <f t="shared" si="197"/>
        <v>332593.53600000002</v>
      </c>
      <c r="V58" s="28">
        <v>68000</v>
      </c>
      <c r="W58" s="20">
        <v>256000</v>
      </c>
      <c r="X58" s="20">
        <f t="shared" si="198"/>
        <v>76921.600000000006</v>
      </c>
      <c r="Y58" s="20">
        <f t="shared" si="199"/>
        <v>289587.20000000001</v>
      </c>
      <c r="Z58" s="16">
        <f t="shared" si="200"/>
        <v>83845.087999999989</v>
      </c>
      <c r="AA58" s="16">
        <f t="shared" si="201"/>
        <v>292416.9472</v>
      </c>
      <c r="AB58" s="20">
        <v>85000</v>
      </c>
      <c r="AC58" s="20">
        <v>284000</v>
      </c>
      <c r="AD58" s="20">
        <f t="shared" si="202"/>
        <v>89760</v>
      </c>
      <c r="AE58" s="20">
        <f t="shared" si="203"/>
        <v>299904</v>
      </c>
      <c r="AF58" s="20">
        <f t="shared" si="204"/>
        <v>99543.84</v>
      </c>
      <c r="AG58" s="20">
        <f t="shared" si="205"/>
        <v>332593.53600000002</v>
      </c>
      <c r="AH58" s="28">
        <v>61000</v>
      </c>
      <c r="AI58" s="20">
        <v>204000</v>
      </c>
      <c r="AJ58" s="20">
        <f t="shared" si="206"/>
        <v>69003.199999999997</v>
      </c>
      <c r="AK58" s="20">
        <f t="shared" si="207"/>
        <v>230764.79999999999</v>
      </c>
      <c r="AL58" s="16">
        <f t="shared" si="208"/>
        <v>80861.407999999996</v>
      </c>
      <c r="AM58" s="16">
        <f t="shared" si="209"/>
        <v>270252.46720000001</v>
      </c>
      <c r="AN58" s="1">
        <v>85000</v>
      </c>
      <c r="AO58" s="1">
        <v>284000</v>
      </c>
      <c r="AP58" s="1">
        <f t="shared" si="210"/>
        <v>89760</v>
      </c>
      <c r="AQ58" s="1">
        <f t="shared" si="211"/>
        <v>299904</v>
      </c>
      <c r="AR58" s="1">
        <f t="shared" si="212"/>
        <v>99543.84</v>
      </c>
      <c r="AS58" s="1">
        <f t="shared" si="212"/>
        <v>332593.53600000002</v>
      </c>
      <c r="AT58" s="20">
        <v>66000</v>
      </c>
      <c r="AU58" s="20">
        <v>250000</v>
      </c>
      <c r="AV58" s="1">
        <f t="shared" si="213"/>
        <v>74659.199999999997</v>
      </c>
      <c r="AW58" s="1">
        <f t="shared" si="214"/>
        <v>282800</v>
      </c>
      <c r="AX58" s="16">
        <f t="shared" si="215"/>
        <v>82992.607999999993</v>
      </c>
      <c r="AY58" s="16">
        <f t="shared" si="216"/>
        <v>289859.50719999999</v>
      </c>
      <c r="AZ58" s="1">
        <v>85000</v>
      </c>
      <c r="BA58" s="1">
        <v>284000</v>
      </c>
      <c r="BB58" s="1">
        <f t="shared" si="217"/>
        <v>89760</v>
      </c>
      <c r="BC58" s="1">
        <f t="shared" si="218"/>
        <v>299904</v>
      </c>
      <c r="BD58" s="1">
        <f t="shared" si="219"/>
        <v>99543.84</v>
      </c>
      <c r="BE58" s="1">
        <f t="shared" si="220"/>
        <v>332593.53600000002</v>
      </c>
      <c r="BF58" s="1">
        <v>64000</v>
      </c>
      <c r="BG58" s="1">
        <v>253000</v>
      </c>
      <c r="BH58" s="1">
        <f t="shared" si="221"/>
        <v>72396.800000000003</v>
      </c>
      <c r="BI58" s="1">
        <f t="shared" si="222"/>
        <v>286193.59999999998</v>
      </c>
      <c r="BJ58" s="16">
        <f t="shared" si="223"/>
        <v>82140.127999999997</v>
      </c>
      <c r="BK58" s="16">
        <f t="shared" si="224"/>
        <v>291138.22719999996</v>
      </c>
      <c r="BL58" s="20">
        <v>85000</v>
      </c>
      <c r="BM58" s="20">
        <v>284000</v>
      </c>
      <c r="BN58" s="20">
        <f t="shared" si="225"/>
        <v>89760</v>
      </c>
      <c r="BO58" s="20">
        <f t="shared" si="226"/>
        <v>299904</v>
      </c>
      <c r="BP58" s="20">
        <f t="shared" si="227"/>
        <v>99543.84</v>
      </c>
      <c r="BQ58" s="20">
        <f t="shared" si="228"/>
        <v>332593.53600000002</v>
      </c>
      <c r="BR58" s="20">
        <v>64000</v>
      </c>
      <c r="BS58" s="20">
        <v>258000</v>
      </c>
      <c r="BT58" s="1">
        <f t="shared" si="229"/>
        <v>72396.800000000003</v>
      </c>
      <c r="BU58" s="1">
        <f t="shared" si="230"/>
        <v>291849.59999999998</v>
      </c>
      <c r="BV58" s="16">
        <f t="shared" si="231"/>
        <v>82140.127999999997</v>
      </c>
      <c r="BW58" s="16">
        <f t="shared" si="232"/>
        <v>293269.42719999998</v>
      </c>
      <c r="BX58" s="1">
        <v>85000</v>
      </c>
      <c r="BY58" s="1">
        <v>284000</v>
      </c>
      <c r="BZ58" s="1">
        <f t="shared" si="233"/>
        <v>89760</v>
      </c>
      <c r="CA58" s="1">
        <f t="shared" si="234"/>
        <v>299904</v>
      </c>
      <c r="CB58" s="1">
        <f t="shared" si="235"/>
        <v>99543.84</v>
      </c>
      <c r="CC58" s="1">
        <f t="shared" si="236"/>
        <v>332593.53600000002</v>
      </c>
      <c r="CD58" s="1">
        <v>68000</v>
      </c>
      <c r="CE58" s="1">
        <v>250000</v>
      </c>
      <c r="CF58" s="1">
        <f t="shared" si="237"/>
        <v>76921.600000000006</v>
      </c>
      <c r="CG58" s="1">
        <f t="shared" si="238"/>
        <v>282800</v>
      </c>
      <c r="CH58" s="16">
        <f t="shared" si="239"/>
        <v>83845.087999999989</v>
      </c>
      <c r="CI58" s="16">
        <f t="shared" si="240"/>
        <v>289859.50719999999</v>
      </c>
      <c r="CJ58" s="1">
        <v>85000</v>
      </c>
      <c r="CK58" s="1">
        <v>284000</v>
      </c>
      <c r="CL58" s="1">
        <f t="shared" si="241"/>
        <v>89760</v>
      </c>
      <c r="CM58" s="1">
        <f t="shared" si="242"/>
        <v>299904</v>
      </c>
      <c r="CN58" s="1">
        <f t="shared" si="243"/>
        <v>99543.84</v>
      </c>
      <c r="CO58" s="1">
        <f t="shared" si="244"/>
        <v>332593.53600000002</v>
      </c>
      <c r="CP58" s="1">
        <v>68000</v>
      </c>
      <c r="CQ58" s="1">
        <v>227000</v>
      </c>
      <c r="CR58" s="1">
        <f t="shared" si="245"/>
        <v>136000.1312</v>
      </c>
      <c r="CS58" s="1">
        <f t="shared" si="246"/>
        <v>454000.1312</v>
      </c>
      <c r="CT58" s="16">
        <f t="shared" si="247"/>
        <v>95660.794239999988</v>
      </c>
      <c r="CU58" s="16">
        <f t="shared" si="248"/>
        <v>319499.53344000003</v>
      </c>
    </row>
    <row r="59" spans="1:168" x14ac:dyDescent="0.25">
      <c r="A59" s="7" t="s">
        <v>46</v>
      </c>
      <c r="B59" s="7" t="s">
        <v>105</v>
      </c>
      <c r="C59" s="6">
        <v>1</v>
      </c>
      <c r="D59" s="1">
        <v>80000</v>
      </c>
      <c r="E59" s="1">
        <v>170000</v>
      </c>
      <c r="F59" s="1">
        <f t="shared" si="189"/>
        <v>84480</v>
      </c>
      <c r="G59" s="20">
        <f t="shared" si="189"/>
        <v>179520</v>
      </c>
      <c r="H59" s="20">
        <f t="shared" si="191"/>
        <v>93688.320000000007</v>
      </c>
      <c r="I59" s="20">
        <f t="shared" si="192"/>
        <v>199087.68</v>
      </c>
      <c r="J59" s="28">
        <v>65000</v>
      </c>
      <c r="K59" s="20">
        <v>155000</v>
      </c>
      <c r="L59" s="20">
        <f t="shared" si="193"/>
        <v>73528</v>
      </c>
      <c r="M59" s="20">
        <f t="shared" si="193"/>
        <v>175336</v>
      </c>
      <c r="N59" s="16">
        <f t="shared" si="190"/>
        <v>79339.263999999996</v>
      </c>
      <c r="O59" s="16">
        <f t="shared" si="190"/>
        <v>175788.73599999998</v>
      </c>
      <c r="P59" s="1">
        <v>80000</v>
      </c>
      <c r="Q59" s="1">
        <v>170000</v>
      </c>
      <c r="R59" s="1">
        <f t="shared" si="194"/>
        <v>84480</v>
      </c>
      <c r="S59" s="20">
        <f t="shared" si="195"/>
        <v>179520</v>
      </c>
      <c r="T59" s="20">
        <f t="shared" si="196"/>
        <v>93688.320000000007</v>
      </c>
      <c r="U59" s="20">
        <f t="shared" si="197"/>
        <v>199087.68</v>
      </c>
      <c r="V59" s="28">
        <v>64000</v>
      </c>
      <c r="W59" s="20">
        <v>153000</v>
      </c>
      <c r="X59" s="20">
        <f t="shared" si="198"/>
        <v>72396.800000000003</v>
      </c>
      <c r="Y59" s="20">
        <f t="shared" si="199"/>
        <v>173073.6</v>
      </c>
      <c r="Z59" s="16">
        <f t="shared" si="200"/>
        <v>78913.024000000005</v>
      </c>
      <c r="AA59" s="16">
        <f t="shared" si="201"/>
        <v>174936.25599999999</v>
      </c>
      <c r="AB59" s="20">
        <v>80000</v>
      </c>
      <c r="AC59" s="20">
        <v>170000</v>
      </c>
      <c r="AD59" s="20">
        <f t="shared" si="202"/>
        <v>84480</v>
      </c>
      <c r="AE59" s="20">
        <f t="shared" si="203"/>
        <v>179520</v>
      </c>
      <c r="AF59" s="20">
        <f t="shared" si="204"/>
        <v>93688.320000000007</v>
      </c>
      <c r="AG59" s="20">
        <f t="shared" si="205"/>
        <v>199087.68</v>
      </c>
      <c r="AH59" s="28">
        <v>58000</v>
      </c>
      <c r="AI59" s="20">
        <v>122000</v>
      </c>
      <c r="AJ59" s="20">
        <f t="shared" si="206"/>
        <v>65609.600000000006</v>
      </c>
      <c r="AK59" s="20">
        <f t="shared" si="207"/>
        <v>138006.39999999999</v>
      </c>
      <c r="AL59" s="16">
        <f t="shared" si="208"/>
        <v>76355.584000000003</v>
      </c>
      <c r="AM59" s="16">
        <f t="shared" si="209"/>
        <v>161722.81599999999</v>
      </c>
      <c r="AN59" s="1">
        <v>80000</v>
      </c>
      <c r="AO59" s="1">
        <v>170000</v>
      </c>
      <c r="AP59" s="1">
        <f t="shared" si="210"/>
        <v>84480</v>
      </c>
      <c r="AQ59" s="1">
        <f t="shared" si="211"/>
        <v>179520</v>
      </c>
      <c r="AR59" s="1">
        <f t="shared" si="212"/>
        <v>93688.320000000007</v>
      </c>
      <c r="AS59" s="1">
        <f t="shared" si="212"/>
        <v>199087.68</v>
      </c>
      <c r="AT59" s="20">
        <v>62000</v>
      </c>
      <c r="AU59" s="20">
        <v>150000</v>
      </c>
      <c r="AV59" s="1">
        <f t="shared" si="213"/>
        <v>70134.399999999994</v>
      </c>
      <c r="AW59" s="1">
        <f t="shared" si="214"/>
        <v>169680</v>
      </c>
      <c r="AX59" s="16">
        <f t="shared" si="215"/>
        <v>78060.543999999994</v>
      </c>
      <c r="AY59" s="16">
        <f t="shared" si="216"/>
        <v>173657.53599999999</v>
      </c>
      <c r="AZ59" s="1">
        <v>80000</v>
      </c>
      <c r="BA59" s="1">
        <v>170000</v>
      </c>
      <c r="BB59" s="1">
        <f t="shared" si="217"/>
        <v>84480</v>
      </c>
      <c r="BC59" s="1">
        <f t="shared" si="218"/>
        <v>179520</v>
      </c>
      <c r="BD59" s="1">
        <f t="shared" si="219"/>
        <v>93688.320000000007</v>
      </c>
      <c r="BE59" s="1">
        <f t="shared" si="220"/>
        <v>199087.68</v>
      </c>
      <c r="BF59" s="1">
        <v>60000</v>
      </c>
      <c r="BG59" s="1">
        <v>151000</v>
      </c>
      <c r="BH59" s="1">
        <f t="shared" si="221"/>
        <v>67872</v>
      </c>
      <c r="BI59" s="1">
        <f t="shared" si="222"/>
        <v>170811.2</v>
      </c>
      <c r="BJ59" s="16">
        <f t="shared" si="223"/>
        <v>77208.063999999998</v>
      </c>
      <c r="BK59" s="16">
        <f t="shared" si="224"/>
        <v>174083.77599999998</v>
      </c>
      <c r="BL59" s="20">
        <v>80000</v>
      </c>
      <c r="BM59" s="20">
        <v>170000</v>
      </c>
      <c r="BN59" s="20">
        <f t="shared" si="225"/>
        <v>84480</v>
      </c>
      <c r="BO59" s="20">
        <f t="shared" si="226"/>
        <v>179520</v>
      </c>
      <c r="BP59" s="20">
        <f t="shared" si="227"/>
        <v>93688.320000000007</v>
      </c>
      <c r="BQ59" s="20">
        <f t="shared" si="228"/>
        <v>199087.68</v>
      </c>
      <c r="BR59" s="20">
        <v>60000</v>
      </c>
      <c r="BS59" s="20">
        <v>155000</v>
      </c>
      <c r="BT59" s="1">
        <f t="shared" si="229"/>
        <v>67872</v>
      </c>
      <c r="BU59" s="1">
        <f t="shared" si="230"/>
        <v>175336</v>
      </c>
      <c r="BV59" s="16">
        <f t="shared" si="231"/>
        <v>77208.063999999998</v>
      </c>
      <c r="BW59" s="16">
        <f t="shared" si="232"/>
        <v>175788.73599999998</v>
      </c>
      <c r="BX59" s="1">
        <v>80000</v>
      </c>
      <c r="BY59" s="1">
        <v>170000</v>
      </c>
      <c r="BZ59" s="1">
        <f t="shared" si="233"/>
        <v>84480</v>
      </c>
      <c r="CA59" s="1">
        <f t="shared" si="234"/>
        <v>179520</v>
      </c>
      <c r="CB59" s="1">
        <f t="shared" si="235"/>
        <v>93688.320000000007</v>
      </c>
      <c r="CC59" s="1">
        <f t="shared" si="236"/>
        <v>199087.68</v>
      </c>
      <c r="CD59" s="1">
        <v>64000</v>
      </c>
      <c r="CE59" s="1">
        <v>150000</v>
      </c>
      <c r="CF59" s="1">
        <f t="shared" si="237"/>
        <v>72396.800000000003</v>
      </c>
      <c r="CG59" s="1">
        <f t="shared" si="238"/>
        <v>169680</v>
      </c>
      <c r="CH59" s="16">
        <f t="shared" si="239"/>
        <v>78913.024000000005</v>
      </c>
      <c r="CI59" s="16">
        <f t="shared" si="240"/>
        <v>173657.53599999999</v>
      </c>
      <c r="CJ59" s="1">
        <v>80000</v>
      </c>
      <c r="CK59" s="1">
        <v>170000</v>
      </c>
      <c r="CL59" s="1">
        <f t="shared" si="241"/>
        <v>84480</v>
      </c>
      <c r="CM59" s="1">
        <f t="shared" si="242"/>
        <v>179520</v>
      </c>
      <c r="CN59" s="1">
        <f t="shared" si="243"/>
        <v>93688.320000000007</v>
      </c>
      <c r="CO59" s="1">
        <f t="shared" si="244"/>
        <v>199087.68</v>
      </c>
      <c r="CP59" s="1">
        <v>64000</v>
      </c>
      <c r="CQ59" s="1">
        <v>136000</v>
      </c>
      <c r="CR59" s="1">
        <f t="shared" si="245"/>
        <v>128000.1312</v>
      </c>
      <c r="CS59" s="1">
        <f t="shared" si="246"/>
        <v>272000.1312</v>
      </c>
      <c r="CT59" s="16">
        <f t="shared" si="247"/>
        <v>90033.690239999996</v>
      </c>
      <c r="CU59" s="16">
        <f t="shared" si="248"/>
        <v>191321.56223999997</v>
      </c>
    </row>
    <row r="60" spans="1:168" x14ac:dyDescent="0.25">
      <c r="A60" s="7" t="s">
        <v>47</v>
      </c>
      <c r="B60" s="7" t="s">
        <v>106</v>
      </c>
      <c r="C60" s="6">
        <v>1</v>
      </c>
      <c r="D60" s="1">
        <v>80000</v>
      </c>
      <c r="E60" s="3">
        <v>0</v>
      </c>
      <c r="F60" s="1">
        <f t="shared" si="189"/>
        <v>84480</v>
      </c>
      <c r="G60" s="20">
        <f t="shared" si="189"/>
        <v>0</v>
      </c>
      <c r="H60" s="20">
        <f t="shared" si="191"/>
        <v>93688.320000000007</v>
      </c>
      <c r="I60" s="20">
        <f t="shared" si="192"/>
        <v>0</v>
      </c>
      <c r="J60" s="28">
        <v>65000</v>
      </c>
      <c r="K60" s="20">
        <v>0</v>
      </c>
      <c r="L60" s="20">
        <f t="shared" si="193"/>
        <v>73528</v>
      </c>
      <c r="M60" s="20">
        <f t="shared" si="193"/>
        <v>0</v>
      </c>
      <c r="N60" s="16">
        <f t="shared" si="190"/>
        <v>79339.263999999996</v>
      </c>
      <c r="O60" s="16">
        <f t="shared" si="190"/>
        <v>0</v>
      </c>
      <c r="P60" s="20">
        <v>80000</v>
      </c>
      <c r="Q60" s="20">
        <v>0</v>
      </c>
      <c r="R60" s="1">
        <f t="shared" si="194"/>
        <v>84480</v>
      </c>
      <c r="S60" s="20">
        <f t="shared" si="195"/>
        <v>0</v>
      </c>
      <c r="T60" s="20">
        <f t="shared" si="196"/>
        <v>93688.320000000007</v>
      </c>
      <c r="U60" s="20">
        <f t="shared" si="197"/>
        <v>0</v>
      </c>
      <c r="V60" s="28">
        <v>64000</v>
      </c>
      <c r="W60" s="20">
        <v>0</v>
      </c>
      <c r="X60" s="20">
        <f t="shared" si="198"/>
        <v>72396.800000000003</v>
      </c>
      <c r="Y60" s="20">
        <f t="shared" si="199"/>
        <v>0</v>
      </c>
      <c r="Z60" s="16">
        <f t="shared" si="200"/>
        <v>78913.024000000005</v>
      </c>
      <c r="AA60" s="16">
        <f t="shared" si="201"/>
        <v>0</v>
      </c>
      <c r="AB60" s="20">
        <v>80000</v>
      </c>
      <c r="AC60" s="20">
        <v>0</v>
      </c>
      <c r="AD60" s="20">
        <f t="shared" si="202"/>
        <v>84480</v>
      </c>
      <c r="AE60" s="20">
        <f t="shared" si="203"/>
        <v>0</v>
      </c>
      <c r="AF60" s="20">
        <f t="shared" si="204"/>
        <v>93688.320000000007</v>
      </c>
      <c r="AG60" s="20">
        <f t="shared" si="205"/>
        <v>0</v>
      </c>
      <c r="AH60" s="28">
        <v>58000</v>
      </c>
      <c r="AI60" s="20">
        <v>0</v>
      </c>
      <c r="AJ60" s="20">
        <f t="shared" si="206"/>
        <v>65609.600000000006</v>
      </c>
      <c r="AK60" s="20">
        <f t="shared" si="207"/>
        <v>0</v>
      </c>
      <c r="AL60" s="16">
        <f t="shared" si="208"/>
        <v>76355.584000000003</v>
      </c>
      <c r="AM60" s="16">
        <f t="shared" si="209"/>
        <v>0</v>
      </c>
      <c r="AN60" s="1">
        <v>80000</v>
      </c>
      <c r="AO60" s="1">
        <v>0</v>
      </c>
      <c r="AP60" s="1">
        <f t="shared" si="210"/>
        <v>84480</v>
      </c>
      <c r="AQ60" s="1">
        <f t="shared" si="211"/>
        <v>0</v>
      </c>
      <c r="AR60" s="1">
        <f t="shared" si="212"/>
        <v>93688.320000000007</v>
      </c>
      <c r="AS60" s="1">
        <f t="shared" si="212"/>
        <v>0</v>
      </c>
      <c r="AT60" s="20">
        <v>62000</v>
      </c>
      <c r="AU60" s="20">
        <v>0</v>
      </c>
      <c r="AV60" s="1">
        <f t="shared" si="213"/>
        <v>70134.399999999994</v>
      </c>
      <c r="AW60" s="1">
        <f t="shared" si="214"/>
        <v>0</v>
      </c>
      <c r="AX60" s="16">
        <f t="shared" si="215"/>
        <v>78060.543999999994</v>
      </c>
      <c r="AY60" s="16">
        <f t="shared" si="216"/>
        <v>0</v>
      </c>
      <c r="AZ60" s="1">
        <v>80000</v>
      </c>
      <c r="BA60" s="1">
        <v>0</v>
      </c>
      <c r="BB60" s="1">
        <f t="shared" si="217"/>
        <v>84480</v>
      </c>
      <c r="BC60" s="1">
        <f t="shared" si="218"/>
        <v>0</v>
      </c>
      <c r="BD60" s="1">
        <f t="shared" si="219"/>
        <v>93688.320000000007</v>
      </c>
      <c r="BE60" s="1">
        <f t="shared" si="220"/>
        <v>0</v>
      </c>
      <c r="BF60" s="1">
        <v>60000</v>
      </c>
      <c r="BG60" s="1">
        <v>0</v>
      </c>
      <c r="BH60" s="1">
        <f t="shared" si="221"/>
        <v>67872</v>
      </c>
      <c r="BI60" s="1">
        <f t="shared" si="222"/>
        <v>0</v>
      </c>
      <c r="BJ60" s="16">
        <f t="shared" si="223"/>
        <v>77208.063999999998</v>
      </c>
      <c r="BK60" s="16">
        <f t="shared" si="224"/>
        <v>0</v>
      </c>
      <c r="BL60" s="20">
        <v>80000</v>
      </c>
      <c r="BM60" s="20">
        <v>0</v>
      </c>
      <c r="BN60" s="20">
        <f t="shared" si="225"/>
        <v>84480</v>
      </c>
      <c r="BO60" s="20">
        <f t="shared" si="226"/>
        <v>0</v>
      </c>
      <c r="BP60" s="20">
        <f t="shared" si="227"/>
        <v>93688.320000000007</v>
      </c>
      <c r="BQ60" s="20">
        <f t="shared" si="228"/>
        <v>0</v>
      </c>
      <c r="BR60" s="20">
        <v>60000</v>
      </c>
      <c r="BS60" s="20">
        <v>0</v>
      </c>
      <c r="BT60" s="1">
        <f t="shared" si="229"/>
        <v>67872</v>
      </c>
      <c r="BU60" s="1">
        <f t="shared" si="230"/>
        <v>0</v>
      </c>
      <c r="BV60" s="16">
        <f t="shared" si="231"/>
        <v>77208.063999999998</v>
      </c>
      <c r="BW60" s="16">
        <f t="shared" si="232"/>
        <v>0</v>
      </c>
      <c r="BX60" s="1">
        <v>80000</v>
      </c>
      <c r="BY60" s="1">
        <v>0</v>
      </c>
      <c r="BZ60" s="1">
        <f t="shared" si="233"/>
        <v>84480</v>
      </c>
      <c r="CA60" s="1">
        <f t="shared" si="234"/>
        <v>0</v>
      </c>
      <c r="CB60" s="1">
        <f t="shared" si="235"/>
        <v>93688.320000000007</v>
      </c>
      <c r="CC60" s="1">
        <f t="shared" si="236"/>
        <v>0</v>
      </c>
      <c r="CD60" s="1">
        <v>64000</v>
      </c>
      <c r="CE60" s="1">
        <v>0</v>
      </c>
      <c r="CF60" s="1">
        <f t="shared" si="237"/>
        <v>72396.800000000003</v>
      </c>
      <c r="CG60" s="1">
        <f t="shared" si="238"/>
        <v>0</v>
      </c>
      <c r="CH60" s="16">
        <f t="shared" si="239"/>
        <v>78913.024000000005</v>
      </c>
      <c r="CI60" s="16">
        <f t="shared" si="240"/>
        <v>0</v>
      </c>
      <c r="CJ60" s="1">
        <v>80000</v>
      </c>
      <c r="CK60" s="1">
        <v>0</v>
      </c>
      <c r="CL60" s="1">
        <f t="shared" si="241"/>
        <v>84480</v>
      </c>
      <c r="CM60" s="1">
        <f t="shared" si="242"/>
        <v>0</v>
      </c>
      <c r="CN60" s="1">
        <f t="shared" si="243"/>
        <v>93688.320000000007</v>
      </c>
      <c r="CO60" s="1">
        <f t="shared" si="244"/>
        <v>0</v>
      </c>
      <c r="CP60" s="1">
        <v>64000</v>
      </c>
      <c r="CQ60" s="1">
        <v>0</v>
      </c>
      <c r="CR60" s="1">
        <f t="shared" si="245"/>
        <v>128000.1312</v>
      </c>
      <c r="CS60" s="1">
        <f t="shared" si="246"/>
        <v>0.13119999999999998</v>
      </c>
      <c r="CT60" s="16">
        <f t="shared" si="247"/>
        <v>90033.690239999996</v>
      </c>
      <c r="CU60" s="16">
        <f t="shared" si="248"/>
        <v>2.6239999999999996E-2</v>
      </c>
    </row>
    <row r="61" spans="1:168" s="12" customFormat="1" x14ac:dyDescent="0.25">
      <c r="A61" s="40" t="s">
        <v>163</v>
      </c>
      <c r="B61" s="40" t="s">
        <v>164</v>
      </c>
      <c r="C61" s="41">
        <v>1</v>
      </c>
      <c r="D61" s="20">
        <v>0</v>
      </c>
      <c r="E61" s="34">
        <v>0</v>
      </c>
      <c r="F61" s="20">
        <f t="shared" si="189"/>
        <v>0</v>
      </c>
      <c r="G61" s="20">
        <f t="shared" si="189"/>
        <v>0</v>
      </c>
      <c r="H61" s="20">
        <f t="shared" si="191"/>
        <v>0</v>
      </c>
      <c r="I61" s="20">
        <f t="shared" si="192"/>
        <v>0</v>
      </c>
      <c r="J61" s="28">
        <v>0</v>
      </c>
      <c r="K61" s="20">
        <v>0</v>
      </c>
      <c r="L61" s="20">
        <f t="shared" si="193"/>
        <v>0</v>
      </c>
      <c r="M61" s="20">
        <f t="shared" si="193"/>
        <v>0</v>
      </c>
      <c r="N61" s="16">
        <f t="shared" si="190"/>
        <v>0</v>
      </c>
      <c r="O61" s="16">
        <f t="shared" si="190"/>
        <v>0</v>
      </c>
      <c r="P61" s="20">
        <v>0</v>
      </c>
      <c r="Q61" s="20">
        <v>0</v>
      </c>
      <c r="R61" s="1">
        <f t="shared" si="194"/>
        <v>0</v>
      </c>
      <c r="S61" s="20">
        <f t="shared" si="195"/>
        <v>0</v>
      </c>
      <c r="T61" s="20">
        <f t="shared" si="196"/>
        <v>0</v>
      </c>
      <c r="U61" s="20">
        <f t="shared" si="197"/>
        <v>0</v>
      </c>
      <c r="V61" s="20">
        <v>0</v>
      </c>
      <c r="W61" s="20">
        <v>0</v>
      </c>
      <c r="X61" s="20">
        <f t="shared" si="198"/>
        <v>0</v>
      </c>
      <c r="Y61" s="20">
        <f t="shared" si="199"/>
        <v>0</v>
      </c>
      <c r="Z61" s="16">
        <f t="shared" si="200"/>
        <v>0</v>
      </c>
      <c r="AA61" s="16">
        <f t="shared" si="201"/>
        <v>0</v>
      </c>
      <c r="AB61" s="20">
        <v>0</v>
      </c>
      <c r="AC61" s="20">
        <v>0</v>
      </c>
      <c r="AD61" s="20">
        <f t="shared" si="202"/>
        <v>0</v>
      </c>
      <c r="AE61" s="20">
        <f t="shared" si="203"/>
        <v>0</v>
      </c>
      <c r="AF61" s="20">
        <f t="shared" si="204"/>
        <v>0</v>
      </c>
      <c r="AG61" s="20">
        <f t="shared" si="205"/>
        <v>0</v>
      </c>
      <c r="AH61" s="28">
        <v>0</v>
      </c>
      <c r="AI61" s="20">
        <v>0</v>
      </c>
      <c r="AJ61" s="20">
        <f t="shared" si="206"/>
        <v>0</v>
      </c>
      <c r="AK61" s="20">
        <f t="shared" si="207"/>
        <v>0</v>
      </c>
      <c r="AL61" s="16">
        <f t="shared" si="208"/>
        <v>0</v>
      </c>
      <c r="AM61" s="16">
        <f t="shared" si="209"/>
        <v>0</v>
      </c>
      <c r="AN61" s="20">
        <v>0</v>
      </c>
      <c r="AO61" s="20">
        <v>0</v>
      </c>
      <c r="AP61" s="1">
        <f t="shared" si="210"/>
        <v>0</v>
      </c>
      <c r="AQ61" s="1">
        <f t="shared" si="211"/>
        <v>0</v>
      </c>
      <c r="AR61" s="1">
        <f t="shared" si="212"/>
        <v>0</v>
      </c>
      <c r="AS61" s="1">
        <f t="shared" si="212"/>
        <v>0</v>
      </c>
      <c r="AT61" s="20"/>
      <c r="AU61" s="20">
        <v>0</v>
      </c>
      <c r="AV61" s="1">
        <f t="shared" si="213"/>
        <v>0</v>
      </c>
      <c r="AW61" s="1">
        <f t="shared" si="214"/>
        <v>0</v>
      </c>
      <c r="AX61" s="16">
        <f t="shared" si="215"/>
        <v>0</v>
      </c>
      <c r="AY61" s="16">
        <f t="shared" si="216"/>
        <v>0</v>
      </c>
      <c r="AZ61" s="20">
        <v>0</v>
      </c>
      <c r="BA61" s="20">
        <v>0</v>
      </c>
      <c r="BB61" s="1">
        <f t="shared" si="217"/>
        <v>0</v>
      </c>
      <c r="BC61" s="1">
        <f t="shared" si="218"/>
        <v>0</v>
      </c>
      <c r="BD61" s="1">
        <f t="shared" si="219"/>
        <v>0</v>
      </c>
      <c r="BE61" s="1">
        <f t="shared" si="220"/>
        <v>0</v>
      </c>
      <c r="BF61" s="20">
        <v>0</v>
      </c>
      <c r="BG61" s="20">
        <v>0</v>
      </c>
      <c r="BH61" s="1">
        <f t="shared" si="221"/>
        <v>0</v>
      </c>
      <c r="BI61" s="1">
        <f t="shared" si="222"/>
        <v>0</v>
      </c>
      <c r="BJ61" s="16">
        <f t="shared" si="223"/>
        <v>0</v>
      </c>
      <c r="BK61" s="16">
        <f t="shared" si="224"/>
        <v>0</v>
      </c>
      <c r="BL61" s="20">
        <v>0</v>
      </c>
      <c r="BM61" s="20">
        <v>0</v>
      </c>
      <c r="BN61" s="20">
        <f t="shared" si="225"/>
        <v>0</v>
      </c>
      <c r="BO61" s="20">
        <f t="shared" si="226"/>
        <v>0</v>
      </c>
      <c r="BP61" s="20">
        <f t="shared" si="227"/>
        <v>0</v>
      </c>
      <c r="BQ61" s="20">
        <f t="shared" si="228"/>
        <v>0</v>
      </c>
      <c r="BR61" s="20">
        <v>0</v>
      </c>
      <c r="BS61" s="20">
        <v>0</v>
      </c>
      <c r="BT61" s="1">
        <f t="shared" si="229"/>
        <v>0</v>
      </c>
      <c r="BU61" s="1">
        <f t="shared" si="230"/>
        <v>0</v>
      </c>
      <c r="BV61" s="16">
        <f t="shared" si="231"/>
        <v>0</v>
      </c>
      <c r="BW61" s="16">
        <f t="shared" si="232"/>
        <v>0</v>
      </c>
      <c r="BX61" s="20">
        <v>0</v>
      </c>
      <c r="BY61" s="20">
        <v>0</v>
      </c>
      <c r="BZ61" s="1">
        <f t="shared" si="233"/>
        <v>0</v>
      </c>
      <c r="CA61" s="1">
        <f t="shared" si="234"/>
        <v>0</v>
      </c>
      <c r="CB61" s="1">
        <f t="shared" si="235"/>
        <v>0</v>
      </c>
      <c r="CC61" s="1">
        <f t="shared" si="236"/>
        <v>0</v>
      </c>
      <c r="CD61" s="20">
        <v>0</v>
      </c>
      <c r="CE61" s="20">
        <v>0</v>
      </c>
      <c r="CF61" s="1">
        <f t="shared" si="237"/>
        <v>0</v>
      </c>
      <c r="CG61" s="1">
        <f t="shared" si="238"/>
        <v>0</v>
      </c>
      <c r="CH61" s="16">
        <f t="shared" si="239"/>
        <v>0</v>
      </c>
      <c r="CI61" s="16">
        <f t="shared" si="240"/>
        <v>0</v>
      </c>
      <c r="CJ61" s="1">
        <v>0</v>
      </c>
      <c r="CK61" s="1">
        <v>0</v>
      </c>
      <c r="CL61" s="1">
        <f t="shared" si="241"/>
        <v>0</v>
      </c>
      <c r="CM61" s="1">
        <f t="shared" si="242"/>
        <v>0</v>
      </c>
      <c r="CN61" s="1">
        <f t="shared" si="243"/>
        <v>0</v>
      </c>
      <c r="CO61" s="1">
        <f t="shared" si="244"/>
        <v>0</v>
      </c>
      <c r="CP61" s="1">
        <v>0</v>
      </c>
      <c r="CQ61" s="1">
        <v>0</v>
      </c>
      <c r="CR61" s="1">
        <f t="shared" si="245"/>
        <v>0.13119999999999998</v>
      </c>
      <c r="CS61" s="1">
        <f t="shared" si="246"/>
        <v>0.13119999999999998</v>
      </c>
      <c r="CT61" s="16">
        <f t="shared" si="247"/>
        <v>2.6239999999999996E-2</v>
      </c>
      <c r="CU61" s="16">
        <f t="shared" si="248"/>
        <v>2.6239999999999996E-2</v>
      </c>
      <c r="CV61" s="21"/>
      <c r="CW61" s="21"/>
      <c r="CX61" s="21"/>
      <c r="CY61" s="21"/>
      <c r="CZ61" s="21"/>
      <c r="DA61" s="21"/>
      <c r="DB61" s="21"/>
      <c r="DC61" s="21"/>
      <c r="DD61" s="21"/>
      <c r="DE61" s="21"/>
      <c r="DF61" s="21"/>
      <c r="DG61" s="21"/>
      <c r="DH61" s="21"/>
      <c r="DI61" s="21"/>
      <c r="DJ61" s="21"/>
      <c r="DK61" s="21"/>
      <c r="DL61" s="21"/>
      <c r="DM61" s="21"/>
      <c r="DN61" s="21"/>
      <c r="DO61" s="21"/>
      <c r="DP61" s="21"/>
      <c r="DQ61" s="21"/>
      <c r="DR61" s="21"/>
      <c r="DS61" s="21"/>
      <c r="DT61" s="21"/>
      <c r="DU61" s="21"/>
      <c r="DV61" s="21"/>
      <c r="DW61" s="21"/>
      <c r="DX61" s="21"/>
      <c r="DY61" s="21"/>
      <c r="DZ61" s="21"/>
      <c r="EA61" s="21"/>
      <c r="EB61" s="21"/>
      <c r="EC61" s="21"/>
      <c r="ED61" s="21"/>
      <c r="EE61" s="21"/>
      <c r="EF61" s="21"/>
      <c r="EG61" s="21"/>
      <c r="EH61" s="21"/>
      <c r="EI61" s="21"/>
      <c r="EJ61" s="21"/>
      <c r="EK61" s="21"/>
      <c r="EL61" s="21"/>
      <c r="EM61" s="21"/>
      <c r="EN61" s="21"/>
      <c r="EO61" s="21"/>
      <c r="EP61" s="21"/>
      <c r="EQ61" s="21"/>
      <c r="ER61" s="21"/>
      <c r="ES61" s="21"/>
      <c r="ET61" s="21"/>
      <c r="EU61" s="21"/>
      <c r="EV61" s="21"/>
      <c r="EW61" s="21"/>
      <c r="EX61" s="21"/>
      <c r="EY61" s="21"/>
      <c r="EZ61" s="21"/>
      <c r="FA61" s="21"/>
      <c r="FB61" s="21"/>
      <c r="FC61" s="21"/>
      <c r="FD61" s="21"/>
      <c r="FE61" s="21"/>
      <c r="FF61" s="21"/>
      <c r="FG61" s="21"/>
      <c r="FH61" s="21"/>
      <c r="FI61" s="21"/>
      <c r="FJ61" s="21"/>
      <c r="FK61" s="21"/>
      <c r="FL61" s="21"/>
    </row>
    <row r="62" spans="1:168" ht="55.5" customHeight="1" x14ac:dyDescent="0.25">
      <c r="A62" s="48" t="s">
        <v>0</v>
      </c>
      <c r="B62" s="49" t="s">
        <v>126</v>
      </c>
      <c r="C62" s="49" t="s">
        <v>42</v>
      </c>
      <c r="D62" s="45" t="s">
        <v>147</v>
      </c>
      <c r="E62" s="46"/>
      <c r="F62" s="46"/>
      <c r="G62" s="46"/>
      <c r="H62" s="46"/>
      <c r="I62" s="46"/>
      <c r="J62" s="46"/>
      <c r="K62" s="46"/>
      <c r="L62" s="46"/>
      <c r="M62" s="46"/>
      <c r="N62" s="46"/>
      <c r="O62" s="47"/>
      <c r="P62" s="44" t="s">
        <v>140</v>
      </c>
      <c r="Q62" s="44"/>
      <c r="R62" s="44"/>
      <c r="S62" s="44"/>
      <c r="T62" s="44"/>
      <c r="U62" s="44"/>
      <c r="V62" s="44"/>
      <c r="W62" s="44"/>
      <c r="X62" s="44"/>
      <c r="Y62" s="44"/>
      <c r="Z62" s="44"/>
      <c r="AA62" s="44"/>
      <c r="AB62" s="44" t="s">
        <v>141</v>
      </c>
      <c r="AC62" s="44"/>
      <c r="AD62" s="44"/>
      <c r="AE62" s="44"/>
      <c r="AF62" s="44"/>
      <c r="AG62" s="44"/>
      <c r="AH62" s="44"/>
      <c r="AI62" s="44"/>
      <c r="AJ62" s="44"/>
      <c r="AK62" s="44"/>
      <c r="AL62" s="44"/>
      <c r="AM62" s="44"/>
      <c r="AN62" s="44" t="s">
        <v>39</v>
      </c>
      <c r="AO62" s="44"/>
      <c r="AP62" s="44"/>
      <c r="AQ62" s="44"/>
      <c r="AR62" s="44"/>
      <c r="AS62" s="44"/>
      <c r="AT62" s="44"/>
      <c r="AU62" s="44"/>
      <c r="AV62" s="44"/>
      <c r="AW62" s="44"/>
      <c r="AX62" s="44"/>
      <c r="AY62" s="44"/>
      <c r="AZ62" s="44" t="s">
        <v>139</v>
      </c>
      <c r="BA62" s="44"/>
      <c r="BB62" s="44"/>
      <c r="BC62" s="44"/>
      <c r="BD62" s="44"/>
      <c r="BE62" s="44"/>
      <c r="BF62" s="44"/>
      <c r="BG62" s="44"/>
      <c r="BH62" s="44"/>
      <c r="BI62" s="44"/>
      <c r="BJ62" s="44"/>
      <c r="BK62" s="44"/>
      <c r="BL62" s="44" t="s">
        <v>40</v>
      </c>
      <c r="BM62" s="44"/>
      <c r="BN62" s="44"/>
      <c r="BO62" s="44"/>
      <c r="BP62" s="44"/>
      <c r="BQ62" s="44"/>
      <c r="BR62" s="44"/>
      <c r="BS62" s="44"/>
      <c r="BT62" s="44"/>
      <c r="BU62" s="44"/>
      <c r="BV62" s="44"/>
      <c r="BW62" s="44"/>
      <c r="BX62" s="44" t="s">
        <v>41</v>
      </c>
      <c r="BY62" s="44"/>
      <c r="BZ62" s="44"/>
      <c r="CA62" s="44"/>
      <c r="CB62" s="44"/>
      <c r="CC62" s="44"/>
      <c r="CD62" s="44"/>
      <c r="CE62" s="44"/>
      <c r="CF62" s="44"/>
      <c r="CG62" s="44"/>
      <c r="CH62" s="44"/>
      <c r="CI62" s="44"/>
      <c r="CJ62" s="44" t="s">
        <v>142</v>
      </c>
      <c r="CK62" s="44"/>
      <c r="CL62" s="44"/>
      <c r="CM62" s="44"/>
      <c r="CN62" s="44"/>
      <c r="CO62" s="44"/>
      <c r="CP62" s="44"/>
      <c r="CQ62" s="44"/>
      <c r="CR62" s="44"/>
      <c r="CS62" s="44"/>
      <c r="CT62" s="44"/>
      <c r="CU62" s="44"/>
    </row>
    <row r="63" spans="1:168" ht="45" x14ac:dyDescent="0.25">
      <c r="A63" s="48"/>
      <c r="B63" s="49"/>
      <c r="C63" s="49"/>
      <c r="D63" s="8" t="s">
        <v>229</v>
      </c>
      <c r="E63" s="8" t="s">
        <v>149</v>
      </c>
      <c r="F63" s="9" t="s">
        <v>219</v>
      </c>
      <c r="G63" s="19" t="s">
        <v>221</v>
      </c>
      <c r="H63" s="9" t="s">
        <v>220</v>
      </c>
      <c r="I63" s="19" t="s">
        <v>222</v>
      </c>
      <c r="J63" s="9" t="s">
        <v>230</v>
      </c>
      <c r="K63" s="19" t="s">
        <v>231</v>
      </c>
      <c r="L63" s="9" t="s">
        <v>218</v>
      </c>
      <c r="M63" s="19" t="s">
        <v>223</v>
      </c>
      <c r="N63" s="22" t="s">
        <v>224</v>
      </c>
      <c r="O63" s="22" t="s">
        <v>225</v>
      </c>
      <c r="P63" s="8" t="s">
        <v>229</v>
      </c>
      <c r="Q63" s="8" t="s">
        <v>149</v>
      </c>
      <c r="R63" s="9" t="s">
        <v>219</v>
      </c>
      <c r="S63" s="19" t="s">
        <v>221</v>
      </c>
      <c r="T63" s="9" t="s">
        <v>220</v>
      </c>
      <c r="U63" s="19" t="s">
        <v>222</v>
      </c>
      <c r="V63" s="9" t="s">
        <v>230</v>
      </c>
      <c r="W63" s="19" t="s">
        <v>231</v>
      </c>
      <c r="X63" s="9" t="s">
        <v>218</v>
      </c>
      <c r="Y63" s="19" t="s">
        <v>223</v>
      </c>
      <c r="Z63" s="25" t="s">
        <v>224</v>
      </c>
      <c r="AA63" s="25" t="s">
        <v>225</v>
      </c>
      <c r="AB63" s="8" t="s">
        <v>148</v>
      </c>
      <c r="AC63" s="8" t="s">
        <v>149</v>
      </c>
      <c r="AD63" s="9" t="s">
        <v>219</v>
      </c>
      <c r="AE63" s="19" t="s">
        <v>221</v>
      </c>
      <c r="AF63" s="9" t="s">
        <v>220</v>
      </c>
      <c r="AG63" s="19" t="s">
        <v>222</v>
      </c>
      <c r="AH63" s="9" t="s">
        <v>230</v>
      </c>
      <c r="AI63" s="19" t="s">
        <v>231</v>
      </c>
      <c r="AJ63" s="9" t="s">
        <v>218</v>
      </c>
      <c r="AK63" s="19" t="s">
        <v>223</v>
      </c>
      <c r="AL63" s="25" t="s">
        <v>224</v>
      </c>
      <c r="AM63" s="25" t="s">
        <v>225</v>
      </c>
      <c r="AN63" s="8" t="s">
        <v>148</v>
      </c>
      <c r="AO63" s="8" t="s">
        <v>149</v>
      </c>
      <c r="AP63" s="9" t="s">
        <v>219</v>
      </c>
      <c r="AQ63" s="19" t="s">
        <v>221</v>
      </c>
      <c r="AR63" s="9" t="s">
        <v>220</v>
      </c>
      <c r="AS63" s="19" t="s">
        <v>222</v>
      </c>
      <c r="AT63" s="9" t="s">
        <v>230</v>
      </c>
      <c r="AU63" s="19" t="s">
        <v>231</v>
      </c>
      <c r="AV63" s="9" t="s">
        <v>218</v>
      </c>
      <c r="AW63" s="19" t="s">
        <v>223</v>
      </c>
      <c r="AX63" s="25" t="s">
        <v>224</v>
      </c>
      <c r="AY63" s="25" t="s">
        <v>225</v>
      </c>
      <c r="AZ63" s="8" t="s">
        <v>148</v>
      </c>
      <c r="BA63" s="8" t="s">
        <v>149</v>
      </c>
      <c r="BB63" s="9" t="s">
        <v>219</v>
      </c>
      <c r="BC63" s="19" t="s">
        <v>221</v>
      </c>
      <c r="BD63" s="9" t="s">
        <v>220</v>
      </c>
      <c r="BE63" s="19" t="s">
        <v>222</v>
      </c>
      <c r="BF63" s="9" t="s">
        <v>230</v>
      </c>
      <c r="BG63" s="19" t="s">
        <v>231</v>
      </c>
      <c r="BH63" s="9" t="s">
        <v>218</v>
      </c>
      <c r="BI63" s="19" t="s">
        <v>223</v>
      </c>
      <c r="BJ63" s="25" t="s">
        <v>224</v>
      </c>
      <c r="BK63" s="25" t="s">
        <v>225</v>
      </c>
      <c r="BL63" s="8" t="s">
        <v>148</v>
      </c>
      <c r="BM63" s="8" t="s">
        <v>149</v>
      </c>
      <c r="BN63" s="9" t="s">
        <v>219</v>
      </c>
      <c r="BO63" s="19" t="s">
        <v>221</v>
      </c>
      <c r="BP63" s="9" t="s">
        <v>220</v>
      </c>
      <c r="BQ63" s="19" t="s">
        <v>222</v>
      </c>
      <c r="BR63" s="9" t="s">
        <v>217</v>
      </c>
      <c r="BS63" s="19" t="s">
        <v>226</v>
      </c>
      <c r="BT63" s="9" t="s">
        <v>218</v>
      </c>
      <c r="BU63" s="19" t="s">
        <v>223</v>
      </c>
      <c r="BV63" s="25" t="s">
        <v>224</v>
      </c>
      <c r="BW63" s="25" t="s">
        <v>225</v>
      </c>
      <c r="BX63" s="8" t="s">
        <v>148</v>
      </c>
      <c r="BY63" s="8" t="s">
        <v>149</v>
      </c>
      <c r="BZ63" s="9" t="s">
        <v>219</v>
      </c>
      <c r="CA63" s="19" t="s">
        <v>221</v>
      </c>
      <c r="CB63" s="9" t="s">
        <v>220</v>
      </c>
      <c r="CC63" s="19" t="s">
        <v>222</v>
      </c>
      <c r="CD63" s="9" t="s">
        <v>217</v>
      </c>
      <c r="CE63" s="19" t="s">
        <v>226</v>
      </c>
      <c r="CF63" s="9" t="s">
        <v>218</v>
      </c>
      <c r="CG63" s="19" t="s">
        <v>223</v>
      </c>
      <c r="CH63" s="25" t="s">
        <v>224</v>
      </c>
      <c r="CI63" s="25" t="s">
        <v>225</v>
      </c>
      <c r="CJ63" s="8" t="s">
        <v>148</v>
      </c>
      <c r="CK63" s="8" t="s">
        <v>149</v>
      </c>
      <c r="CL63" s="9" t="s">
        <v>219</v>
      </c>
      <c r="CM63" s="19" t="s">
        <v>221</v>
      </c>
      <c r="CN63" s="9" t="s">
        <v>220</v>
      </c>
      <c r="CO63" s="19" t="s">
        <v>222</v>
      </c>
      <c r="CP63" s="9" t="s">
        <v>217</v>
      </c>
      <c r="CQ63" s="19" t="s">
        <v>226</v>
      </c>
      <c r="CR63" s="9" t="s">
        <v>218</v>
      </c>
      <c r="CS63" s="19" t="s">
        <v>223</v>
      </c>
      <c r="CT63" s="25" t="s">
        <v>224</v>
      </c>
      <c r="CU63" s="25" t="s">
        <v>225</v>
      </c>
    </row>
    <row r="64" spans="1:168" x14ac:dyDescent="0.25">
      <c r="A64" s="7" t="s">
        <v>48</v>
      </c>
      <c r="B64" s="7" t="s">
        <v>107</v>
      </c>
      <c r="C64" s="6">
        <v>1</v>
      </c>
      <c r="D64" s="1">
        <v>120000</v>
      </c>
      <c r="E64" s="1">
        <v>0</v>
      </c>
      <c r="F64" s="1">
        <f t="shared" ref="F64:F73" si="249">D64*5.6%+D64</f>
        <v>126720</v>
      </c>
      <c r="G64" s="20">
        <f t="shared" ref="G64:G73" si="250">E64*5.6%+E64</f>
        <v>0</v>
      </c>
      <c r="H64" s="20">
        <f>F64*10.9%+F64</f>
        <v>140532.48000000001</v>
      </c>
      <c r="I64" s="20">
        <f>G64*1.09%+G64</f>
        <v>0</v>
      </c>
      <c r="J64" s="28">
        <v>97000</v>
      </c>
      <c r="K64" s="20">
        <v>0</v>
      </c>
      <c r="L64" s="20">
        <f>J64*13.12%+J64</f>
        <v>109726.39999999999</v>
      </c>
      <c r="M64" s="20">
        <f>L64*13.12%+L64</f>
        <v>124122.50367999999</v>
      </c>
      <c r="N64" s="16">
        <f t="shared" ref="N64:N73" si="251">(D64+F64+H64+J64+L64)/5</f>
        <v>118795.776</v>
      </c>
      <c r="O64" s="16">
        <f t="shared" ref="O64:O73" si="252">(E64+G64+I64+K64+M64)/5</f>
        <v>24824.500735999998</v>
      </c>
      <c r="P64" s="1">
        <v>120000</v>
      </c>
      <c r="Q64" s="1">
        <v>0</v>
      </c>
      <c r="R64" s="1">
        <f>P64*5.6%+P64</f>
        <v>126720</v>
      </c>
      <c r="S64" s="20">
        <f>Q64*5.6%+Q64</f>
        <v>0</v>
      </c>
      <c r="T64" s="20">
        <f>R64*10.9%+R64</f>
        <v>140532.48000000001</v>
      </c>
      <c r="U64" s="20">
        <f>S64*10.9%+S64</f>
        <v>0</v>
      </c>
      <c r="V64" s="28">
        <v>96000</v>
      </c>
      <c r="W64" s="20">
        <v>0</v>
      </c>
      <c r="X64" s="20">
        <f>V64*13.12%+V64</f>
        <v>108595.2</v>
      </c>
      <c r="Y64" s="20">
        <f>W64*13.12%+W64</f>
        <v>0</v>
      </c>
      <c r="Z64" s="16">
        <f>(P64+R64+T64+V64+X64)/5</f>
        <v>118369.53599999999</v>
      </c>
      <c r="AA64" s="16">
        <f>(Q64+S64+U64+W64+Y64)/5</f>
        <v>0</v>
      </c>
      <c r="AB64" s="1">
        <v>120000</v>
      </c>
      <c r="AC64" s="1">
        <v>0</v>
      </c>
      <c r="AD64" s="1">
        <f>AB64*5.6%+AB64</f>
        <v>126720</v>
      </c>
      <c r="AE64" s="1">
        <f>AC64*5.6%+AC64</f>
        <v>0</v>
      </c>
      <c r="AF64" s="1">
        <f>AD64*10.9%+AD64</f>
        <v>140532.48000000001</v>
      </c>
      <c r="AG64" s="1">
        <f>AE64*10.9%+AE64</f>
        <v>0</v>
      </c>
      <c r="AH64" s="27">
        <v>86000</v>
      </c>
      <c r="AI64" s="17">
        <v>0</v>
      </c>
      <c r="AJ64" s="1">
        <f>AH64*13.12%+AH64</f>
        <v>97283.199999999997</v>
      </c>
      <c r="AK64" s="1">
        <f>AI64*13.12%+AI64</f>
        <v>0</v>
      </c>
      <c r="AL64" s="16">
        <f>(AB64+AD64+AF64+AH64+AJ64)/5</f>
        <v>114107.13599999998</v>
      </c>
      <c r="AM64" s="16">
        <f>(AC64+AE64+AG64+AI64+AK64)/5</f>
        <v>0</v>
      </c>
      <c r="AN64" s="1">
        <v>120000</v>
      </c>
      <c r="AO64" s="1">
        <v>0</v>
      </c>
      <c r="AP64" s="1">
        <f>AN64*5.6%+AN64</f>
        <v>126720</v>
      </c>
      <c r="AQ64" s="1">
        <f>AO64*5.6%+AO64</f>
        <v>0</v>
      </c>
      <c r="AR64" s="1">
        <f>AP64*10.9%+AP64</f>
        <v>140532.48000000001</v>
      </c>
      <c r="AS64" s="1">
        <f>AQ64*10.9%+AQ64</f>
        <v>0</v>
      </c>
      <c r="AT64" s="20">
        <v>94000</v>
      </c>
      <c r="AU64" s="20">
        <v>0</v>
      </c>
      <c r="AV64" s="1">
        <f>AT64*13.12%+AT64</f>
        <v>106332.8</v>
      </c>
      <c r="AW64" s="1">
        <f>AU64*13.12%+AU64</f>
        <v>0</v>
      </c>
      <c r="AX64" s="16">
        <f>(AN64+AP64+AR64+AT64+AV64)/5</f>
        <v>117517.05600000001</v>
      </c>
      <c r="AY64" s="16">
        <f>(AO64+AQ64+AS64+AU64+AW64)/5</f>
        <v>0</v>
      </c>
      <c r="AZ64" s="1">
        <v>120000</v>
      </c>
      <c r="BA64" s="1">
        <v>0</v>
      </c>
      <c r="BB64" s="1">
        <f>AZ64*5.6%+AZ64</f>
        <v>126720</v>
      </c>
      <c r="BC64" s="1">
        <f>BA64*5.6%+BA64</f>
        <v>0</v>
      </c>
      <c r="BD64" s="1">
        <f>BB64*10.9%+BB64</f>
        <v>140532.48000000001</v>
      </c>
      <c r="BE64" s="1">
        <f>BC64*10.9%+BC64</f>
        <v>0</v>
      </c>
      <c r="BF64" s="1">
        <v>90000</v>
      </c>
      <c r="BG64" s="1">
        <v>0</v>
      </c>
      <c r="BH64" s="1">
        <f>BF64*13.12%+BF64</f>
        <v>101808</v>
      </c>
      <c r="BI64" s="1">
        <f>BG64*13.12%+BG64</f>
        <v>0</v>
      </c>
      <c r="BJ64" s="16">
        <f>(AZ64+BB64+BD64+BF64+BH64)/5</f>
        <v>115812.09599999999</v>
      </c>
      <c r="BK64" s="16">
        <f>(BA64+BC64+BE64+BG64+BI64)/5</f>
        <v>0</v>
      </c>
      <c r="BL64" s="1">
        <v>120000</v>
      </c>
      <c r="BM64" s="1">
        <v>0</v>
      </c>
      <c r="BN64" s="1">
        <f>BL64*5.6%+BL64</f>
        <v>126720</v>
      </c>
      <c r="BO64" s="1">
        <f>BM64*5.6%+BM64</f>
        <v>0</v>
      </c>
      <c r="BP64" s="1">
        <f>BN64*10.9%+BN64</f>
        <v>140532.48000000001</v>
      </c>
      <c r="BQ64" s="1">
        <f>BO64*10.9%+BO64</f>
        <v>0</v>
      </c>
      <c r="BR64" s="1">
        <v>90000</v>
      </c>
      <c r="BS64" s="1">
        <v>0</v>
      </c>
      <c r="BT64" s="1">
        <f>BR64*13.12%+BR64</f>
        <v>101808</v>
      </c>
      <c r="BU64" s="1">
        <f>BS64*13.12%+BS64</f>
        <v>0</v>
      </c>
      <c r="BV64" s="16">
        <f>(BL64+BN64+BP64+BR64+BT64)/5</f>
        <v>115812.09599999999</v>
      </c>
      <c r="BW64" s="16">
        <f>(BM64+BO64+BQ64+BS64+BU64)/5</f>
        <v>0</v>
      </c>
      <c r="BX64" s="1">
        <v>120000</v>
      </c>
      <c r="BY64" s="1">
        <v>0</v>
      </c>
      <c r="BZ64" s="1">
        <f>BX64*5.6%+BX64</f>
        <v>126720</v>
      </c>
      <c r="CA64" s="1">
        <f>BY64*5.6%+BY64</f>
        <v>0</v>
      </c>
      <c r="CB64" s="1">
        <f>BZ64*10.9%+BZ64</f>
        <v>140532.48000000001</v>
      </c>
      <c r="CC64" s="1">
        <f>CA64*10.9%+CA64</f>
        <v>0</v>
      </c>
      <c r="CD64" s="1">
        <v>96000</v>
      </c>
      <c r="CE64" s="1">
        <v>0</v>
      </c>
      <c r="CF64" s="1">
        <f>CD64*13.12%+CD64</f>
        <v>108595.2</v>
      </c>
      <c r="CG64" s="1">
        <f>CE64*13.12%+CE64</f>
        <v>0</v>
      </c>
      <c r="CH64" s="16">
        <f>(BX64+BZ64+CB64+CD64+CF64)/5</f>
        <v>118369.53599999999</v>
      </c>
      <c r="CI64" s="16">
        <f>(BY64+CA64+CC64+CE64+CG64)/5</f>
        <v>0</v>
      </c>
      <c r="CJ64" s="1">
        <v>120000</v>
      </c>
      <c r="CK64" s="1">
        <v>0</v>
      </c>
      <c r="CL64" s="1">
        <f>CJ64*5.6%+CJ64</f>
        <v>126720</v>
      </c>
      <c r="CM64" s="1">
        <f>CK64*5.6%+CK64</f>
        <v>0</v>
      </c>
      <c r="CN64" s="1">
        <f>CL64*10.9%+CL64</f>
        <v>140532.48000000001</v>
      </c>
      <c r="CO64" s="1">
        <f>CM64*10.9%+CM64</f>
        <v>0</v>
      </c>
      <c r="CP64" s="1">
        <v>96000</v>
      </c>
      <c r="CQ64" s="1">
        <v>0</v>
      </c>
      <c r="CR64" s="1">
        <f>CP64*13.12%+CP64</f>
        <v>108595.2</v>
      </c>
      <c r="CS64" s="1">
        <f>CQ64*13.12%+CQ64</f>
        <v>0</v>
      </c>
      <c r="CT64" s="16">
        <f>(CJ64+CL64+CN64+CP64+CR64)/5</f>
        <v>118369.53599999999</v>
      </c>
      <c r="CU64" s="16">
        <f>(CK64+CM64+CO64+CQ64+CS64)/5</f>
        <v>0</v>
      </c>
    </row>
    <row r="65" spans="1:168" x14ac:dyDescent="0.25">
      <c r="A65" s="7" t="s">
        <v>49</v>
      </c>
      <c r="B65" s="7" t="s">
        <v>108</v>
      </c>
      <c r="C65" s="6">
        <v>1</v>
      </c>
      <c r="D65" s="1">
        <v>85000</v>
      </c>
      <c r="E65" s="1">
        <v>0</v>
      </c>
      <c r="F65" s="1">
        <f t="shared" si="249"/>
        <v>89760</v>
      </c>
      <c r="G65" s="20">
        <f t="shared" si="250"/>
        <v>0</v>
      </c>
      <c r="H65" s="20">
        <f t="shared" ref="H65:H73" si="253">F65*10.9%+F65</f>
        <v>99543.84</v>
      </c>
      <c r="I65" s="20">
        <f t="shared" ref="I65:I73" si="254">G65*1.09%+G65</f>
        <v>0</v>
      </c>
      <c r="J65" s="28">
        <v>69000</v>
      </c>
      <c r="K65" s="20">
        <v>0</v>
      </c>
      <c r="L65" s="20">
        <f t="shared" ref="L65:L73" si="255">J65*13.12%+J65</f>
        <v>78052.800000000003</v>
      </c>
      <c r="M65" s="20">
        <f t="shared" ref="M65:M73" si="256">L65*13.12%+L65</f>
        <v>88293.327359999996</v>
      </c>
      <c r="N65" s="16">
        <f t="shared" si="251"/>
        <v>84271.327999999994</v>
      </c>
      <c r="O65" s="16">
        <f t="shared" si="252"/>
        <v>17658.665472000001</v>
      </c>
      <c r="P65" s="1">
        <v>85000</v>
      </c>
      <c r="Q65" s="1">
        <v>0</v>
      </c>
      <c r="R65" s="1">
        <f t="shared" ref="R65:R73" si="257">P65*5.6%+P65</f>
        <v>89760</v>
      </c>
      <c r="S65" s="20">
        <f t="shared" ref="S65:S73" si="258">Q65*5.6%+Q65</f>
        <v>0</v>
      </c>
      <c r="T65" s="20">
        <f t="shared" ref="T65:T73" si="259">R65*10.9%+R65</f>
        <v>99543.84</v>
      </c>
      <c r="U65" s="20">
        <f t="shared" ref="U65:U73" si="260">S65*10.9%+S65</f>
        <v>0</v>
      </c>
      <c r="V65" s="28">
        <v>68000</v>
      </c>
      <c r="W65" s="20">
        <v>0</v>
      </c>
      <c r="X65" s="20">
        <f t="shared" ref="X65:X73" si="261">V65*13.12%+V65</f>
        <v>76921.600000000006</v>
      </c>
      <c r="Y65" s="20">
        <f t="shared" ref="Y65:Y73" si="262">W65*13.12%+W65</f>
        <v>0</v>
      </c>
      <c r="Z65" s="16">
        <f t="shared" ref="Z65:Z73" si="263">(P65+R65+T65+V65+X65)/5</f>
        <v>83845.087999999989</v>
      </c>
      <c r="AA65" s="16">
        <f t="shared" ref="AA65:AA73" si="264">(Q65+S65+U65+W65+Y65)/5</f>
        <v>0</v>
      </c>
      <c r="AB65" s="1">
        <v>85000</v>
      </c>
      <c r="AC65" s="1">
        <v>0</v>
      </c>
      <c r="AD65" s="1">
        <f t="shared" ref="AD65:AD73" si="265">AB65*5.6%+AB65</f>
        <v>89760</v>
      </c>
      <c r="AE65" s="1">
        <f t="shared" ref="AE65:AE73" si="266">AC65*5.6%+AC65</f>
        <v>0</v>
      </c>
      <c r="AF65" s="1">
        <f t="shared" ref="AF65:AF73" si="267">AD65*10.9%+AD65</f>
        <v>99543.84</v>
      </c>
      <c r="AG65" s="1">
        <f t="shared" ref="AG65:AG73" si="268">AE65*10.9%+AE65</f>
        <v>0</v>
      </c>
      <c r="AH65" s="27">
        <v>61000</v>
      </c>
      <c r="AI65" s="17">
        <v>0</v>
      </c>
      <c r="AJ65" s="1">
        <f t="shared" ref="AJ65:AJ73" si="269">AH65*13.12%+AH65</f>
        <v>69003.199999999997</v>
      </c>
      <c r="AK65" s="1">
        <f t="shared" ref="AK65:AK73" si="270">AI65*13.12%+AI65</f>
        <v>0</v>
      </c>
      <c r="AL65" s="16">
        <f t="shared" ref="AL65:AL73" si="271">(AB65+AD65+AF65+AH65+AJ65)/5</f>
        <v>80861.407999999996</v>
      </c>
      <c r="AM65" s="16">
        <f t="shared" ref="AM65:AM73" si="272">(AC65+AE65+AG65+AI65+AK65)/5</f>
        <v>0</v>
      </c>
      <c r="AN65" s="1">
        <v>85000</v>
      </c>
      <c r="AO65" s="1">
        <v>0</v>
      </c>
      <c r="AP65" s="1">
        <f t="shared" ref="AP65:AP73" si="273">AN65*5.6%+AN65</f>
        <v>89760</v>
      </c>
      <c r="AQ65" s="1">
        <f t="shared" ref="AQ65:AQ73" si="274">AO65*5.6%+AO65</f>
        <v>0</v>
      </c>
      <c r="AR65" s="1">
        <f t="shared" ref="AR65:AR73" si="275">AP65*10.9%+AP65</f>
        <v>99543.84</v>
      </c>
      <c r="AS65" s="1">
        <f t="shared" ref="AS65:AS73" si="276">AQ65*10.9%+AQ65</f>
        <v>0</v>
      </c>
      <c r="AT65" s="20">
        <v>66000</v>
      </c>
      <c r="AU65" s="20">
        <v>0</v>
      </c>
      <c r="AV65" s="1">
        <f t="shared" ref="AV65:AW73" si="277">AT65*13.12%+AT65</f>
        <v>74659.199999999997</v>
      </c>
      <c r="AW65" s="1">
        <f t="shared" si="277"/>
        <v>0</v>
      </c>
      <c r="AX65" s="16">
        <f t="shared" ref="AX65:AX73" si="278">(AN65+AP65+AR65+AT65+AV65)/5</f>
        <v>82992.607999999993</v>
      </c>
      <c r="AY65" s="16">
        <f t="shared" ref="AY65:AY73" si="279">(AO65+AQ65+AS65+AU65+AW65)/5</f>
        <v>0</v>
      </c>
      <c r="AZ65" s="1">
        <v>85000</v>
      </c>
      <c r="BA65" s="1">
        <v>0</v>
      </c>
      <c r="BB65" s="1">
        <f t="shared" ref="BB65:BB73" si="280">AZ65*5.6%+AZ65</f>
        <v>89760</v>
      </c>
      <c r="BC65" s="1">
        <f t="shared" ref="BC65:BC73" si="281">BA65*5.6%+BA65</f>
        <v>0</v>
      </c>
      <c r="BD65" s="1">
        <f t="shared" ref="BD65:BD73" si="282">BB65*10.9%+BB65</f>
        <v>99543.84</v>
      </c>
      <c r="BE65" s="1">
        <f t="shared" ref="BE65:BE73" si="283">BC65*10.9%+BC65</f>
        <v>0</v>
      </c>
      <c r="BF65" s="1">
        <v>64000</v>
      </c>
      <c r="BG65" s="1">
        <v>0</v>
      </c>
      <c r="BH65" s="1">
        <f t="shared" ref="BH65:BI73" si="284">BF65*13.12%+BF65</f>
        <v>72396.800000000003</v>
      </c>
      <c r="BI65" s="1">
        <f t="shared" si="284"/>
        <v>0</v>
      </c>
      <c r="BJ65" s="16">
        <f t="shared" ref="BJ65:BJ73" si="285">(AZ65+BB65+BD65+BF65+BH65)/5</f>
        <v>82140.127999999997</v>
      </c>
      <c r="BK65" s="16">
        <f t="shared" ref="BK65:BK73" si="286">(BA65+BC65+BE65+BG65+BI65)/5</f>
        <v>0</v>
      </c>
      <c r="BL65" s="1">
        <v>85000</v>
      </c>
      <c r="BM65" s="1">
        <v>0</v>
      </c>
      <c r="BN65" s="1">
        <f t="shared" ref="BN65:BN73" si="287">BL65*5.6%+BL65</f>
        <v>89760</v>
      </c>
      <c r="BO65" s="1">
        <f t="shared" ref="BO65:BO73" si="288">BM65*5.6%+BM65</f>
        <v>0</v>
      </c>
      <c r="BP65" s="1">
        <f t="shared" ref="BP65:BP73" si="289">BN65*10.9%+BN65</f>
        <v>99543.84</v>
      </c>
      <c r="BQ65" s="1">
        <f t="shared" ref="BQ65:BQ73" si="290">BO65*10.9%+BO65</f>
        <v>0</v>
      </c>
      <c r="BR65" s="1">
        <v>64000</v>
      </c>
      <c r="BS65" s="1">
        <v>0</v>
      </c>
      <c r="BT65" s="1">
        <f t="shared" ref="BT65:BT73" si="291">BR65*13.12%+BR65</f>
        <v>72396.800000000003</v>
      </c>
      <c r="BU65" s="1">
        <f t="shared" ref="BU65:BU73" si="292">BS65*13.12%+BS65</f>
        <v>0</v>
      </c>
      <c r="BV65" s="16">
        <f t="shared" ref="BV65:BV73" si="293">(BL65+BN65+BP65+BR65+BT65)/5</f>
        <v>82140.127999999997</v>
      </c>
      <c r="BW65" s="16">
        <f t="shared" ref="BW65:BW73" si="294">(BM65+BO65+BQ65+BS65+BU65)/5</f>
        <v>0</v>
      </c>
      <c r="BX65" s="1">
        <v>85000</v>
      </c>
      <c r="BY65" s="1">
        <v>0</v>
      </c>
      <c r="BZ65" s="1">
        <f t="shared" ref="BZ65:BZ73" si="295">BX65*5.6%+BX65</f>
        <v>89760</v>
      </c>
      <c r="CA65" s="1">
        <f t="shared" ref="CA65:CA73" si="296">BY65*5.6%+BY65</f>
        <v>0</v>
      </c>
      <c r="CB65" s="1">
        <f t="shared" ref="CB65:CB73" si="297">BZ65*10.9%+BZ65</f>
        <v>99543.84</v>
      </c>
      <c r="CC65" s="1">
        <f t="shared" ref="CC65:CC73" si="298">CA65*10.9%+CA65</f>
        <v>0</v>
      </c>
      <c r="CD65" s="1">
        <v>68000</v>
      </c>
      <c r="CE65" s="1">
        <v>0</v>
      </c>
      <c r="CF65" s="1">
        <f t="shared" ref="CF65:CF73" si="299">CD65*13.12%+CD65</f>
        <v>76921.600000000006</v>
      </c>
      <c r="CG65" s="1">
        <f t="shared" ref="CG65:CG73" si="300">CE65*13.12%+CE65</f>
        <v>0</v>
      </c>
      <c r="CH65" s="16">
        <f t="shared" ref="CH65:CH73" si="301">(BX65+BZ65+CB65+CD65+CF65)/5</f>
        <v>83845.087999999989</v>
      </c>
      <c r="CI65" s="16">
        <f t="shared" ref="CI65:CI73" si="302">(BY65+CA65+CC65+CE65+CG65)/5</f>
        <v>0</v>
      </c>
      <c r="CJ65" s="1">
        <v>85000</v>
      </c>
      <c r="CK65" s="1">
        <v>0</v>
      </c>
      <c r="CL65" s="1">
        <f t="shared" ref="CL65:CL73" si="303">CJ65*5.6%+CJ65</f>
        <v>89760</v>
      </c>
      <c r="CM65" s="1">
        <f t="shared" ref="CM65:CM73" si="304">CK65*5.6%+CK65</f>
        <v>0</v>
      </c>
      <c r="CN65" s="1">
        <f t="shared" ref="CN65:CN73" si="305">CL65*10.9%+CL65</f>
        <v>99543.84</v>
      </c>
      <c r="CO65" s="1">
        <f t="shared" ref="CO65:CO73" si="306">CM65*10.9%+CM65</f>
        <v>0</v>
      </c>
      <c r="CP65" s="1">
        <v>68000</v>
      </c>
      <c r="CQ65" s="1">
        <v>0</v>
      </c>
      <c r="CR65" s="1">
        <f t="shared" ref="CR65:CR73" si="307">CP65*13.12%+CP65</f>
        <v>76921.600000000006</v>
      </c>
      <c r="CS65" s="1">
        <f t="shared" ref="CS65:CS73" si="308">CQ65*13.12%+CQ65</f>
        <v>0</v>
      </c>
      <c r="CT65" s="16">
        <f t="shared" ref="CT65:CT73" si="309">(CJ65+CL65+CN65+CP65+CR65)/5</f>
        <v>83845.087999999989</v>
      </c>
      <c r="CU65" s="16">
        <f t="shared" ref="CU65:CU73" si="310">(CK65+CM65+CO65+CQ65+CS65)/5</f>
        <v>0</v>
      </c>
    </row>
    <row r="66" spans="1:168" x14ac:dyDescent="0.25">
      <c r="A66" s="7" t="s">
        <v>50</v>
      </c>
      <c r="B66" s="7" t="s">
        <v>109</v>
      </c>
      <c r="C66" s="6">
        <v>1</v>
      </c>
      <c r="D66" s="1">
        <v>650000</v>
      </c>
      <c r="E66" s="1">
        <v>0</v>
      </c>
      <c r="F66" s="1">
        <f t="shared" si="249"/>
        <v>686400</v>
      </c>
      <c r="G66" s="20">
        <f t="shared" si="250"/>
        <v>0</v>
      </c>
      <c r="H66" s="20">
        <f t="shared" si="253"/>
        <v>761217.6</v>
      </c>
      <c r="I66" s="20">
        <f t="shared" si="254"/>
        <v>0</v>
      </c>
      <c r="J66" s="28">
        <v>527000</v>
      </c>
      <c r="K66" s="20">
        <v>0</v>
      </c>
      <c r="L66" s="20">
        <f t="shared" si="255"/>
        <v>596142.4</v>
      </c>
      <c r="M66" s="20">
        <f t="shared" si="256"/>
        <v>674356.28288000007</v>
      </c>
      <c r="N66" s="16">
        <f t="shared" si="251"/>
        <v>644152</v>
      </c>
      <c r="O66" s="16">
        <f t="shared" si="252"/>
        <v>134871.25657600001</v>
      </c>
      <c r="P66" s="1">
        <v>650000</v>
      </c>
      <c r="Q66" s="1">
        <v>0</v>
      </c>
      <c r="R66" s="1">
        <f t="shared" si="257"/>
        <v>686400</v>
      </c>
      <c r="S66" s="20">
        <f t="shared" si="258"/>
        <v>0</v>
      </c>
      <c r="T66" s="20">
        <f t="shared" si="259"/>
        <v>761217.6</v>
      </c>
      <c r="U66" s="20">
        <f t="shared" si="260"/>
        <v>0</v>
      </c>
      <c r="V66" s="28">
        <v>520000</v>
      </c>
      <c r="W66" s="20">
        <v>0</v>
      </c>
      <c r="X66" s="20">
        <f t="shared" si="261"/>
        <v>588224</v>
      </c>
      <c r="Y66" s="20">
        <f t="shared" si="262"/>
        <v>0</v>
      </c>
      <c r="Z66" s="16">
        <f t="shared" si="263"/>
        <v>641168.32000000007</v>
      </c>
      <c r="AA66" s="16">
        <f t="shared" si="264"/>
        <v>0</v>
      </c>
      <c r="AB66" s="1">
        <v>650000</v>
      </c>
      <c r="AC66" s="1">
        <v>0</v>
      </c>
      <c r="AD66" s="1">
        <f t="shared" si="265"/>
        <v>686400</v>
      </c>
      <c r="AE66" s="1">
        <f t="shared" si="266"/>
        <v>0</v>
      </c>
      <c r="AF66" s="1">
        <f t="shared" si="267"/>
        <v>761217.6</v>
      </c>
      <c r="AG66" s="1">
        <f t="shared" si="268"/>
        <v>0</v>
      </c>
      <c r="AH66" s="27">
        <v>468000</v>
      </c>
      <c r="AI66" s="17">
        <v>0</v>
      </c>
      <c r="AJ66" s="1">
        <f t="shared" si="269"/>
        <v>529401.59999999998</v>
      </c>
      <c r="AK66" s="1">
        <f t="shared" si="270"/>
        <v>0</v>
      </c>
      <c r="AL66" s="16">
        <f t="shared" si="271"/>
        <v>619003.84000000008</v>
      </c>
      <c r="AM66" s="16">
        <f t="shared" si="272"/>
        <v>0</v>
      </c>
      <c r="AN66" s="1">
        <v>650000</v>
      </c>
      <c r="AO66" s="1">
        <v>0</v>
      </c>
      <c r="AP66" s="1">
        <f t="shared" si="273"/>
        <v>686400</v>
      </c>
      <c r="AQ66" s="1">
        <f t="shared" si="274"/>
        <v>0</v>
      </c>
      <c r="AR66" s="1">
        <f t="shared" si="275"/>
        <v>761217.6</v>
      </c>
      <c r="AS66" s="1">
        <f t="shared" si="276"/>
        <v>0</v>
      </c>
      <c r="AT66" s="20">
        <v>507000</v>
      </c>
      <c r="AU66" s="20">
        <v>0</v>
      </c>
      <c r="AV66" s="1">
        <f t="shared" si="277"/>
        <v>573518.4</v>
      </c>
      <c r="AW66" s="1">
        <f t="shared" si="277"/>
        <v>0</v>
      </c>
      <c r="AX66" s="16">
        <f t="shared" si="278"/>
        <v>635627.19999999995</v>
      </c>
      <c r="AY66" s="16">
        <f t="shared" si="279"/>
        <v>0</v>
      </c>
      <c r="AZ66" s="1">
        <v>650000</v>
      </c>
      <c r="BA66" s="1">
        <v>0</v>
      </c>
      <c r="BB66" s="1">
        <f t="shared" si="280"/>
        <v>686400</v>
      </c>
      <c r="BC66" s="1">
        <f t="shared" si="281"/>
        <v>0</v>
      </c>
      <c r="BD66" s="1">
        <f t="shared" si="282"/>
        <v>761217.6</v>
      </c>
      <c r="BE66" s="1">
        <f t="shared" si="283"/>
        <v>0</v>
      </c>
      <c r="BF66" s="1">
        <v>488000</v>
      </c>
      <c r="BG66" s="1">
        <v>0</v>
      </c>
      <c r="BH66" s="1">
        <f t="shared" si="284"/>
        <v>552025.59999999998</v>
      </c>
      <c r="BI66" s="1">
        <f t="shared" si="284"/>
        <v>0</v>
      </c>
      <c r="BJ66" s="16">
        <f t="shared" si="285"/>
        <v>627528.64</v>
      </c>
      <c r="BK66" s="16">
        <f t="shared" si="286"/>
        <v>0</v>
      </c>
      <c r="BL66" s="1">
        <v>650000</v>
      </c>
      <c r="BM66" s="1">
        <v>0</v>
      </c>
      <c r="BN66" s="1">
        <f t="shared" si="287"/>
        <v>686400</v>
      </c>
      <c r="BO66" s="1">
        <f t="shared" si="288"/>
        <v>0</v>
      </c>
      <c r="BP66" s="1">
        <f t="shared" si="289"/>
        <v>761217.6</v>
      </c>
      <c r="BQ66" s="1">
        <f t="shared" si="290"/>
        <v>0</v>
      </c>
      <c r="BR66" s="1">
        <v>488000</v>
      </c>
      <c r="BS66" s="1">
        <v>0</v>
      </c>
      <c r="BT66" s="1">
        <f t="shared" si="291"/>
        <v>552025.59999999998</v>
      </c>
      <c r="BU66" s="1">
        <f t="shared" si="292"/>
        <v>0</v>
      </c>
      <c r="BV66" s="16">
        <f t="shared" si="293"/>
        <v>627528.64</v>
      </c>
      <c r="BW66" s="16">
        <f t="shared" si="294"/>
        <v>0</v>
      </c>
      <c r="BX66" s="1">
        <v>650000</v>
      </c>
      <c r="BY66" s="1">
        <v>0</v>
      </c>
      <c r="BZ66" s="1">
        <f t="shared" si="295"/>
        <v>686400</v>
      </c>
      <c r="CA66" s="1">
        <f t="shared" si="296"/>
        <v>0</v>
      </c>
      <c r="CB66" s="1">
        <f t="shared" si="297"/>
        <v>761217.6</v>
      </c>
      <c r="CC66" s="1">
        <f t="shared" si="298"/>
        <v>0</v>
      </c>
      <c r="CD66" s="1">
        <v>520000</v>
      </c>
      <c r="CE66" s="1">
        <v>0</v>
      </c>
      <c r="CF66" s="1">
        <f t="shared" si="299"/>
        <v>588224</v>
      </c>
      <c r="CG66" s="1">
        <f t="shared" si="300"/>
        <v>0</v>
      </c>
      <c r="CH66" s="16">
        <f t="shared" si="301"/>
        <v>641168.32000000007</v>
      </c>
      <c r="CI66" s="16">
        <f t="shared" si="302"/>
        <v>0</v>
      </c>
      <c r="CJ66" s="1">
        <v>650000</v>
      </c>
      <c r="CK66" s="1">
        <v>0</v>
      </c>
      <c r="CL66" s="1">
        <f t="shared" si="303"/>
        <v>686400</v>
      </c>
      <c r="CM66" s="1">
        <f t="shared" si="304"/>
        <v>0</v>
      </c>
      <c r="CN66" s="1">
        <f t="shared" si="305"/>
        <v>761217.6</v>
      </c>
      <c r="CO66" s="1">
        <f t="shared" si="306"/>
        <v>0</v>
      </c>
      <c r="CP66" s="1">
        <v>520000</v>
      </c>
      <c r="CQ66" s="1">
        <v>0</v>
      </c>
      <c r="CR66" s="1">
        <f t="shared" si="307"/>
        <v>588224</v>
      </c>
      <c r="CS66" s="1">
        <f t="shared" si="308"/>
        <v>0</v>
      </c>
      <c r="CT66" s="16">
        <f t="shared" si="309"/>
        <v>641168.32000000007</v>
      </c>
      <c r="CU66" s="16">
        <f t="shared" si="310"/>
        <v>0</v>
      </c>
    </row>
    <row r="67" spans="1:168" x14ac:dyDescent="0.25">
      <c r="A67" s="7" t="s">
        <v>51</v>
      </c>
      <c r="B67" s="7" t="s">
        <v>110</v>
      </c>
      <c r="C67" s="6">
        <v>1</v>
      </c>
      <c r="D67" s="1">
        <v>120000</v>
      </c>
      <c r="E67" s="1">
        <v>220000</v>
      </c>
      <c r="F67" s="1">
        <f t="shared" si="249"/>
        <v>126720</v>
      </c>
      <c r="G67" s="20">
        <f t="shared" si="250"/>
        <v>232320</v>
      </c>
      <c r="H67" s="20">
        <f t="shared" si="253"/>
        <v>140532.48000000001</v>
      </c>
      <c r="I67" s="20">
        <f t="shared" si="254"/>
        <v>234852.288</v>
      </c>
      <c r="J67" s="28">
        <v>97000</v>
      </c>
      <c r="K67" s="20">
        <v>200000</v>
      </c>
      <c r="L67" s="20">
        <f t="shared" si="255"/>
        <v>109726.39999999999</v>
      </c>
      <c r="M67" s="20">
        <f t="shared" si="256"/>
        <v>124122.50367999999</v>
      </c>
      <c r="N67" s="16">
        <f t="shared" si="251"/>
        <v>118795.776</v>
      </c>
      <c r="O67" s="16">
        <f t="shared" si="252"/>
        <v>202258.95833599998</v>
      </c>
      <c r="P67" s="1">
        <v>120000</v>
      </c>
      <c r="Q67" s="1">
        <v>220000</v>
      </c>
      <c r="R67" s="1">
        <f t="shared" si="257"/>
        <v>126720</v>
      </c>
      <c r="S67" s="20">
        <f t="shared" si="258"/>
        <v>232320</v>
      </c>
      <c r="T67" s="20">
        <f t="shared" si="259"/>
        <v>140532.48000000001</v>
      </c>
      <c r="U67" s="20">
        <f t="shared" si="260"/>
        <v>257642.88</v>
      </c>
      <c r="V67" s="28">
        <v>96000</v>
      </c>
      <c r="W67" s="20">
        <v>198000</v>
      </c>
      <c r="X67" s="20">
        <f t="shared" si="261"/>
        <v>108595.2</v>
      </c>
      <c r="Y67" s="20">
        <f t="shared" si="262"/>
        <v>223977.60000000001</v>
      </c>
      <c r="Z67" s="16">
        <f t="shared" si="263"/>
        <v>118369.53599999999</v>
      </c>
      <c r="AA67" s="16">
        <f t="shared" si="264"/>
        <v>226388.09599999999</v>
      </c>
      <c r="AB67" s="1">
        <v>120000</v>
      </c>
      <c r="AC67" s="1">
        <v>250000</v>
      </c>
      <c r="AD67" s="1">
        <f t="shared" si="265"/>
        <v>126720</v>
      </c>
      <c r="AE67" s="1">
        <f t="shared" si="266"/>
        <v>264000</v>
      </c>
      <c r="AF67" s="1">
        <f t="shared" si="267"/>
        <v>140532.48000000001</v>
      </c>
      <c r="AG67" s="1">
        <f t="shared" si="268"/>
        <v>292776</v>
      </c>
      <c r="AH67" s="27">
        <v>86000</v>
      </c>
      <c r="AI67" s="17">
        <v>180000</v>
      </c>
      <c r="AJ67" s="1">
        <f t="shared" si="269"/>
        <v>97283.199999999997</v>
      </c>
      <c r="AK67" s="1">
        <f t="shared" si="270"/>
        <v>203616</v>
      </c>
      <c r="AL67" s="16">
        <f t="shared" si="271"/>
        <v>114107.13599999998</v>
      </c>
      <c r="AM67" s="16">
        <f t="shared" si="272"/>
        <v>238078.4</v>
      </c>
      <c r="AN67" s="1">
        <v>120000</v>
      </c>
      <c r="AO67" s="1">
        <v>250000</v>
      </c>
      <c r="AP67" s="1">
        <f t="shared" si="273"/>
        <v>126720</v>
      </c>
      <c r="AQ67" s="1">
        <f t="shared" si="274"/>
        <v>264000</v>
      </c>
      <c r="AR67" s="1">
        <f t="shared" si="275"/>
        <v>140532.48000000001</v>
      </c>
      <c r="AS67" s="1">
        <f t="shared" si="276"/>
        <v>292776</v>
      </c>
      <c r="AT67" s="20">
        <v>94000</v>
      </c>
      <c r="AU67" s="20">
        <v>220000</v>
      </c>
      <c r="AV67" s="1">
        <f t="shared" si="277"/>
        <v>106332.8</v>
      </c>
      <c r="AW67" s="1">
        <f>AU67*13.12%+AU67</f>
        <v>248864</v>
      </c>
      <c r="AX67" s="16">
        <f t="shared" si="278"/>
        <v>117517.05600000001</v>
      </c>
      <c r="AY67" s="16">
        <f t="shared" si="279"/>
        <v>255128</v>
      </c>
      <c r="AZ67" s="1">
        <v>120000</v>
      </c>
      <c r="BA67" s="1">
        <v>220000</v>
      </c>
      <c r="BB67" s="1">
        <f t="shared" si="280"/>
        <v>126720</v>
      </c>
      <c r="BC67" s="1">
        <f t="shared" si="281"/>
        <v>232320</v>
      </c>
      <c r="BD67" s="1">
        <f t="shared" si="282"/>
        <v>140532.48000000001</v>
      </c>
      <c r="BE67" s="1">
        <f t="shared" si="283"/>
        <v>257642.88</v>
      </c>
      <c r="BF67" s="1">
        <v>90000</v>
      </c>
      <c r="BG67" s="1">
        <v>196000</v>
      </c>
      <c r="BH67" s="1">
        <f t="shared" si="284"/>
        <v>101808</v>
      </c>
      <c r="BI67" s="1">
        <f t="shared" si="284"/>
        <v>221715.20000000001</v>
      </c>
      <c r="BJ67" s="16">
        <f t="shared" si="285"/>
        <v>115812.09599999999</v>
      </c>
      <c r="BK67" s="16">
        <f t="shared" si="286"/>
        <v>225535.61600000001</v>
      </c>
      <c r="BL67" s="1">
        <v>120000</v>
      </c>
      <c r="BM67" s="1">
        <v>220000</v>
      </c>
      <c r="BN67" s="1">
        <f t="shared" si="287"/>
        <v>126720</v>
      </c>
      <c r="BO67" s="1">
        <f t="shared" si="288"/>
        <v>232320</v>
      </c>
      <c r="BP67" s="1">
        <f t="shared" si="289"/>
        <v>140532.48000000001</v>
      </c>
      <c r="BQ67" s="1">
        <f t="shared" si="290"/>
        <v>257642.88</v>
      </c>
      <c r="BR67" s="1">
        <v>90000</v>
      </c>
      <c r="BS67" s="1">
        <v>200000</v>
      </c>
      <c r="BT67" s="1">
        <f t="shared" si="291"/>
        <v>101808</v>
      </c>
      <c r="BU67" s="1">
        <f t="shared" si="292"/>
        <v>226240</v>
      </c>
      <c r="BV67" s="16">
        <f t="shared" si="293"/>
        <v>115812.09599999999</v>
      </c>
      <c r="BW67" s="16">
        <f t="shared" si="294"/>
        <v>227240.57599999997</v>
      </c>
      <c r="BX67" s="1">
        <v>120000</v>
      </c>
      <c r="BY67" s="1">
        <v>250000</v>
      </c>
      <c r="BZ67" s="1">
        <f t="shared" si="295"/>
        <v>126720</v>
      </c>
      <c r="CA67" s="1">
        <f t="shared" si="296"/>
        <v>264000</v>
      </c>
      <c r="CB67" s="1">
        <f t="shared" si="297"/>
        <v>140532.48000000001</v>
      </c>
      <c r="CC67" s="1">
        <f t="shared" si="298"/>
        <v>292776</v>
      </c>
      <c r="CD67" s="1">
        <v>96000</v>
      </c>
      <c r="CE67" s="1">
        <v>220000</v>
      </c>
      <c r="CF67" s="1">
        <f t="shared" si="299"/>
        <v>108595.2</v>
      </c>
      <c r="CG67" s="1">
        <f t="shared" si="300"/>
        <v>248864</v>
      </c>
      <c r="CH67" s="16">
        <f t="shared" si="301"/>
        <v>118369.53599999999</v>
      </c>
      <c r="CI67" s="16">
        <f t="shared" si="302"/>
        <v>255128</v>
      </c>
      <c r="CJ67" s="1">
        <v>120000</v>
      </c>
      <c r="CK67" s="1">
        <v>250000</v>
      </c>
      <c r="CL67" s="1">
        <f t="shared" si="303"/>
        <v>126720</v>
      </c>
      <c r="CM67" s="1">
        <f t="shared" si="304"/>
        <v>264000</v>
      </c>
      <c r="CN67" s="1">
        <f t="shared" si="305"/>
        <v>140532.48000000001</v>
      </c>
      <c r="CO67" s="1">
        <f t="shared" si="306"/>
        <v>292776</v>
      </c>
      <c r="CP67" s="1">
        <v>96000</v>
      </c>
      <c r="CQ67" s="1">
        <v>200000</v>
      </c>
      <c r="CR67" s="1">
        <f t="shared" si="307"/>
        <v>108595.2</v>
      </c>
      <c r="CS67" s="1">
        <f t="shared" si="308"/>
        <v>226240</v>
      </c>
      <c r="CT67" s="16">
        <f t="shared" si="309"/>
        <v>118369.53599999999</v>
      </c>
      <c r="CU67" s="16">
        <f t="shared" si="310"/>
        <v>246603.2</v>
      </c>
    </row>
    <row r="68" spans="1:168" x14ac:dyDescent="0.25">
      <c r="A68" s="7" t="s">
        <v>52</v>
      </c>
      <c r="B68" s="7" t="s">
        <v>111</v>
      </c>
      <c r="C68" s="6">
        <v>1</v>
      </c>
      <c r="D68" s="1">
        <v>85000</v>
      </c>
      <c r="E68" s="1">
        <v>0</v>
      </c>
      <c r="F68" s="1">
        <f t="shared" si="249"/>
        <v>89760</v>
      </c>
      <c r="G68" s="20">
        <f t="shared" si="250"/>
        <v>0</v>
      </c>
      <c r="H68" s="20">
        <f t="shared" si="253"/>
        <v>99543.84</v>
      </c>
      <c r="I68" s="20">
        <f t="shared" si="254"/>
        <v>0</v>
      </c>
      <c r="J68" s="28">
        <v>69000</v>
      </c>
      <c r="K68" s="20">
        <v>0</v>
      </c>
      <c r="L68" s="20">
        <f t="shared" si="255"/>
        <v>78052.800000000003</v>
      </c>
      <c r="M68" s="20">
        <f t="shared" si="256"/>
        <v>88293.327359999996</v>
      </c>
      <c r="N68" s="16">
        <f t="shared" si="251"/>
        <v>84271.327999999994</v>
      </c>
      <c r="O68" s="16">
        <f t="shared" si="252"/>
        <v>17658.665472000001</v>
      </c>
      <c r="P68" s="1">
        <v>85000</v>
      </c>
      <c r="Q68" s="1">
        <v>0</v>
      </c>
      <c r="R68" s="1">
        <f t="shared" si="257"/>
        <v>89760</v>
      </c>
      <c r="S68" s="20">
        <f t="shared" si="258"/>
        <v>0</v>
      </c>
      <c r="T68" s="20">
        <f t="shared" si="259"/>
        <v>99543.84</v>
      </c>
      <c r="U68" s="20">
        <f t="shared" si="260"/>
        <v>0</v>
      </c>
      <c r="V68" s="28">
        <v>68000</v>
      </c>
      <c r="W68" s="20">
        <v>0</v>
      </c>
      <c r="X68" s="20">
        <f t="shared" si="261"/>
        <v>76921.600000000006</v>
      </c>
      <c r="Y68" s="20">
        <f t="shared" si="262"/>
        <v>0</v>
      </c>
      <c r="Z68" s="16">
        <f t="shared" si="263"/>
        <v>83845.087999999989</v>
      </c>
      <c r="AA68" s="16">
        <f t="shared" si="264"/>
        <v>0</v>
      </c>
      <c r="AB68" s="1">
        <v>85000</v>
      </c>
      <c r="AC68" s="1">
        <v>0</v>
      </c>
      <c r="AD68" s="1">
        <f t="shared" si="265"/>
        <v>89760</v>
      </c>
      <c r="AE68" s="1">
        <f t="shared" si="266"/>
        <v>0</v>
      </c>
      <c r="AF68" s="1">
        <f t="shared" si="267"/>
        <v>99543.84</v>
      </c>
      <c r="AG68" s="1">
        <f t="shared" si="268"/>
        <v>0</v>
      </c>
      <c r="AH68" s="27">
        <v>61000</v>
      </c>
      <c r="AI68" s="17">
        <v>0</v>
      </c>
      <c r="AJ68" s="1">
        <f t="shared" si="269"/>
        <v>69003.199999999997</v>
      </c>
      <c r="AK68" s="1">
        <f t="shared" si="270"/>
        <v>0</v>
      </c>
      <c r="AL68" s="16">
        <f t="shared" si="271"/>
        <v>80861.407999999996</v>
      </c>
      <c r="AM68" s="16">
        <f t="shared" si="272"/>
        <v>0</v>
      </c>
      <c r="AN68" s="1">
        <v>85000</v>
      </c>
      <c r="AO68" s="1">
        <v>0</v>
      </c>
      <c r="AP68" s="1">
        <f t="shared" si="273"/>
        <v>89760</v>
      </c>
      <c r="AQ68" s="1">
        <f t="shared" si="274"/>
        <v>0</v>
      </c>
      <c r="AR68" s="1">
        <f t="shared" si="275"/>
        <v>99543.84</v>
      </c>
      <c r="AS68" s="1">
        <f t="shared" si="276"/>
        <v>0</v>
      </c>
      <c r="AT68" s="20">
        <v>66000</v>
      </c>
      <c r="AU68" s="20">
        <v>0</v>
      </c>
      <c r="AV68" s="1">
        <f t="shared" si="277"/>
        <v>74659.199999999997</v>
      </c>
      <c r="AW68" s="1">
        <f t="shared" si="277"/>
        <v>0</v>
      </c>
      <c r="AX68" s="16">
        <f t="shared" si="278"/>
        <v>82992.607999999993</v>
      </c>
      <c r="AY68" s="16">
        <f t="shared" si="279"/>
        <v>0</v>
      </c>
      <c r="AZ68" s="1">
        <v>85000</v>
      </c>
      <c r="BA68" s="1">
        <v>0</v>
      </c>
      <c r="BB68" s="1">
        <f t="shared" si="280"/>
        <v>89760</v>
      </c>
      <c r="BC68" s="1">
        <f t="shared" si="281"/>
        <v>0</v>
      </c>
      <c r="BD68" s="1">
        <f t="shared" si="282"/>
        <v>99543.84</v>
      </c>
      <c r="BE68" s="20">
        <f t="shared" si="283"/>
        <v>0</v>
      </c>
      <c r="BF68" s="20">
        <v>64000</v>
      </c>
      <c r="BG68" s="20">
        <v>0</v>
      </c>
      <c r="BH68" s="20">
        <f t="shared" si="284"/>
        <v>72396.800000000003</v>
      </c>
      <c r="BI68" s="1">
        <f t="shared" si="284"/>
        <v>0</v>
      </c>
      <c r="BJ68" s="16">
        <f t="shared" si="285"/>
        <v>82140.127999999997</v>
      </c>
      <c r="BK68" s="16">
        <f t="shared" si="286"/>
        <v>0</v>
      </c>
      <c r="BL68" s="20">
        <v>85000</v>
      </c>
      <c r="BM68" s="20">
        <v>0</v>
      </c>
      <c r="BN68" s="20">
        <f t="shared" si="287"/>
        <v>89760</v>
      </c>
      <c r="BO68" s="20">
        <f t="shared" si="288"/>
        <v>0</v>
      </c>
      <c r="BP68" s="20">
        <f t="shared" si="289"/>
        <v>99543.84</v>
      </c>
      <c r="BQ68" s="20">
        <f t="shared" si="290"/>
        <v>0</v>
      </c>
      <c r="BR68" s="20">
        <v>64000</v>
      </c>
      <c r="BS68" s="20">
        <v>0</v>
      </c>
      <c r="BT68" s="1">
        <f t="shared" si="291"/>
        <v>72396.800000000003</v>
      </c>
      <c r="BU68" s="1">
        <f t="shared" si="292"/>
        <v>0</v>
      </c>
      <c r="BV68" s="16">
        <f t="shared" si="293"/>
        <v>82140.127999999997</v>
      </c>
      <c r="BW68" s="16">
        <f t="shared" si="294"/>
        <v>0</v>
      </c>
      <c r="BX68" s="20">
        <v>85000</v>
      </c>
      <c r="BY68" s="20">
        <v>0</v>
      </c>
      <c r="BZ68" s="20">
        <f t="shared" si="295"/>
        <v>89760</v>
      </c>
      <c r="CA68" s="20">
        <f t="shared" si="296"/>
        <v>0</v>
      </c>
      <c r="CB68" s="20">
        <f t="shared" si="297"/>
        <v>99543.84</v>
      </c>
      <c r="CC68" s="20">
        <f t="shared" si="298"/>
        <v>0</v>
      </c>
      <c r="CD68" s="20">
        <v>68000</v>
      </c>
      <c r="CE68" s="20">
        <v>0</v>
      </c>
      <c r="CF68" s="1">
        <f t="shared" si="299"/>
        <v>76921.600000000006</v>
      </c>
      <c r="CG68" s="1">
        <f t="shared" si="300"/>
        <v>0</v>
      </c>
      <c r="CH68" s="16">
        <f t="shared" si="301"/>
        <v>83845.087999999989</v>
      </c>
      <c r="CI68" s="16">
        <f t="shared" si="302"/>
        <v>0</v>
      </c>
      <c r="CJ68" s="1">
        <v>85000</v>
      </c>
      <c r="CK68" s="1">
        <v>0</v>
      </c>
      <c r="CL68" s="1">
        <f t="shared" si="303"/>
        <v>89760</v>
      </c>
      <c r="CM68" s="1">
        <f t="shared" si="304"/>
        <v>0</v>
      </c>
      <c r="CN68" s="1">
        <f t="shared" si="305"/>
        <v>99543.84</v>
      </c>
      <c r="CO68" s="1">
        <f t="shared" si="306"/>
        <v>0</v>
      </c>
      <c r="CP68" s="1">
        <v>68000</v>
      </c>
      <c r="CQ68" s="1">
        <v>0</v>
      </c>
      <c r="CR68" s="1">
        <f t="shared" si="307"/>
        <v>76921.600000000006</v>
      </c>
      <c r="CS68" s="1">
        <f t="shared" si="308"/>
        <v>0</v>
      </c>
      <c r="CT68" s="16">
        <f t="shared" si="309"/>
        <v>83845.087999999989</v>
      </c>
      <c r="CU68" s="16">
        <f t="shared" si="310"/>
        <v>0</v>
      </c>
    </row>
    <row r="69" spans="1:168" x14ac:dyDescent="0.25">
      <c r="A69" s="7" t="s">
        <v>53</v>
      </c>
      <c r="B69" s="7" t="s">
        <v>112</v>
      </c>
      <c r="C69" s="6">
        <v>1</v>
      </c>
      <c r="D69" s="1">
        <v>55000</v>
      </c>
      <c r="E69" s="1">
        <v>0</v>
      </c>
      <c r="F69" s="1">
        <f t="shared" si="249"/>
        <v>58080</v>
      </c>
      <c r="G69" s="20">
        <f t="shared" si="250"/>
        <v>0</v>
      </c>
      <c r="H69" s="20">
        <f t="shared" si="253"/>
        <v>64410.720000000001</v>
      </c>
      <c r="I69" s="20">
        <f t="shared" si="254"/>
        <v>0</v>
      </c>
      <c r="J69" s="28">
        <v>45000</v>
      </c>
      <c r="K69" s="20">
        <v>0</v>
      </c>
      <c r="L69" s="20">
        <f t="shared" si="255"/>
        <v>50904</v>
      </c>
      <c r="M69" s="20">
        <f t="shared" si="256"/>
        <v>57582.604800000001</v>
      </c>
      <c r="N69" s="16">
        <f t="shared" si="251"/>
        <v>54678.943999999996</v>
      </c>
      <c r="O69" s="16">
        <f t="shared" si="252"/>
        <v>11516.52096</v>
      </c>
      <c r="P69" s="1">
        <v>55000</v>
      </c>
      <c r="Q69" s="1">
        <v>0</v>
      </c>
      <c r="R69" s="1">
        <f t="shared" si="257"/>
        <v>58080</v>
      </c>
      <c r="S69" s="20">
        <f t="shared" si="258"/>
        <v>0</v>
      </c>
      <c r="T69" s="20">
        <f t="shared" si="259"/>
        <v>64410.720000000001</v>
      </c>
      <c r="U69" s="20">
        <f t="shared" si="260"/>
        <v>0</v>
      </c>
      <c r="V69" s="28">
        <v>44000</v>
      </c>
      <c r="W69" s="20">
        <v>0</v>
      </c>
      <c r="X69" s="20">
        <f t="shared" si="261"/>
        <v>49772.800000000003</v>
      </c>
      <c r="Y69" s="20">
        <f t="shared" si="262"/>
        <v>0</v>
      </c>
      <c r="Z69" s="16">
        <f t="shared" si="263"/>
        <v>54252.704000000005</v>
      </c>
      <c r="AA69" s="16">
        <f t="shared" si="264"/>
        <v>0</v>
      </c>
      <c r="AB69" s="1">
        <v>55000</v>
      </c>
      <c r="AC69" s="1">
        <v>0</v>
      </c>
      <c r="AD69" s="1">
        <f t="shared" si="265"/>
        <v>58080</v>
      </c>
      <c r="AE69" s="1">
        <f t="shared" si="266"/>
        <v>0</v>
      </c>
      <c r="AF69" s="1">
        <f t="shared" si="267"/>
        <v>64410.720000000001</v>
      </c>
      <c r="AG69" s="1">
        <f t="shared" si="268"/>
        <v>0</v>
      </c>
      <c r="AH69" s="27">
        <v>40000</v>
      </c>
      <c r="AI69" s="17">
        <v>0</v>
      </c>
      <c r="AJ69" s="1">
        <f t="shared" si="269"/>
        <v>45248</v>
      </c>
      <c r="AK69" s="1">
        <f t="shared" si="270"/>
        <v>0</v>
      </c>
      <c r="AL69" s="16">
        <f t="shared" si="271"/>
        <v>52547.743999999992</v>
      </c>
      <c r="AM69" s="16">
        <f t="shared" si="272"/>
        <v>0</v>
      </c>
      <c r="AN69" s="1">
        <v>55000</v>
      </c>
      <c r="AO69" s="1">
        <v>0</v>
      </c>
      <c r="AP69" s="1">
        <f t="shared" si="273"/>
        <v>58080</v>
      </c>
      <c r="AQ69" s="1">
        <f t="shared" si="274"/>
        <v>0</v>
      </c>
      <c r="AR69" s="1">
        <f t="shared" si="275"/>
        <v>64410.720000000001</v>
      </c>
      <c r="AS69" s="1">
        <f t="shared" si="276"/>
        <v>0</v>
      </c>
      <c r="AT69" s="20">
        <v>43000</v>
      </c>
      <c r="AU69" s="20">
        <v>0</v>
      </c>
      <c r="AV69" s="1">
        <f t="shared" si="277"/>
        <v>48641.599999999999</v>
      </c>
      <c r="AW69" s="1">
        <f t="shared" si="277"/>
        <v>0</v>
      </c>
      <c r="AX69" s="16">
        <f t="shared" si="278"/>
        <v>53826.464</v>
      </c>
      <c r="AY69" s="16">
        <f t="shared" si="279"/>
        <v>0</v>
      </c>
      <c r="AZ69" s="1">
        <v>55000</v>
      </c>
      <c r="BA69" s="1">
        <v>0</v>
      </c>
      <c r="BB69" s="1">
        <f t="shared" si="280"/>
        <v>58080</v>
      </c>
      <c r="BC69" s="1">
        <f t="shared" si="281"/>
        <v>0</v>
      </c>
      <c r="BD69" s="1">
        <f t="shared" si="282"/>
        <v>64410.720000000001</v>
      </c>
      <c r="BE69" s="20">
        <f t="shared" si="283"/>
        <v>0</v>
      </c>
      <c r="BF69" s="20">
        <v>41000</v>
      </c>
      <c r="BG69" s="20">
        <v>0</v>
      </c>
      <c r="BH69" s="20">
        <f t="shared" si="284"/>
        <v>46379.199999999997</v>
      </c>
      <c r="BI69" s="1">
        <f t="shared" si="284"/>
        <v>0</v>
      </c>
      <c r="BJ69" s="16">
        <f t="shared" si="285"/>
        <v>52973.983999999997</v>
      </c>
      <c r="BK69" s="16">
        <f t="shared" si="286"/>
        <v>0</v>
      </c>
      <c r="BL69" s="20">
        <v>55000</v>
      </c>
      <c r="BM69" s="20">
        <v>0</v>
      </c>
      <c r="BN69" s="20">
        <f t="shared" si="287"/>
        <v>58080</v>
      </c>
      <c r="BO69" s="20">
        <f t="shared" si="288"/>
        <v>0</v>
      </c>
      <c r="BP69" s="20">
        <f t="shared" si="289"/>
        <v>64410.720000000001</v>
      </c>
      <c r="BQ69" s="20">
        <f t="shared" si="290"/>
        <v>0</v>
      </c>
      <c r="BR69" s="20">
        <v>41000</v>
      </c>
      <c r="BS69" s="20">
        <v>0</v>
      </c>
      <c r="BT69" s="1">
        <f t="shared" si="291"/>
        <v>46379.199999999997</v>
      </c>
      <c r="BU69" s="1">
        <f t="shared" si="292"/>
        <v>0</v>
      </c>
      <c r="BV69" s="16">
        <f t="shared" si="293"/>
        <v>52973.983999999997</v>
      </c>
      <c r="BW69" s="16">
        <f t="shared" si="294"/>
        <v>0</v>
      </c>
      <c r="BX69" s="20">
        <v>55000</v>
      </c>
      <c r="BY69" s="20">
        <v>0</v>
      </c>
      <c r="BZ69" s="20">
        <f t="shared" si="295"/>
        <v>58080</v>
      </c>
      <c r="CA69" s="20">
        <f t="shared" si="296"/>
        <v>0</v>
      </c>
      <c r="CB69" s="20">
        <f t="shared" si="297"/>
        <v>64410.720000000001</v>
      </c>
      <c r="CC69" s="20">
        <f t="shared" si="298"/>
        <v>0</v>
      </c>
      <c r="CD69" s="20">
        <v>44000</v>
      </c>
      <c r="CE69" s="20">
        <v>0</v>
      </c>
      <c r="CF69" s="1">
        <f t="shared" si="299"/>
        <v>49772.800000000003</v>
      </c>
      <c r="CG69" s="1">
        <f t="shared" si="300"/>
        <v>0</v>
      </c>
      <c r="CH69" s="16">
        <f t="shared" si="301"/>
        <v>54252.704000000005</v>
      </c>
      <c r="CI69" s="16">
        <f t="shared" si="302"/>
        <v>0</v>
      </c>
      <c r="CJ69" s="1">
        <v>55000</v>
      </c>
      <c r="CK69" s="1">
        <v>0</v>
      </c>
      <c r="CL69" s="1">
        <f t="shared" si="303"/>
        <v>58080</v>
      </c>
      <c r="CM69" s="1">
        <f t="shared" si="304"/>
        <v>0</v>
      </c>
      <c r="CN69" s="1">
        <f t="shared" si="305"/>
        <v>64410.720000000001</v>
      </c>
      <c r="CO69" s="1">
        <f t="shared" si="306"/>
        <v>0</v>
      </c>
      <c r="CP69" s="1">
        <v>44000</v>
      </c>
      <c r="CQ69" s="1">
        <v>0</v>
      </c>
      <c r="CR69" s="1">
        <f t="shared" si="307"/>
        <v>49772.800000000003</v>
      </c>
      <c r="CS69" s="1">
        <f t="shared" si="308"/>
        <v>0</v>
      </c>
      <c r="CT69" s="16">
        <f t="shared" si="309"/>
        <v>54252.704000000005</v>
      </c>
      <c r="CU69" s="16">
        <f t="shared" si="310"/>
        <v>0</v>
      </c>
    </row>
    <row r="70" spans="1:168" s="12" customFormat="1" x14ac:dyDescent="0.25">
      <c r="A70" s="40" t="s">
        <v>169</v>
      </c>
      <c r="B70" s="40" t="s">
        <v>165</v>
      </c>
      <c r="C70" s="11">
        <v>1</v>
      </c>
      <c r="D70" s="20">
        <v>0</v>
      </c>
      <c r="E70" s="1">
        <v>0</v>
      </c>
      <c r="F70" s="1">
        <f t="shared" si="249"/>
        <v>0</v>
      </c>
      <c r="G70" s="20">
        <f t="shared" si="250"/>
        <v>0</v>
      </c>
      <c r="H70" s="20">
        <f t="shared" si="253"/>
        <v>0</v>
      </c>
      <c r="I70" s="20">
        <f t="shared" si="254"/>
        <v>0</v>
      </c>
      <c r="J70" s="28">
        <v>0</v>
      </c>
      <c r="K70" s="20">
        <v>0</v>
      </c>
      <c r="L70" s="20">
        <f t="shared" si="255"/>
        <v>0</v>
      </c>
      <c r="M70" s="20">
        <f t="shared" si="256"/>
        <v>0</v>
      </c>
      <c r="N70" s="16">
        <f t="shared" si="251"/>
        <v>0</v>
      </c>
      <c r="O70" s="16">
        <f t="shared" si="252"/>
        <v>0</v>
      </c>
      <c r="P70" s="20">
        <v>0</v>
      </c>
      <c r="Q70" s="20">
        <v>0</v>
      </c>
      <c r="R70" s="1">
        <f t="shared" si="257"/>
        <v>0</v>
      </c>
      <c r="S70" s="20">
        <f t="shared" si="258"/>
        <v>0</v>
      </c>
      <c r="T70" s="20">
        <f t="shared" si="259"/>
        <v>0</v>
      </c>
      <c r="U70" s="20">
        <f t="shared" si="260"/>
        <v>0</v>
      </c>
      <c r="V70" s="28">
        <v>0</v>
      </c>
      <c r="W70" s="20">
        <v>0</v>
      </c>
      <c r="X70" s="20">
        <f t="shared" si="261"/>
        <v>0</v>
      </c>
      <c r="Y70" s="20">
        <f t="shared" si="262"/>
        <v>0</v>
      </c>
      <c r="Z70" s="16">
        <f t="shared" si="263"/>
        <v>0</v>
      </c>
      <c r="AA70" s="16">
        <f t="shared" si="264"/>
        <v>0</v>
      </c>
      <c r="AB70" s="20">
        <v>0</v>
      </c>
      <c r="AC70" s="20">
        <v>0</v>
      </c>
      <c r="AD70" s="1">
        <f t="shared" si="265"/>
        <v>0</v>
      </c>
      <c r="AE70" s="1">
        <f t="shared" si="266"/>
        <v>0</v>
      </c>
      <c r="AF70" s="1">
        <f t="shared" si="267"/>
        <v>0</v>
      </c>
      <c r="AG70" s="1">
        <f t="shared" si="268"/>
        <v>0</v>
      </c>
      <c r="AH70" s="27">
        <v>0</v>
      </c>
      <c r="AI70" s="17">
        <v>0</v>
      </c>
      <c r="AJ70" s="1">
        <f t="shared" si="269"/>
        <v>0</v>
      </c>
      <c r="AK70" s="1">
        <f t="shared" si="270"/>
        <v>0</v>
      </c>
      <c r="AL70" s="16">
        <f t="shared" si="271"/>
        <v>0</v>
      </c>
      <c r="AM70" s="16">
        <f t="shared" si="272"/>
        <v>0</v>
      </c>
      <c r="AN70" s="20">
        <v>0</v>
      </c>
      <c r="AO70" s="20">
        <v>0</v>
      </c>
      <c r="AP70" s="1">
        <f t="shared" si="273"/>
        <v>0</v>
      </c>
      <c r="AQ70" s="1">
        <f t="shared" si="274"/>
        <v>0</v>
      </c>
      <c r="AR70" s="1">
        <f t="shared" si="275"/>
        <v>0</v>
      </c>
      <c r="AS70" s="1">
        <f t="shared" si="276"/>
        <v>0</v>
      </c>
      <c r="AT70" s="20">
        <v>0</v>
      </c>
      <c r="AU70" s="20">
        <v>0</v>
      </c>
      <c r="AV70" s="1">
        <f t="shared" si="277"/>
        <v>0</v>
      </c>
      <c r="AW70" s="1">
        <f t="shared" si="277"/>
        <v>0</v>
      </c>
      <c r="AX70" s="16">
        <f t="shared" si="278"/>
        <v>0</v>
      </c>
      <c r="AY70" s="16">
        <f t="shared" si="279"/>
        <v>0</v>
      </c>
      <c r="AZ70" s="20">
        <v>0</v>
      </c>
      <c r="BA70" s="20">
        <v>0</v>
      </c>
      <c r="BB70" s="1">
        <f t="shared" si="280"/>
        <v>0</v>
      </c>
      <c r="BC70" s="1">
        <f t="shared" si="281"/>
        <v>0</v>
      </c>
      <c r="BD70" s="1">
        <f t="shared" si="282"/>
        <v>0</v>
      </c>
      <c r="BE70" s="20">
        <f t="shared" si="283"/>
        <v>0</v>
      </c>
      <c r="BF70" s="20">
        <v>0</v>
      </c>
      <c r="BG70" s="20">
        <v>0</v>
      </c>
      <c r="BH70" s="20">
        <f t="shared" si="284"/>
        <v>0</v>
      </c>
      <c r="BI70" s="1">
        <f t="shared" si="284"/>
        <v>0</v>
      </c>
      <c r="BJ70" s="16">
        <f t="shared" si="285"/>
        <v>0</v>
      </c>
      <c r="BK70" s="16">
        <f t="shared" si="286"/>
        <v>0</v>
      </c>
      <c r="BL70" s="20">
        <v>0</v>
      </c>
      <c r="BM70" s="20">
        <v>0</v>
      </c>
      <c r="BN70" s="20">
        <f t="shared" si="287"/>
        <v>0</v>
      </c>
      <c r="BO70" s="20">
        <f t="shared" si="288"/>
        <v>0</v>
      </c>
      <c r="BP70" s="20">
        <f t="shared" si="289"/>
        <v>0</v>
      </c>
      <c r="BQ70" s="20">
        <f t="shared" si="290"/>
        <v>0</v>
      </c>
      <c r="BR70" s="20">
        <v>0</v>
      </c>
      <c r="BS70" s="20">
        <v>0</v>
      </c>
      <c r="BT70" s="1">
        <f t="shared" si="291"/>
        <v>0</v>
      </c>
      <c r="BU70" s="1">
        <f t="shared" si="292"/>
        <v>0</v>
      </c>
      <c r="BV70" s="16">
        <f t="shared" si="293"/>
        <v>0</v>
      </c>
      <c r="BW70" s="16">
        <f t="shared" si="294"/>
        <v>0</v>
      </c>
      <c r="BX70" s="20">
        <v>47600</v>
      </c>
      <c r="BY70" s="20">
        <v>95200</v>
      </c>
      <c r="BZ70" s="20">
        <f t="shared" si="295"/>
        <v>50265.599999999999</v>
      </c>
      <c r="CA70" s="20">
        <f t="shared" si="296"/>
        <v>100531.2</v>
      </c>
      <c r="CB70" s="20">
        <f t="shared" si="297"/>
        <v>55744.5504</v>
      </c>
      <c r="CC70" s="20">
        <f t="shared" si="298"/>
        <v>111489.1008</v>
      </c>
      <c r="CD70" s="20">
        <v>0</v>
      </c>
      <c r="CE70" s="20">
        <v>0</v>
      </c>
      <c r="CF70" s="1">
        <f t="shared" si="299"/>
        <v>0</v>
      </c>
      <c r="CG70" s="1">
        <f t="shared" si="300"/>
        <v>0</v>
      </c>
      <c r="CH70" s="16">
        <f t="shared" si="301"/>
        <v>30722.030080000004</v>
      </c>
      <c r="CI70" s="16">
        <f t="shared" si="302"/>
        <v>61444.060160000008</v>
      </c>
      <c r="CJ70" s="20">
        <v>0</v>
      </c>
      <c r="CK70" s="20">
        <v>0</v>
      </c>
      <c r="CL70" s="1">
        <f t="shared" si="303"/>
        <v>0</v>
      </c>
      <c r="CM70" s="1">
        <f t="shared" si="304"/>
        <v>0</v>
      </c>
      <c r="CN70" s="1">
        <f t="shared" si="305"/>
        <v>0</v>
      </c>
      <c r="CO70" s="1">
        <f t="shared" si="306"/>
        <v>0</v>
      </c>
      <c r="CP70" s="20">
        <v>0</v>
      </c>
      <c r="CQ70" s="20">
        <v>0</v>
      </c>
      <c r="CR70" s="1">
        <f t="shared" si="307"/>
        <v>0</v>
      </c>
      <c r="CS70" s="1">
        <f t="shared" si="308"/>
        <v>0</v>
      </c>
      <c r="CT70" s="16">
        <f t="shared" si="309"/>
        <v>0</v>
      </c>
      <c r="CU70" s="16">
        <f t="shared" si="310"/>
        <v>0</v>
      </c>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row>
    <row r="71" spans="1:168" s="12" customFormat="1" x14ac:dyDescent="0.25">
      <c r="A71" s="40" t="s">
        <v>170</v>
      </c>
      <c r="B71" s="42" t="s">
        <v>166</v>
      </c>
      <c r="C71" s="11">
        <v>1</v>
      </c>
      <c r="D71" s="20">
        <v>0</v>
      </c>
      <c r="E71" s="1">
        <v>0</v>
      </c>
      <c r="F71" s="1">
        <f t="shared" si="249"/>
        <v>0</v>
      </c>
      <c r="G71" s="20">
        <f t="shared" si="250"/>
        <v>0</v>
      </c>
      <c r="H71" s="20">
        <f t="shared" si="253"/>
        <v>0</v>
      </c>
      <c r="I71" s="20">
        <f t="shared" si="254"/>
        <v>0</v>
      </c>
      <c r="J71" s="28">
        <v>0</v>
      </c>
      <c r="K71" s="20">
        <v>0</v>
      </c>
      <c r="L71" s="20">
        <f t="shared" si="255"/>
        <v>0</v>
      </c>
      <c r="M71" s="20">
        <f t="shared" si="256"/>
        <v>0</v>
      </c>
      <c r="N71" s="16">
        <f t="shared" si="251"/>
        <v>0</v>
      </c>
      <c r="O71" s="16">
        <f t="shared" si="252"/>
        <v>0</v>
      </c>
      <c r="P71" s="20">
        <v>0</v>
      </c>
      <c r="Q71" s="20">
        <v>0</v>
      </c>
      <c r="R71" s="1">
        <f t="shared" si="257"/>
        <v>0</v>
      </c>
      <c r="S71" s="20">
        <f t="shared" si="258"/>
        <v>0</v>
      </c>
      <c r="T71" s="20">
        <f t="shared" si="259"/>
        <v>0</v>
      </c>
      <c r="U71" s="20">
        <f t="shared" si="260"/>
        <v>0</v>
      </c>
      <c r="V71" s="28">
        <v>0</v>
      </c>
      <c r="W71" s="20">
        <v>0</v>
      </c>
      <c r="X71" s="20">
        <f t="shared" si="261"/>
        <v>0</v>
      </c>
      <c r="Y71" s="20">
        <f t="shared" si="262"/>
        <v>0</v>
      </c>
      <c r="Z71" s="16">
        <f t="shared" si="263"/>
        <v>0</v>
      </c>
      <c r="AA71" s="16">
        <f t="shared" si="264"/>
        <v>0</v>
      </c>
      <c r="AB71" s="20">
        <v>0</v>
      </c>
      <c r="AC71" s="20">
        <v>0</v>
      </c>
      <c r="AD71" s="1">
        <f t="shared" si="265"/>
        <v>0</v>
      </c>
      <c r="AE71" s="1">
        <f t="shared" si="266"/>
        <v>0</v>
      </c>
      <c r="AF71" s="1">
        <f t="shared" si="267"/>
        <v>0</v>
      </c>
      <c r="AG71" s="1">
        <f t="shared" si="268"/>
        <v>0</v>
      </c>
      <c r="AH71" s="27">
        <v>0</v>
      </c>
      <c r="AI71" s="17">
        <v>0</v>
      </c>
      <c r="AJ71" s="1">
        <f t="shared" si="269"/>
        <v>0</v>
      </c>
      <c r="AK71" s="1">
        <f t="shared" si="270"/>
        <v>0</v>
      </c>
      <c r="AL71" s="16">
        <f t="shared" si="271"/>
        <v>0</v>
      </c>
      <c r="AM71" s="16">
        <f t="shared" si="272"/>
        <v>0</v>
      </c>
      <c r="AN71" s="20">
        <v>0</v>
      </c>
      <c r="AO71" s="20">
        <v>0</v>
      </c>
      <c r="AP71" s="1">
        <f t="shared" si="273"/>
        <v>0</v>
      </c>
      <c r="AQ71" s="1">
        <f t="shared" si="274"/>
        <v>0</v>
      </c>
      <c r="AR71" s="1">
        <f t="shared" si="275"/>
        <v>0</v>
      </c>
      <c r="AS71" s="1">
        <f t="shared" si="276"/>
        <v>0</v>
      </c>
      <c r="AT71" s="20">
        <v>0</v>
      </c>
      <c r="AU71" s="20">
        <v>0</v>
      </c>
      <c r="AV71" s="1">
        <f t="shared" si="277"/>
        <v>0</v>
      </c>
      <c r="AW71" s="1">
        <f t="shared" si="277"/>
        <v>0</v>
      </c>
      <c r="AX71" s="16">
        <f t="shared" si="278"/>
        <v>0</v>
      </c>
      <c r="AY71" s="16">
        <f t="shared" si="279"/>
        <v>0</v>
      </c>
      <c r="AZ71" s="20">
        <v>0</v>
      </c>
      <c r="BA71" s="20">
        <v>0</v>
      </c>
      <c r="BB71" s="1">
        <f t="shared" si="280"/>
        <v>0</v>
      </c>
      <c r="BC71" s="1">
        <f t="shared" si="281"/>
        <v>0</v>
      </c>
      <c r="BD71" s="1">
        <f t="shared" si="282"/>
        <v>0</v>
      </c>
      <c r="BE71" s="20">
        <f t="shared" si="283"/>
        <v>0</v>
      </c>
      <c r="BF71" s="20">
        <v>0</v>
      </c>
      <c r="BG71" s="20">
        <v>0</v>
      </c>
      <c r="BH71" s="20">
        <f t="shared" si="284"/>
        <v>0</v>
      </c>
      <c r="BI71" s="1">
        <f t="shared" si="284"/>
        <v>0</v>
      </c>
      <c r="BJ71" s="16">
        <f t="shared" si="285"/>
        <v>0</v>
      </c>
      <c r="BK71" s="16">
        <f t="shared" si="286"/>
        <v>0</v>
      </c>
      <c r="BL71" s="20">
        <v>0</v>
      </c>
      <c r="BM71" s="20">
        <v>0</v>
      </c>
      <c r="BN71" s="20">
        <f t="shared" si="287"/>
        <v>0</v>
      </c>
      <c r="BO71" s="20">
        <f t="shared" si="288"/>
        <v>0</v>
      </c>
      <c r="BP71" s="20">
        <f t="shared" si="289"/>
        <v>0</v>
      </c>
      <c r="BQ71" s="20">
        <f t="shared" si="290"/>
        <v>0</v>
      </c>
      <c r="BR71" s="20">
        <v>0</v>
      </c>
      <c r="BS71" s="20">
        <v>0</v>
      </c>
      <c r="BT71" s="1">
        <f t="shared" si="291"/>
        <v>0</v>
      </c>
      <c r="BU71" s="1">
        <f t="shared" si="292"/>
        <v>0</v>
      </c>
      <c r="BV71" s="16">
        <f t="shared" si="293"/>
        <v>0</v>
      </c>
      <c r="BW71" s="16">
        <f t="shared" si="294"/>
        <v>0</v>
      </c>
      <c r="BX71" s="20">
        <v>0</v>
      </c>
      <c r="BY71" s="20">
        <v>0</v>
      </c>
      <c r="BZ71" s="20">
        <f t="shared" si="295"/>
        <v>0</v>
      </c>
      <c r="CA71" s="20">
        <f t="shared" si="296"/>
        <v>0</v>
      </c>
      <c r="CB71" s="20">
        <f t="shared" si="297"/>
        <v>0</v>
      </c>
      <c r="CC71" s="20">
        <f t="shared" si="298"/>
        <v>0</v>
      </c>
      <c r="CD71" s="20">
        <v>0</v>
      </c>
      <c r="CE71" s="20">
        <v>0</v>
      </c>
      <c r="CF71" s="1">
        <f t="shared" si="299"/>
        <v>0</v>
      </c>
      <c r="CG71" s="1">
        <f t="shared" si="300"/>
        <v>0</v>
      </c>
      <c r="CH71" s="16">
        <f t="shared" si="301"/>
        <v>0</v>
      </c>
      <c r="CI71" s="16">
        <f t="shared" si="302"/>
        <v>0</v>
      </c>
      <c r="CJ71" s="20">
        <v>0</v>
      </c>
      <c r="CK71" s="20">
        <v>0</v>
      </c>
      <c r="CL71" s="1">
        <f t="shared" si="303"/>
        <v>0</v>
      </c>
      <c r="CM71" s="1">
        <f t="shared" si="304"/>
        <v>0</v>
      </c>
      <c r="CN71" s="1">
        <f t="shared" si="305"/>
        <v>0</v>
      </c>
      <c r="CO71" s="1">
        <f t="shared" si="306"/>
        <v>0</v>
      </c>
      <c r="CP71" s="20">
        <v>0</v>
      </c>
      <c r="CQ71" s="20">
        <v>0</v>
      </c>
      <c r="CR71" s="1">
        <f t="shared" si="307"/>
        <v>0</v>
      </c>
      <c r="CS71" s="1">
        <f t="shared" si="308"/>
        <v>0</v>
      </c>
      <c r="CT71" s="16">
        <f t="shared" si="309"/>
        <v>0</v>
      </c>
      <c r="CU71" s="16">
        <f t="shared" si="310"/>
        <v>0</v>
      </c>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row>
    <row r="72" spans="1:168" s="12" customFormat="1" x14ac:dyDescent="0.25">
      <c r="A72" s="40" t="s">
        <v>171</v>
      </c>
      <c r="B72" s="42" t="s">
        <v>167</v>
      </c>
      <c r="C72" s="11">
        <v>1</v>
      </c>
      <c r="D72" s="20">
        <v>0</v>
      </c>
      <c r="E72" s="1">
        <v>0</v>
      </c>
      <c r="F72" s="1">
        <f t="shared" si="249"/>
        <v>0</v>
      </c>
      <c r="G72" s="20">
        <f t="shared" si="250"/>
        <v>0</v>
      </c>
      <c r="H72" s="20">
        <f t="shared" si="253"/>
        <v>0</v>
      </c>
      <c r="I72" s="20">
        <f t="shared" si="254"/>
        <v>0</v>
      </c>
      <c r="J72" s="28">
        <v>0</v>
      </c>
      <c r="K72" s="20">
        <v>0</v>
      </c>
      <c r="L72" s="20">
        <f t="shared" si="255"/>
        <v>0</v>
      </c>
      <c r="M72" s="20">
        <f t="shared" si="256"/>
        <v>0</v>
      </c>
      <c r="N72" s="16">
        <f t="shared" si="251"/>
        <v>0</v>
      </c>
      <c r="O72" s="16">
        <f t="shared" si="252"/>
        <v>0</v>
      </c>
      <c r="P72" s="20">
        <v>0</v>
      </c>
      <c r="Q72" s="20">
        <v>0</v>
      </c>
      <c r="R72" s="1">
        <f t="shared" si="257"/>
        <v>0</v>
      </c>
      <c r="S72" s="20">
        <f t="shared" si="258"/>
        <v>0</v>
      </c>
      <c r="T72" s="20">
        <f t="shared" si="259"/>
        <v>0</v>
      </c>
      <c r="U72" s="20">
        <f t="shared" si="260"/>
        <v>0</v>
      </c>
      <c r="V72" s="28">
        <v>0</v>
      </c>
      <c r="W72" s="20">
        <v>0</v>
      </c>
      <c r="X72" s="20">
        <f t="shared" si="261"/>
        <v>0</v>
      </c>
      <c r="Y72" s="20">
        <f t="shared" si="262"/>
        <v>0</v>
      </c>
      <c r="Z72" s="16">
        <f t="shared" si="263"/>
        <v>0</v>
      </c>
      <c r="AA72" s="16">
        <f t="shared" si="264"/>
        <v>0</v>
      </c>
      <c r="AB72" s="20">
        <v>0</v>
      </c>
      <c r="AC72" s="20">
        <v>0</v>
      </c>
      <c r="AD72" s="1">
        <f t="shared" si="265"/>
        <v>0</v>
      </c>
      <c r="AE72" s="1">
        <f t="shared" si="266"/>
        <v>0</v>
      </c>
      <c r="AF72" s="1">
        <f t="shared" si="267"/>
        <v>0</v>
      </c>
      <c r="AG72" s="1">
        <f t="shared" si="268"/>
        <v>0</v>
      </c>
      <c r="AH72" s="27">
        <v>0</v>
      </c>
      <c r="AI72" s="17">
        <v>0</v>
      </c>
      <c r="AJ72" s="1">
        <f t="shared" si="269"/>
        <v>0</v>
      </c>
      <c r="AK72" s="1">
        <f t="shared" si="270"/>
        <v>0</v>
      </c>
      <c r="AL72" s="16">
        <f t="shared" si="271"/>
        <v>0</v>
      </c>
      <c r="AM72" s="16">
        <f t="shared" si="272"/>
        <v>0</v>
      </c>
      <c r="AN72" s="20">
        <v>0</v>
      </c>
      <c r="AO72" s="20">
        <v>0</v>
      </c>
      <c r="AP72" s="1">
        <f t="shared" si="273"/>
        <v>0</v>
      </c>
      <c r="AQ72" s="1">
        <f t="shared" si="274"/>
        <v>0</v>
      </c>
      <c r="AR72" s="1">
        <f t="shared" si="275"/>
        <v>0</v>
      </c>
      <c r="AS72" s="1">
        <f t="shared" si="276"/>
        <v>0</v>
      </c>
      <c r="AT72" s="20">
        <v>0</v>
      </c>
      <c r="AU72" s="20">
        <v>0</v>
      </c>
      <c r="AV72" s="1">
        <f t="shared" si="277"/>
        <v>0</v>
      </c>
      <c r="AW72" s="1">
        <f t="shared" si="277"/>
        <v>0</v>
      </c>
      <c r="AX72" s="16">
        <f t="shared" si="278"/>
        <v>0</v>
      </c>
      <c r="AY72" s="16">
        <f t="shared" si="279"/>
        <v>0</v>
      </c>
      <c r="AZ72" s="20">
        <v>0</v>
      </c>
      <c r="BA72" s="20">
        <v>0</v>
      </c>
      <c r="BB72" s="1">
        <f t="shared" si="280"/>
        <v>0</v>
      </c>
      <c r="BC72" s="1">
        <f t="shared" si="281"/>
        <v>0</v>
      </c>
      <c r="BD72" s="1">
        <f t="shared" si="282"/>
        <v>0</v>
      </c>
      <c r="BE72" s="20">
        <f t="shared" si="283"/>
        <v>0</v>
      </c>
      <c r="BF72" s="20">
        <v>0</v>
      </c>
      <c r="BG72" s="20">
        <v>0</v>
      </c>
      <c r="BH72" s="20">
        <f t="shared" si="284"/>
        <v>0</v>
      </c>
      <c r="BI72" s="1">
        <f t="shared" si="284"/>
        <v>0</v>
      </c>
      <c r="BJ72" s="16">
        <f t="shared" si="285"/>
        <v>0</v>
      </c>
      <c r="BK72" s="16">
        <f t="shared" si="286"/>
        <v>0</v>
      </c>
      <c r="BL72" s="20">
        <v>0</v>
      </c>
      <c r="BM72" s="20">
        <v>0</v>
      </c>
      <c r="BN72" s="20">
        <f t="shared" si="287"/>
        <v>0</v>
      </c>
      <c r="BO72" s="20">
        <f t="shared" si="288"/>
        <v>0</v>
      </c>
      <c r="BP72" s="20">
        <f t="shared" si="289"/>
        <v>0</v>
      </c>
      <c r="BQ72" s="20">
        <f t="shared" si="290"/>
        <v>0</v>
      </c>
      <c r="BR72" s="20">
        <v>0</v>
      </c>
      <c r="BS72" s="20">
        <v>0</v>
      </c>
      <c r="BT72" s="1">
        <f t="shared" si="291"/>
        <v>0</v>
      </c>
      <c r="BU72" s="1">
        <f t="shared" si="292"/>
        <v>0</v>
      </c>
      <c r="BV72" s="16">
        <f t="shared" si="293"/>
        <v>0</v>
      </c>
      <c r="BW72" s="16">
        <f t="shared" si="294"/>
        <v>0</v>
      </c>
      <c r="BX72" s="20">
        <v>0</v>
      </c>
      <c r="BY72" s="20">
        <v>0</v>
      </c>
      <c r="BZ72" s="20">
        <f t="shared" si="295"/>
        <v>0</v>
      </c>
      <c r="CA72" s="20">
        <f t="shared" si="296"/>
        <v>0</v>
      </c>
      <c r="CB72" s="20">
        <f t="shared" si="297"/>
        <v>0</v>
      </c>
      <c r="CC72" s="20">
        <f t="shared" si="298"/>
        <v>0</v>
      </c>
      <c r="CD72" s="20">
        <v>0</v>
      </c>
      <c r="CE72" s="20">
        <v>0</v>
      </c>
      <c r="CF72" s="1">
        <f t="shared" si="299"/>
        <v>0</v>
      </c>
      <c r="CG72" s="1">
        <f t="shared" si="300"/>
        <v>0</v>
      </c>
      <c r="CH72" s="16">
        <f t="shared" si="301"/>
        <v>0</v>
      </c>
      <c r="CI72" s="16">
        <f t="shared" si="302"/>
        <v>0</v>
      </c>
      <c r="CJ72" s="20">
        <v>0</v>
      </c>
      <c r="CK72" s="20">
        <v>0</v>
      </c>
      <c r="CL72" s="1">
        <f t="shared" si="303"/>
        <v>0</v>
      </c>
      <c r="CM72" s="1">
        <f t="shared" si="304"/>
        <v>0</v>
      </c>
      <c r="CN72" s="1">
        <f t="shared" si="305"/>
        <v>0</v>
      </c>
      <c r="CO72" s="1">
        <f t="shared" si="306"/>
        <v>0</v>
      </c>
      <c r="CP72" s="20">
        <v>0</v>
      </c>
      <c r="CQ72" s="20">
        <v>0</v>
      </c>
      <c r="CR72" s="1">
        <f t="shared" si="307"/>
        <v>0</v>
      </c>
      <c r="CS72" s="1">
        <f t="shared" si="308"/>
        <v>0</v>
      </c>
      <c r="CT72" s="16">
        <f t="shared" si="309"/>
        <v>0</v>
      </c>
      <c r="CU72" s="16">
        <f t="shared" si="310"/>
        <v>0</v>
      </c>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row>
    <row r="73" spans="1:168" s="12" customFormat="1" x14ac:dyDescent="0.25">
      <c r="A73" s="40" t="s">
        <v>172</v>
      </c>
      <c r="B73" s="42" t="s">
        <v>168</v>
      </c>
      <c r="C73" s="11">
        <v>1</v>
      </c>
      <c r="D73" s="20">
        <v>0</v>
      </c>
      <c r="E73" s="1">
        <v>0</v>
      </c>
      <c r="F73" s="1">
        <f t="shared" si="249"/>
        <v>0</v>
      </c>
      <c r="G73" s="20">
        <f t="shared" si="250"/>
        <v>0</v>
      </c>
      <c r="H73" s="20">
        <f t="shared" si="253"/>
        <v>0</v>
      </c>
      <c r="I73" s="20">
        <f t="shared" si="254"/>
        <v>0</v>
      </c>
      <c r="J73" s="28">
        <v>0</v>
      </c>
      <c r="K73" s="20">
        <v>0</v>
      </c>
      <c r="L73" s="20">
        <f t="shared" si="255"/>
        <v>0</v>
      </c>
      <c r="M73" s="20">
        <f t="shared" si="256"/>
        <v>0</v>
      </c>
      <c r="N73" s="16">
        <f t="shared" si="251"/>
        <v>0</v>
      </c>
      <c r="O73" s="16">
        <f t="shared" si="252"/>
        <v>0</v>
      </c>
      <c r="P73" s="20">
        <v>0</v>
      </c>
      <c r="Q73" s="20">
        <v>0</v>
      </c>
      <c r="R73" s="1">
        <f t="shared" si="257"/>
        <v>0</v>
      </c>
      <c r="S73" s="20">
        <f t="shared" si="258"/>
        <v>0</v>
      </c>
      <c r="T73" s="20">
        <f t="shared" si="259"/>
        <v>0</v>
      </c>
      <c r="U73" s="20">
        <f t="shared" si="260"/>
        <v>0</v>
      </c>
      <c r="V73" s="28">
        <v>0</v>
      </c>
      <c r="W73" s="20">
        <v>0</v>
      </c>
      <c r="X73" s="20">
        <f t="shared" si="261"/>
        <v>0</v>
      </c>
      <c r="Y73" s="20">
        <f t="shared" si="262"/>
        <v>0</v>
      </c>
      <c r="Z73" s="16">
        <f t="shared" si="263"/>
        <v>0</v>
      </c>
      <c r="AA73" s="16">
        <f t="shared" si="264"/>
        <v>0</v>
      </c>
      <c r="AB73" s="20">
        <v>0</v>
      </c>
      <c r="AC73" s="20">
        <v>0</v>
      </c>
      <c r="AD73" s="1">
        <f t="shared" si="265"/>
        <v>0</v>
      </c>
      <c r="AE73" s="1">
        <f t="shared" si="266"/>
        <v>0</v>
      </c>
      <c r="AF73" s="1">
        <f t="shared" si="267"/>
        <v>0</v>
      </c>
      <c r="AG73" s="1">
        <f t="shared" si="268"/>
        <v>0</v>
      </c>
      <c r="AH73" s="27">
        <v>0</v>
      </c>
      <c r="AI73" s="17">
        <v>0</v>
      </c>
      <c r="AJ73" s="1">
        <f t="shared" si="269"/>
        <v>0</v>
      </c>
      <c r="AK73" s="1">
        <f t="shared" si="270"/>
        <v>0</v>
      </c>
      <c r="AL73" s="16">
        <f t="shared" si="271"/>
        <v>0</v>
      </c>
      <c r="AM73" s="16">
        <f t="shared" si="272"/>
        <v>0</v>
      </c>
      <c r="AN73" s="20">
        <v>0</v>
      </c>
      <c r="AO73" s="20">
        <v>0</v>
      </c>
      <c r="AP73" s="1">
        <f t="shared" si="273"/>
        <v>0</v>
      </c>
      <c r="AQ73" s="1">
        <f t="shared" si="274"/>
        <v>0</v>
      </c>
      <c r="AR73" s="1">
        <f t="shared" si="275"/>
        <v>0</v>
      </c>
      <c r="AS73" s="1">
        <f t="shared" si="276"/>
        <v>0</v>
      </c>
      <c r="AT73" s="20">
        <v>0</v>
      </c>
      <c r="AU73" s="20">
        <v>0</v>
      </c>
      <c r="AV73" s="1">
        <f t="shared" si="277"/>
        <v>0</v>
      </c>
      <c r="AW73" s="1">
        <f t="shared" si="277"/>
        <v>0</v>
      </c>
      <c r="AX73" s="16">
        <f t="shared" si="278"/>
        <v>0</v>
      </c>
      <c r="AY73" s="16">
        <f t="shared" si="279"/>
        <v>0</v>
      </c>
      <c r="AZ73" s="20">
        <v>0</v>
      </c>
      <c r="BA73" s="20">
        <v>0</v>
      </c>
      <c r="BB73" s="1">
        <f t="shared" si="280"/>
        <v>0</v>
      </c>
      <c r="BC73" s="1">
        <f t="shared" si="281"/>
        <v>0</v>
      </c>
      <c r="BD73" s="1">
        <f t="shared" si="282"/>
        <v>0</v>
      </c>
      <c r="BE73" s="20">
        <f t="shared" si="283"/>
        <v>0</v>
      </c>
      <c r="BF73" s="20">
        <v>0</v>
      </c>
      <c r="BG73" s="20">
        <v>0</v>
      </c>
      <c r="BH73" s="20">
        <f t="shared" si="284"/>
        <v>0</v>
      </c>
      <c r="BI73" s="1">
        <f t="shared" si="284"/>
        <v>0</v>
      </c>
      <c r="BJ73" s="16">
        <f t="shared" si="285"/>
        <v>0</v>
      </c>
      <c r="BK73" s="16">
        <f t="shared" si="286"/>
        <v>0</v>
      </c>
      <c r="BL73" s="20">
        <v>0</v>
      </c>
      <c r="BM73" s="20">
        <v>0</v>
      </c>
      <c r="BN73" s="20">
        <f t="shared" si="287"/>
        <v>0</v>
      </c>
      <c r="BO73" s="20">
        <f t="shared" si="288"/>
        <v>0</v>
      </c>
      <c r="BP73" s="20">
        <f t="shared" si="289"/>
        <v>0</v>
      </c>
      <c r="BQ73" s="20">
        <f t="shared" si="290"/>
        <v>0</v>
      </c>
      <c r="BR73" s="20">
        <v>0</v>
      </c>
      <c r="BS73" s="20">
        <v>0</v>
      </c>
      <c r="BT73" s="1">
        <f t="shared" si="291"/>
        <v>0</v>
      </c>
      <c r="BU73" s="1">
        <f t="shared" si="292"/>
        <v>0</v>
      </c>
      <c r="BV73" s="16">
        <f t="shared" si="293"/>
        <v>0</v>
      </c>
      <c r="BW73" s="16">
        <f t="shared" si="294"/>
        <v>0</v>
      </c>
      <c r="BX73" s="20">
        <v>0</v>
      </c>
      <c r="BY73" s="20">
        <v>0</v>
      </c>
      <c r="BZ73" s="20">
        <f t="shared" si="295"/>
        <v>0</v>
      </c>
      <c r="CA73" s="20">
        <f t="shared" si="296"/>
        <v>0</v>
      </c>
      <c r="CB73" s="20">
        <f t="shared" si="297"/>
        <v>0</v>
      </c>
      <c r="CC73" s="20">
        <f t="shared" si="298"/>
        <v>0</v>
      </c>
      <c r="CD73" s="20">
        <v>0</v>
      </c>
      <c r="CE73" s="20">
        <v>0</v>
      </c>
      <c r="CF73" s="1">
        <f t="shared" si="299"/>
        <v>0</v>
      </c>
      <c r="CG73" s="1">
        <f t="shared" si="300"/>
        <v>0</v>
      </c>
      <c r="CH73" s="16">
        <f t="shared" si="301"/>
        <v>0</v>
      </c>
      <c r="CI73" s="16">
        <f t="shared" si="302"/>
        <v>0</v>
      </c>
      <c r="CJ73" s="20">
        <v>0</v>
      </c>
      <c r="CK73" s="20">
        <v>0</v>
      </c>
      <c r="CL73" s="1">
        <f t="shared" si="303"/>
        <v>0</v>
      </c>
      <c r="CM73" s="1">
        <f t="shared" si="304"/>
        <v>0</v>
      </c>
      <c r="CN73" s="1">
        <f t="shared" si="305"/>
        <v>0</v>
      </c>
      <c r="CO73" s="1">
        <f t="shared" si="306"/>
        <v>0</v>
      </c>
      <c r="CP73" s="20">
        <v>0</v>
      </c>
      <c r="CQ73" s="20">
        <v>0</v>
      </c>
      <c r="CR73" s="1">
        <f t="shared" si="307"/>
        <v>0</v>
      </c>
      <c r="CS73" s="1">
        <f t="shared" si="308"/>
        <v>0</v>
      </c>
      <c r="CT73" s="16">
        <f t="shared" si="309"/>
        <v>0</v>
      </c>
      <c r="CU73" s="16">
        <f t="shared" si="310"/>
        <v>0</v>
      </c>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row>
    <row r="74" spans="1:168" ht="55.5" customHeight="1" x14ac:dyDescent="0.25">
      <c r="A74" s="48" t="s">
        <v>0</v>
      </c>
      <c r="B74" s="49" t="s">
        <v>125</v>
      </c>
      <c r="C74" s="49" t="s">
        <v>42</v>
      </c>
      <c r="D74" s="45" t="s">
        <v>147</v>
      </c>
      <c r="E74" s="46"/>
      <c r="F74" s="46"/>
      <c r="G74" s="46"/>
      <c r="H74" s="46"/>
      <c r="I74" s="46"/>
      <c r="J74" s="46"/>
      <c r="K74" s="46"/>
      <c r="L74" s="46"/>
      <c r="M74" s="46"/>
      <c r="N74" s="46"/>
      <c r="O74" s="47"/>
      <c r="P74" s="44" t="s">
        <v>140</v>
      </c>
      <c r="Q74" s="44"/>
      <c r="R74" s="44"/>
      <c r="S74" s="44"/>
      <c r="T74" s="44"/>
      <c r="U74" s="44"/>
      <c r="V74" s="44"/>
      <c r="W74" s="44"/>
      <c r="X74" s="44"/>
      <c r="Y74" s="44"/>
      <c r="Z74" s="44"/>
      <c r="AA74" s="44"/>
      <c r="AB74" s="44" t="s">
        <v>141</v>
      </c>
      <c r="AC74" s="44"/>
      <c r="AD74" s="44"/>
      <c r="AE74" s="44"/>
      <c r="AF74" s="44"/>
      <c r="AG74" s="44"/>
      <c r="AH74" s="44"/>
      <c r="AI74" s="44"/>
      <c r="AJ74" s="44"/>
      <c r="AK74" s="44"/>
      <c r="AL74" s="44"/>
      <c r="AM74" s="44"/>
      <c r="AN74" s="44" t="s">
        <v>39</v>
      </c>
      <c r="AO74" s="44"/>
      <c r="AP74" s="44"/>
      <c r="AQ74" s="44"/>
      <c r="AR74" s="44"/>
      <c r="AS74" s="44"/>
      <c r="AT74" s="44"/>
      <c r="AU74" s="44"/>
      <c r="AV74" s="44"/>
      <c r="AW74" s="44"/>
      <c r="AX74" s="44"/>
      <c r="AY74" s="44"/>
      <c r="AZ74" s="44" t="s">
        <v>139</v>
      </c>
      <c r="BA74" s="44"/>
      <c r="BB74" s="44"/>
      <c r="BC74" s="44"/>
      <c r="BD74" s="44"/>
      <c r="BE74" s="44"/>
      <c r="BF74" s="44"/>
      <c r="BG74" s="44"/>
      <c r="BH74" s="44"/>
      <c r="BI74" s="44"/>
      <c r="BJ74" s="44"/>
      <c r="BK74" s="44"/>
      <c r="BL74" s="44" t="s">
        <v>40</v>
      </c>
      <c r="BM74" s="44"/>
      <c r="BN74" s="44"/>
      <c r="BO74" s="44"/>
      <c r="BP74" s="44"/>
      <c r="BQ74" s="44"/>
      <c r="BR74" s="44"/>
      <c r="BS74" s="44"/>
      <c r="BT74" s="44"/>
      <c r="BU74" s="44"/>
      <c r="BV74" s="44"/>
      <c r="BW74" s="44"/>
      <c r="BX74" s="44" t="s">
        <v>41</v>
      </c>
      <c r="BY74" s="44"/>
      <c r="BZ74" s="44"/>
      <c r="CA74" s="44"/>
      <c r="CB74" s="44"/>
      <c r="CC74" s="44"/>
      <c r="CD74" s="44"/>
      <c r="CE74" s="44"/>
      <c r="CF74" s="44"/>
      <c r="CG74" s="44"/>
      <c r="CH74" s="44"/>
      <c r="CI74" s="44"/>
      <c r="CJ74" s="44" t="s">
        <v>142</v>
      </c>
      <c r="CK74" s="44"/>
      <c r="CL74" s="44"/>
      <c r="CM74" s="44"/>
      <c r="CN74" s="44"/>
      <c r="CO74" s="44"/>
      <c r="CP74" s="44"/>
      <c r="CQ74" s="44"/>
      <c r="CR74" s="44"/>
      <c r="CS74" s="44"/>
      <c r="CT74" s="44"/>
      <c r="CU74" s="44"/>
    </row>
    <row r="75" spans="1:168" ht="45" x14ac:dyDescent="0.25">
      <c r="A75" s="48"/>
      <c r="B75" s="49"/>
      <c r="C75" s="49"/>
      <c r="D75" s="8" t="s">
        <v>229</v>
      </c>
      <c r="E75" s="8" t="s">
        <v>149</v>
      </c>
      <c r="F75" s="9" t="s">
        <v>219</v>
      </c>
      <c r="G75" s="19" t="s">
        <v>221</v>
      </c>
      <c r="H75" s="9" t="s">
        <v>220</v>
      </c>
      <c r="I75" s="19" t="s">
        <v>222</v>
      </c>
      <c r="J75" s="9" t="s">
        <v>230</v>
      </c>
      <c r="K75" s="19" t="s">
        <v>231</v>
      </c>
      <c r="L75" s="9" t="s">
        <v>218</v>
      </c>
      <c r="M75" s="19" t="s">
        <v>223</v>
      </c>
      <c r="N75" s="22" t="s">
        <v>224</v>
      </c>
      <c r="O75" s="22" t="s">
        <v>225</v>
      </c>
      <c r="P75" s="8" t="s">
        <v>229</v>
      </c>
      <c r="Q75" s="8" t="s">
        <v>149</v>
      </c>
      <c r="R75" s="9" t="s">
        <v>219</v>
      </c>
      <c r="S75" s="19" t="s">
        <v>221</v>
      </c>
      <c r="T75" s="9" t="s">
        <v>220</v>
      </c>
      <c r="U75" s="19" t="s">
        <v>222</v>
      </c>
      <c r="V75" s="9" t="s">
        <v>230</v>
      </c>
      <c r="W75" s="19" t="s">
        <v>231</v>
      </c>
      <c r="X75" s="9" t="s">
        <v>218</v>
      </c>
      <c r="Y75" s="19" t="s">
        <v>223</v>
      </c>
      <c r="Z75" s="25" t="s">
        <v>224</v>
      </c>
      <c r="AA75" s="25" t="s">
        <v>225</v>
      </c>
      <c r="AB75" s="8" t="s">
        <v>148</v>
      </c>
      <c r="AC75" s="8" t="s">
        <v>149</v>
      </c>
      <c r="AD75" s="9" t="s">
        <v>219</v>
      </c>
      <c r="AE75" s="19" t="s">
        <v>221</v>
      </c>
      <c r="AF75" s="9" t="s">
        <v>220</v>
      </c>
      <c r="AG75" s="19" t="s">
        <v>222</v>
      </c>
      <c r="AH75" s="9" t="s">
        <v>230</v>
      </c>
      <c r="AI75" s="19" t="s">
        <v>231</v>
      </c>
      <c r="AJ75" s="9" t="s">
        <v>218</v>
      </c>
      <c r="AK75" s="19" t="s">
        <v>223</v>
      </c>
      <c r="AL75" s="25" t="s">
        <v>224</v>
      </c>
      <c r="AM75" s="25" t="s">
        <v>225</v>
      </c>
      <c r="AN75" s="8" t="s">
        <v>148</v>
      </c>
      <c r="AO75" s="8" t="s">
        <v>149</v>
      </c>
      <c r="AP75" s="9" t="s">
        <v>219</v>
      </c>
      <c r="AQ75" s="19" t="s">
        <v>221</v>
      </c>
      <c r="AR75" s="9" t="s">
        <v>220</v>
      </c>
      <c r="AS75" s="19" t="s">
        <v>222</v>
      </c>
      <c r="AT75" s="9" t="s">
        <v>230</v>
      </c>
      <c r="AU75" s="19" t="s">
        <v>231</v>
      </c>
      <c r="AV75" s="9" t="s">
        <v>218</v>
      </c>
      <c r="AW75" s="19" t="s">
        <v>223</v>
      </c>
      <c r="AX75" s="25" t="s">
        <v>224</v>
      </c>
      <c r="AY75" s="25" t="s">
        <v>225</v>
      </c>
      <c r="AZ75" s="8" t="s">
        <v>148</v>
      </c>
      <c r="BA75" s="8" t="s">
        <v>149</v>
      </c>
      <c r="BB75" s="9" t="s">
        <v>219</v>
      </c>
      <c r="BC75" s="19" t="s">
        <v>221</v>
      </c>
      <c r="BD75" s="9" t="s">
        <v>220</v>
      </c>
      <c r="BE75" s="19" t="s">
        <v>222</v>
      </c>
      <c r="BF75" s="9" t="s">
        <v>230</v>
      </c>
      <c r="BG75" s="19" t="s">
        <v>231</v>
      </c>
      <c r="BH75" s="9" t="s">
        <v>218</v>
      </c>
      <c r="BI75" s="19" t="s">
        <v>223</v>
      </c>
      <c r="BJ75" s="25" t="s">
        <v>224</v>
      </c>
      <c r="BK75" s="25" t="s">
        <v>225</v>
      </c>
      <c r="BL75" s="8" t="s">
        <v>148</v>
      </c>
      <c r="BM75" s="8" t="s">
        <v>149</v>
      </c>
      <c r="BN75" s="9" t="s">
        <v>219</v>
      </c>
      <c r="BO75" s="19" t="s">
        <v>221</v>
      </c>
      <c r="BP75" s="9" t="s">
        <v>220</v>
      </c>
      <c r="BQ75" s="19" t="s">
        <v>222</v>
      </c>
      <c r="BR75" s="9" t="s">
        <v>217</v>
      </c>
      <c r="BS75" s="19" t="s">
        <v>226</v>
      </c>
      <c r="BT75" s="9" t="s">
        <v>218</v>
      </c>
      <c r="BU75" s="19" t="s">
        <v>223</v>
      </c>
      <c r="BV75" s="25" t="s">
        <v>224</v>
      </c>
      <c r="BW75" s="25" t="s">
        <v>225</v>
      </c>
      <c r="BX75" s="8" t="s">
        <v>148</v>
      </c>
      <c r="BY75" s="8" t="s">
        <v>149</v>
      </c>
      <c r="BZ75" s="9" t="s">
        <v>219</v>
      </c>
      <c r="CA75" s="19" t="s">
        <v>221</v>
      </c>
      <c r="CB75" s="9" t="s">
        <v>220</v>
      </c>
      <c r="CC75" s="19" t="s">
        <v>222</v>
      </c>
      <c r="CD75" s="9" t="s">
        <v>217</v>
      </c>
      <c r="CE75" s="19" t="s">
        <v>226</v>
      </c>
      <c r="CF75" s="9" t="s">
        <v>218</v>
      </c>
      <c r="CG75" s="19" t="s">
        <v>223</v>
      </c>
      <c r="CH75" s="25" t="s">
        <v>224</v>
      </c>
      <c r="CI75" s="25" t="s">
        <v>225</v>
      </c>
      <c r="CJ75" s="8" t="s">
        <v>148</v>
      </c>
      <c r="CK75" s="8" t="s">
        <v>149</v>
      </c>
      <c r="CL75" s="9" t="s">
        <v>219</v>
      </c>
      <c r="CM75" s="19" t="s">
        <v>221</v>
      </c>
      <c r="CN75" s="9" t="s">
        <v>220</v>
      </c>
      <c r="CO75" s="19" t="s">
        <v>222</v>
      </c>
      <c r="CP75" s="9" t="s">
        <v>217</v>
      </c>
      <c r="CQ75" s="19" t="s">
        <v>226</v>
      </c>
      <c r="CR75" s="9" t="s">
        <v>218</v>
      </c>
      <c r="CS75" s="19" t="s">
        <v>223</v>
      </c>
      <c r="CT75" s="25" t="s">
        <v>224</v>
      </c>
      <c r="CU75" s="25" t="s">
        <v>225</v>
      </c>
    </row>
    <row r="76" spans="1:168" x14ac:dyDescent="0.25">
      <c r="A76" s="7" t="s">
        <v>54</v>
      </c>
      <c r="B76" s="7" t="s">
        <v>113</v>
      </c>
      <c r="C76" s="6">
        <v>1</v>
      </c>
      <c r="D76" s="1">
        <v>35000</v>
      </c>
      <c r="E76" s="1">
        <v>0</v>
      </c>
      <c r="F76" s="1">
        <f>D76*5.6%+D76</f>
        <v>36960</v>
      </c>
      <c r="G76" s="20">
        <f>E76*5.6%+E76</f>
        <v>0</v>
      </c>
      <c r="H76" s="20">
        <f>F76*10.9%+F76</f>
        <v>40988.639999999999</v>
      </c>
      <c r="I76" s="20">
        <f>G76*10.9%+G76</f>
        <v>0</v>
      </c>
      <c r="J76" s="20">
        <v>28000</v>
      </c>
      <c r="K76" s="20">
        <v>0</v>
      </c>
      <c r="L76" s="20">
        <f>J76*13.12%+J76</f>
        <v>31673.599999999999</v>
      </c>
      <c r="M76" s="20">
        <f>K76*13.12%+K76</f>
        <v>0</v>
      </c>
      <c r="N76" s="16">
        <f>(D76+F76+H76+J76+L76)/5</f>
        <v>34524.448000000004</v>
      </c>
      <c r="O76" s="16">
        <f>(E76+G76+I76+K76+M76)/5</f>
        <v>0</v>
      </c>
      <c r="P76" s="1">
        <v>35000</v>
      </c>
      <c r="Q76" s="1">
        <v>0</v>
      </c>
      <c r="R76" s="1">
        <f>P76*5.6%+P76</f>
        <v>36960</v>
      </c>
      <c r="S76" s="20">
        <v>0</v>
      </c>
      <c r="T76" s="20">
        <f>R76*10.9%+R76</f>
        <v>40988.639999999999</v>
      </c>
      <c r="U76" s="20">
        <f>S76*10.9%+S76</f>
        <v>0</v>
      </c>
      <c r="V76" s="20">
        <v>28000</v>
      </c>
      <c r="W76" s="20">
        <v>0</v>
      </c>
      <c r="X76" s="20">
        <f>V76*13.12%+V76</f>
        <v>31673.599999999999</v>
      </c>
      <c r="Y76" s="20">
        <v>0</v>
      </c>
      <c r="Z76" s="16">
        <f>(P76+R76+T76+V76+X76)/5</f>
        <v>34524.448000000004</v>
      </c>
      <c r="AA76" s="16">
        <f>(Q76+S76+U76+W76+Y76)/5</f>
        <v>0</v>
      </c>
      <c r="AB76" s="1">
        <v>35000</v>
      </c>
      <c r="AC76" s="1">
        <v>0</v>
      </c>
      <c r="AD76" s="1">
        <f>AB76*5.6%+AB76</f>
        <v>36960</v>
      </c>
      <c r="AE76" s="1">
        <f>AC76*5.6%+AC76</f>
        <v>0</v>
      </c>
      <c r="AF76" s="1">
        <f>AD76*10.9%+AD76</f>
        <v>40988.639999999999</v>
      </c>
      <c r="AG76" s="1">
        <f>AE76*10.9%+AE76</f>
        <v>0</v>
      </c>
      <c r="AH76" s="1">
        <v>25000</v>
      </c>
      <c r="AI76" s="17">
        <v>0</v>
      </c>
      <c r="AJ76" s="1">
        <f>AH76*13.12%+AH76</f>
        <v>28280</v>
      </c>
      <c r="AK76" s="1">
        <f>AI76*13.12%+AI76</f>
        <v>0</v>
      </c>
      <c r="AL76" s="16">
        <f>(AB76+AD76+AF76+AH76+AJ76)/5</f>
        <v>33245.728000000003</v>
      </c>
      <c r="AM76" s="16">
        <f>(AC76+AE76+AG76+AI76+AK76)/5</f>
        <v>0</v>
      </c>
      <c r="AN76" s="1">
        <v>35000</v>
      </c>
      <c r="AO76" s="1">
        <v>0</v>
      </c>
      <c r="AP76" s="1">
        <f>AN76*5.6%+AN76</f>
        <v>36960</v>
      </c>
      <c r="AQ76" s="1">
        <f>AO76*5.6%+AO76</f>
        <v>0</v>
      </c>
      <c r="AR76" s="1">
        <f>AP76*10.9%+AP76</f>
        <v>40988.639999999999</v>
      </c>
      <c r="AS76" s="1">
        <f>AQ76*10.9%+AQ76</f>
        <v>0</v>
      </c>
      <c r="AT76" s="1">
        <v>27000</v>
      </c>
      <c r="AU76" s="1">
        <v>0</v>
      </c>
      <c r="AV76" s="1">
        <f>AT76*13.12%+AT76</f>
        <v>30542.400000000001</v>
      </c>
      <c r="AW76" s="1">
        <f>AU76*13.12%+AU76</f>
        <v>0</v>
      </c>
      <c r="AX76" s="16">
        <f>(AN76+AP76+AR76+AT76+AV76)/5</f>
        <v>34098.207999999999</v>
      </c>
      <c r="AY76" s="16">
        <f>(AO76+AQ76+AS76+AU76+AW76)/5</f>
        <v>0</v>
      </c>
      <c r="AZ76" s="1">
        <v>35000</v>
      </c>
      <c r="BA76" s="1">
        <v>0</v>
      </c>
      <c r="BB76" s="1">
        <f>AZ76*5.6%+AZ76</f>
        <v>36960</v>
      </c>
      <c r="BC76" s="1">
        <f>BA76*5.6%+BA76</f>
        <v>0</v>
      </c>
      <c r="BD76" s="1">
        <f>BB76*10.9%+BB76</f>
        <v>40988.639999999999</v>
      </c>
      <c r="BE76" s="1">
        <f>BC76*10.9%+BC76</f>
        <v>0</v>
      </c>
      <c r="BF76" s="1">
        <v>26000</v>
      </c>
      <c r="BG76" s="1">
        <v>0</v>
      </c>
      <c r="BH76" s="1">
        <f>BF76*13.12%+BF76</f>
        <v>29411.200000000001</v>
      </c>
      <c r="BI76" s="1">
        <f>BG76*13.12%+BG76</f>
        <v>0</v>
      </c>
      <c r="BJ76" s="16">
        <f>(AZ76+BB76+BD76+BF76+BH76)/5</f>
        <v>33671.968000000008</v>
      </c>
      <c r="BK76" s="16">
        <f>(BA76+BC76+BE76+BG76+BI76)/5</f>
        <v>0</v>
      </c>
      <c r="BL76" s="1">
        <v>35000</v>
      </c>
      <c r="BM76" s="1">
        <v>0</v>
      </c>
      <c r="BN76" s="1">
        <f>BL76*5.6%+BL76</f>
        <v>36960</v>
      </c>
      <c r="BO76" s="1">
        <f>BM76*5.6%+BM76</f>
        <v>0</v>
      </c>
      <c r="BP76" s="1">
        <f>BN76*10.9%+BN76</f>
        <v>40988.639999999999</v>
      </c>
      <c r="BQ76" s="1">
        <f>BO76*10.9%+BO76</f>
        <v>0</v>
      </c>
      <c r="BR76" s="1">
        <v>26000</v>
      </c>
      <c r="BS76" s="1">
        <v>0</v>
      </c>
      <c r="BT76" s="1">
        <f>BR76*13.12%+BR76</f>
        <v>29411.200000000001</v>
      </c>
      <c r="BU76" s="1">
        <f>BS76*13.12%+BS76</f>
        <v>0</v>
      </c>
      <c r="BV76" s="16">
        <f>(BL76+BN76+BP76+BR76+BT76)/5</f>
        <v>33671.968000000008</v>
      </c>
      <c r="BW76" s="16">
        <f>(BM76+BO76+BQ76+BS76+BU76)/5</f>
        <v>0</v>
      </c>
      <c r="BX76" s="1">
        <v>35000</v>
      </c>
      <c r="BY76" s="1">
        <v>0</v>
      </c>
      <c r="BZ76" s="1">
        <f>BX75:BX76*5.6%+BX76</f>
        <v>36960</v>
      </c>
      <c r="CA76" s="1">
        <f>BY75:BY76*5.6%+BY76</f>
        <v>0</v>
      </c>
      <c r="CB76" s="1">
        <f>BZ76*10.9%+BZ76</f>
        <v>40988.639999999999</v>
      </c>
      <c r="CC76" s="1">
        <f>CA76*10.9%+CA76</f>
        <v>0</v>
      </c>
      <c r="CD76" s="1">
        <v>28000</v>
      </c>
      <c r="CE76" s="1">
        <v>0</v>
      </c>
      <c r="CF76" s="1">
        <f>CD76*13.12%+CD76</f>
        <v>31673.599999999999</v>
      </c>
      <c r="CG76" s="1">
        <f>CE76*13.12%+CE76</f>
        <v>0</v>
      </c>
      <c r="CH76" s="16">
        <f>(BX76+BZ76+CB76+CD76+CF76)/5</f>
        <v>34524.448000000004</v>
      </c>
      <c r="CI76" s="16">
        <f>(BY76+CA76+CC76+CE76+CG76)/5</f>
        <v>0</v>
      </c>
      <c r="CJ76" s="1">
        <v>35000</v>
      </c>
      <c r="CK76" s="1">
        <v>0</v>
      </c>
      <c r="CL76" s="1">
        <f>CJ76*5.6%+CJ76</f>
        <v>36960</v>
      </c>
      <c r="CM76" s="1">
        <f>CK76*5.6%+CK76</f>
        <v>0</v>
      </c>
      <c r="CN76" s="1">
        <f>CL76*10.9%+CL76</f>
        <v>40988.639999999999</v>
      </c>
      <c r="CO76" s="1">
        <f>CM76*10.9%+CM76</f>
        <v>0</v>
      </c>
      <c r="CP76" s="1">
        <v>28000</v>
      </c>
      <c r="CQ76" s="1">
        <v>0</v>
      </c>
      <c r="CR76" s="1">
        <f>CP76*13.12%+CP76</f>
        <v>31673.599999999999</v>
      </c>
      <c r="CS76" s="1">
        <f>CQ76*13.12%+CQ76</f>
        <v>0</v>
      </c>
      <c r="CT76" s="16">
        <f>(CJ76+CL76+CN76+CP76+CR76)/5</f>
        <v>34524.448000000004</v>
      </c>
      <c r="CU76" s="16">
        <f>(CK76+CM76+CO76+CQ76+CS76)/5</f>
        <v>0</v>
      </c>
    </row>
    <row r="77" spans="1:168" x14ac:dyDescent="0.25">
      <c r="A77" s="7" t="s">
        <v>55</v>
      </c>
      <c r="B77" s="7" t="s">
        <v>114</v>
      </c>
      <c r="C77" s="6">
        <v>1</v>
      </c>
      <c r="D77" s="1">
        <v>39000</v>
      </c>
      <c r="E77" s="1">
        <v>0</v>
      </c>
      <c r="F77" s="1">
        <f>D77*5.6%+D77</f>
        <v>41184</v>
      </c>
      <c r="G77" s="20">
        <f>E77*5.6%+E77</f>
        <v>0</v>
      </c>
      <c r="H77" s="20">
        <f>F77*10.9%+F77</f>
        <v>45673.055999999997</v>
      </c>
      <c r="I77" s="20">
        <f>G77*10.9%+G77</f>
        <v>0</v>
      </c>
      <c r="J77" s="20">
        <v>32000</v>
      </c>
      <c r="K77" s="20">
        <v>0</v>
      </c>
      <c r="L77" s="20">
        <f>J77*13.12%+J77</f>
        <v>36198.400000000001</v>
      </c>
      <c r="M77" s="20">
        <f>K77*13.12%+K77</f>
        <v>0</v>
      </c>
      <c r="N77" s="16">
        <f>(D77+F77+H77+J77+L77)/5</f>
        <v>38811.091199999995</v>
      </c>
      <c r="O77" s="16">
        <f>(E77+G77+I77+K77+M77)/5</f>
        <v>0</v>
      </c>
      <c r="P77" s="1">
        <v>39000</v>
      </c>
      <c r="Q77" s="1">
        <v>0</v>
      </c>
      <c r="R77" s="1">
        <v>0</v>
      </c>
      <c r="S77" s="20">
        <v>0</v>
      </c>
      <c r="T77" s="20">
        <v>0</v>
      </c>
      <c r="U77" s="20">
        <v>0</v>
      </c>
      <c r="V77" s="20">
        <v>31000</v>
      </c>
      <c r="W77" s="20">
        <v>0</v>
      </c>
      <c r="X77" s="20">
        <f>V77*13.12%+V77</f>
        <v>35067.199999999997</v>
      </c>
      <c r="Y77" s="20">
        <v>0</v>
      </c>
      <c r="Z77" s="16">
        <f>(P77+R77+T77+V77+X77)/5</f>
        <v>21013.439999999999</v>
      </c>
      <c r="AA77" s="16">
        <f>(Q77+S77+U77+W77+Y77)/5</f>
        <v>0</v>
      </c>
      <c r="AB77" s="1">
        <v>39000</v>
      </c>
      <c r="AC77" s="1">
        <v>0</v>
      </c>
      <c r="AD77" s="1">
        <f>AB77*5.6%+AB77</f>
        <v>41184</v>
      </c>
      <c r="AE77" s="1">
        <f>AC77*5.6%+AC77</f>
        <v>0</v>
      </c>
      <c r="AF77" s="1">
        <f>AD77*10.9%+AD77</f>
        <v>45673.055999999997</v>
      </c>
      <c r="AG77" s="1">
        <f>AE77*10.9%+AE77</f>
        <v>0</v>
      </c>
      <c r="AH77" s="1">
        <v>28000</v>
      </c>
      <c r="AI77" s="17">
        <v>0</v>
      </c>
      <c r="AJ77" s="1">
        <f>AH77*13.12%+AH77</f>
        <v>31673.599999999999</v>
      </c>
      <c r="AK77" s="1">
        <f>AI77*13.12%+AI77</f>
        <v>0</v>
      </c>
      <c r="AL77" s="16">
        <f>(AB77+AD77+AF77+AH77+AJ77)/5</f>
        <v>37106.131199999996</v>
      </c>
      <c r="AM77" s="16">
        <f>(AC77+AE77+AG77+AI77+AK77)/5</f>
        <v>0</v>
      </c>
      <c r="AN77" s="1">
        <v>39000</v>
      </c>
      <c r="AO77" s="1">
        <v>0</v>
      </c>
      <c r="AP77" s="1">
        <f>AN77*5.6%+AN77</f>
        <v>41184</v>
      </c>
      <c r="AQ77" s="1">
        <f>AO77*5.6%+AO77</f>
        <v>0</v>
      </c>
      <c r="AR77" s="1">
        <f>AP77*10.9%+AP77</f>
        <v>45673.055999999997</v>
      </c>
      <c r="AS77" s="1">
        <f>AQ77*10.9%+AQ77</f>
        <v>0</v>
      </c>
      <c r="AT77" s="1">
        <v>30000</v>
      </c>
      <c r="AU77" s="1">
        <v>0</v>
      </c>
      <c r="AV77" s="1">
        <f>AT77*13.12%+AT77</f>
        <v>33936</v>
      </c>
      <c r="AW77" s="1">
        <f>AU77*13.12%+AU77</f>
        <v>0</v>
      </c>
      <c r="AX77" s="16">
        <f>(AN77+AP77+AR77+AT77+AV77)/5</f>
        <v>37958.611199999999</v>
      </c>
      <c r="AY77" s="16">
        <f>(AO77+AQ77+AS77+AU77+AW77)/5</f>
        <v>0</v>
      </c>
      <c r="AZ77" s="1">
        <v>39000</v>
      </c>
      <c r="BA77" s="1">
        <v>0</v>
      </c>
      <c r="BB77" s="1">
        <f>AZ77*5.6%+AZ77</f>
        <v>41184</v>
      </c>
      <c r="BC77" s="1">
        <f>BA77*5.6%+BA77</f>
        <v>0</v>
      </c>
      <c r="BD77" s="1">
        <f>BB77*10.9%+BB77</f>
        <v>45673.055999999997</v>
      </c>
      <c r="BE77" s="1">
        <f>BC77*10.9%+BC77</f>
        <v>0</v>
      </c>
      <c r="BF77" s="1">
        <v>29000</v>
      </c>
      <c r="BG77" s="1">
        <v>0</v>
      </c>
      <c r="BH77" s="1">
        <f>BF77*13.12%+BF77</f>
        <v>32804.800000000003</v>
      </c>
      <c r="BI77" s="1">
        <f>BG77*13.12%+BG77</f>
        <v>0</v>
      </c>
      <c r="BJ77" s="16">
        <f>(AZ77+BB77+BD77+BF77+BH77)/5</f>
        <v>37532.371199999994</v>
      </c>
      <c r="BK77" s="16">
        <f>(BA77+BC77+BE77+BG77+BI77)/5</f>
        <v>0</v>
      </c>
      <c r="BL77" s="1">
        <v>39000</v>
      </c>
      <c r="BM77" s="1">
        <v>0</v>
      </c>
      <c r="BN77" s="1">
        <f>BL77*5.6%+BL77</f>
        <v>41184</v>
      </c>
      <c r="BO77" s="1">
        <f>BM77*5.6%+BM77</f>
        <v>0</v>
      </c>
      <c r="BP77" s="1">
        <f>BN77*10.9%+BN77</f>
        <v>45673.055999999997</v>
      </c>
      <c r="BQ77" s="1">
        <f>BO77*10.9%+BO77</f>
        <v>0</v>
      </c>
      <c r="BR77" s="1">
        <v>29000</v>
      </c>
      <c r="BS77" s="1">
        <v>0</v>
      </c>
      <c r="BT77" s="1">
        <f>BR77*13.12%+BR77</f>
        <v>32804.800000000003</v>
      </c>
      <c r="BU77" s="1">
        <f>BS77*13.12%+BS77</f>
        <v>0</v>
      </c>
      <c r="BV77" s="16">
        <f>(BL77+BN77+BP77+BR77+BT77)/5</f>
        <v>37532.371199999994</v>
      </c>
      <c r="BW77" s="16">
        <f>(BM77+BO77+BQ77+BS77+BU77)/5</f>
        <v>0</v>
      </c>
      <c r="BX77" s="1">
        <v>39000</v>
      </c>
      <c r="BY77" s="1">
        <v>0</v>
      </c>
      <c r="BZ77" s="1">
        <f>BX76:BX77*5.6%+BX77</f>
        <v>41184</v>
      </c>
      <c r="CA77" s="1">
        <f>BY76:BY77*5.6%+BY77</f>
        <v>0</v>
      </c>
      <c r="CB77" s="1">
        <f>BZ77*10.9%+BZ77</f>
        <v>45673.055999999997</v>
      </c>
      <c r="CC77" s="1">
        <f>CA77*10.9%+CA77</f>
        <v>0</v>
      </c>
      <c r="CD77" s="1">
        <v>31000</v>
      </c>
      <c r="CE77" s="1">
        <v>0</v>
      </c>
      <c r="CF77" s="1">
        <f>CD77*13.12%+CD77</f>
        <v>35067.199999999997</v>
      </c>
      <c r="CG77" s="1">
        <f>CE77*13.12%+CE77</f>
        <v>0</v>
      </c>
      <c r="CH77" s="16">
        <f>(BX77+BZ77+CB77+CD77+CF77)/5</f>
        <v>38384.851199999997</v>
      </c>
      <c r="CI77" s="16">
        <f>(BY77+CA77+CC77+CE77+CG77)/5</f>
        <v>0</v>
      </c>
      <c r="CJ77" s="1">
        <v>39000</v>
      </c>
      <c r="CK77" s="1">
        <v>0</v>
      </c>
      <c r="CL77" s="1">
        <f>CJ77*5.6%+CJ77</f>
        <v>41184</v>
      </c>
      <c r="CM77" s="1">
        <f>CK77*5.6%+CK77</f>
        <v>0</v>
      </c>
      <c r="CN77" s="1">
        <f>CL77*10.9%+CL77</f>
        <v>45673.055999999997</v>
      </c>
      <c r="CO77" s="1">
        <f>CM77*10.9%+CM77</f>
        <v>0</v>
      </c>
      <c r="CP77" s="1">
        <v>31000</v>
      </c>
      <c r="CQ77" s="1">
        <v>0</v>
      </c>
      <c r="CR77" s="1">
        <f>CP77*13.12%+CP77</f>
        <v>35067.199999999997</v>
      </c>
      <c r="CS77" s="1">
        <f>CQ77*13.12%+CQ77</f>
        <v>0</v>
      </c>
      <c r="CT77" s="16">
        <f>(CJ77+CL77+CN77+CP77+CR77)/5</f>
        <v>38384.851199999997</v>
      </c>
      <c r="CU77" s="16">
        <f>(CK77+CM77+CO77+CQ77+CS77)/5</f>
        <v>0</v>
      </c>
    </row>
    <row r="78" spans="1:168" ht="54.75" customHeight="1" x14ac:dyDescent="0.25">
      <c r="A78" s="48" t="s">
        <v>0</v>
      </c>
      <c r="B78" s="49" t="s">
        <v>124</v>
      </c>
      <c r="C78" s="49" t="s">
        <v>42</v>
      </c>
      <c r="D78" s="45" t="s">
        <v>147</v>
      </c>
      <c r="E78" s="46"/>
      <c r="F78" s="46"/>
      <c r="G78" s="46"/>
      <c r="H78" s="46"/>
      <c r="I78" s="46"/>
      <c r="J78" s="46"/>
      <c r="K78" s="46"/>
      <c r="L78" s="46"/>
      <c r="M78" s="46"/>
      <c r="N78" s="46"/>
      <c r="O78" s="47"/>
      <c r="P78" s="44" t="s">
        <v>140</v>
      </c>
      <c r="Q78" s="44"/>
      <c r="R78" s="44"/>
      <c r="S78" s="44"/>
      <c r="T78" s="44"/>
      <c r="U78" s="44"/>
      <c r="V78" s="44"/>
      <c r="W78" s="44"/>
      <c r="X78" s="44"/>
      <c r="Y78" s="44"/>
      <c r="Z78" s="44"/>
      <c r="AA78" s="44"/>
      <c r="AB78" s="44" t="s">
        <v>141</v>
      </c>
      <c r="AC78" s="44"/>
      <c r="AD78" s="44"/>
      <c r="AE78" s="44"/>
      <c r="AF78" s="44"/>
      <c r="AG78" s="44"/>
      <c r="AH78" s="44"/>
      <c r="AI78" s="44"/>
      <c r="AJ78" s="44"/>
      <c r="AK78" s="44"/>
      <c r="AL78" s="44"/>
      <c r="AM78" s="44"/>
      <c r="AN78" s="44" t="s">
        <v>39</v>
      </c>
      <c r="AO78" s="44"/>
      <c r="AP78" s="44"/>
      <c r="AQ78" s="44"/>
      <c r="AR78" s="44"/>
      <c r="AS78" s="44"/>
      <c r="AT78" s="44"/>
      <c r="AU78" s="44"/>
      <c r="AV78" s="44"/>
      <c r="AW78" s="44"/>
      <c r="AX78" s="44"/>
      <c r="AY78" s="44"/>
      <c r="AZ78" s="44" t="s">
        <v>139</v>
      </c>
      <c r="BA78" s="44"/>
      <c r="BB78" s="44"/>
      <c r="BC78" s="44"/>
      <c r="BD78" s="44"/>
      <c r="BE78" s="44"/>
      <c r="BF78" s="44"/>
      <c r="BG78" s="44"/>
      <c r="BH78" s="44"/>
      <c r="BI78" s="44"/>
      <c r="BJ78" s="44"/>
      <c r="BK78" s="44"/>
      <c r="BL78" s="44" t="s">
        <v>40</v>
      </c>
      <c r="BM78" s="44"/>
      <c r="BN78" s="44"/>
      <c r="BO78" s="44"/>
      <c r="BP78" s="44"/>
      <c r="BQ78" s="44"/>
      <c r="BR78" s="44"/>
      <c r="BS78" s="44"/>
      <c r="BT78" s="44"/>
      <c r="BU78" s="44"/>
      <c r="BV78" s="44"/>
      <c r="BW78" s="44"/>
      <c r="BX78" s="44" t="s">
        <v>41</v>
      </c>
      <c r="BY78" s="44"/>
      <c r="BZ78" s="44"/>
      <c r="CA78" s="44"/>
      <c r="CB78" s="44"/>
      <c r="CC78" s="44"/>
      <c r="CD78" s="44"/>
      <c r="CE78" s="44"/>
      <c r="CF78" s="44"/>
      <c r="CG78" s="44"/>
      <c r="CH78" s="44"/>
      <c r="CI78" s="44"/>
      <c r="CJ78" s="44" t="s">
        <v>142</v>
      </c>
      <c r="CK78" s="44"/>
      <c r="CL78" s="44"/>
      <c r="CM78" s="44"/>
      <c r="CN78" s="44"/>
      <c r="CO78" s="44"/>
      <c r="CP78" s="44"/>
      <c r="CQ78" s="44"/>
      <c r="CR78" s="44"/>
      <c r="CS78" s="44"/>
      <c r="CT78" s="44"/>
      <c r="CU78" s="44"/>
    </row>
    <row r="79" spans="1:168" ht="45" x14ac:dyDescent="0.25">
      <c r="A79" s="48"/>
      <c r="B79" s="49"/>
      <c r="C79" s="49"/>
      <c r="D79" s="8" t="s">
        <v>229</v>
      </c>
      <c r="E79" s="8" t="s">
        <v>149</v>
      </c>
      <c r="F79" s="9" t="s">
        <v>219</v>
      </c>
      <c r="G79" s="19" t="s">
        <v>221</v>
      </c>
      <c r="H79" s="9" t="s">
        <v>220</v>
      </c>
      <c r="I79" s="19" t="s">
        <v>222</v>
      </c>
      <c r="J79" s="9" t="s">
        <v>230</v>
      </c>
      <c r="K79" s="19" t="s">
        <v>231</v>
      </c>
      <c r="L79" s="9" t="s">
        <v>218</v>
      </c>
      <c r="M79" s="19" t="s">
        <v>223</v>
      </c>
      <c r="N79" s="22" t="s">
        <v>224</v>
      </c>
      <c r="O79" s="22" t="s">
        <v>225</v>
      </c>
      <c r="P79" s="8" t="s">
        <v>229</v>
      </c>
      <c r="Q79" s="8" t="s">
        <v>149</v>
      </c>
      <c r="R79" s="9" t="s">
        <v>219</v>
      </c>
      <c r="S79" s="19" t="s">
        <v>221</v>
      </c>
      <c r="T79" s="9" t="s">
        <v>220</v>
      </c>
      <c r="U79" s="19" t="s">
        <v>222</v>
      </c>
      <c r="V79" s="9" t="s">
        <v>230</v>
      </c>
      <c r="W79" s="19" t="s">
        <v>231</v>
      </c>
      <c r="X79" s="9" t="s">
        <v>218</v>
      </c>
      <c r="Y79" s="19" t="s">
        <v>223</v>
      </c>
      <c r="Z79" s="25" t="s">
        <v>224</v>
      </c>
      <c r="AA79" s="25" t="s">
        <v>225</v>
      </c>
      <c r="AB79" s="8" t="s">
        <v>148</v>
      </c>
      <c r="AC79" s="8" t="s">
        <v>149</v>
      </c>
      <c r="AD79" s="9" t="s">
        <v>219</v>
      </c>
      <c r="AE79" s="19" t="s">
        <v>221</v>
      </c>
      <c r="AF79" s="9" t="s">
        <v>220</v>
      </c>
      <c r="AG79" s="19" t="s">
        <v>222</v>
      </c>
      <c r="AH79" s="9" t="s">
        <v>230</v>
      </c>
      <c r="AI79" s="19" t="s">
        <v>231</v>
      </c>
      <c r="AJ79" s="9" t="s">
        <v>218</v>
      </c>
      <c r="AK79" s="19" t="s">
        <v>223</v>
      </c>
      <c r="AL79" s="25" t="s">
        <v>224</v>
      </c>
      <c r="AM79" s="25" t="s">
        <v>225</v>
      </c>
      <c r="AN79" s="8" t="s">
        <v>148</v>
      </c>
      <c r="AO79" s="8" t="s">
        <v>149</v>
      </c>
      <c r="AP79" s="9" t="s">
        <v>219</v>
      </c>
      <c r="AQ79" s="19" t="s">
        <v>221</v>
      </c>
      <c r="AR79" s="9" t="s">
        <v>220</v>
      </c>
      <c r="AS79" s="19" t="s">
        <v>222</v>
      </c>
      <c r="AT79" s="9" t="s">
        <v>230</v>
      </c>
      <c r="AU79" s="19" t="s">
        <v>231</v>
      </c>
      <c r="AV79" s="9" t="s">
        <v>218</v>
      </c>
      <c r="AW79" s="19" t="s">
        <v>223</v>
      </c>
      <c r="AX79" s="25" t="s">
        <v>224</v>
      </c>
      <c r="AY79" s="25" t="s">
        <v>225</v>
      </c>
      <c r="AZ79" s="8" t="s">
        <v>148</v>
      </c>
      <c r="BA79" s="8" t="s">
        <v>149</v>
      </c>
      <c r="BB79" s="9" t="s">
        <v>219</v>
      </c>
      <c r="BC79" s="19" t="s">
        <v>221</v>
      </c>
      <c r="BD79" s="9" t="s">
        <v>220</v>
      </c>
      <c r="BE79" s="19" t="s">
        <v>222</v>
      </c>
      <c r="BF79" s="9" t="s">
        <v>230</v>
      </c>
      <c r="BG79" s="19" t="s">
        <v>231</v>
      </c>
      <c r="BH79" s="9" t="s">
        <v>218</v>
      </c>
      <c r="BI79" s="19" t="s">
        <v>223</v>
      </c>
      <c r="BJ79" s="25" t="s">
        <v>224</v>
      </c>
      <c r="BK79" s="25" t="s">
        <v>225</v>
      </c>
      <c r="BL79" s="8" t="s">
        <v>148</v>
      </c>
      <c r="BM79" s="8" t="s">
        <v>149</v>
      </c>
      <c r="BN79" s="9" t="s">
        <v>219</v>
      </c>
      <c r="BO79" s="19" t="s">
        <v>221</v>
      </c>
      <c r="BP79" s="9" t="s">
        <v>220</v>
      </c>
      <c r="BQ79" s="19" t="s">
        <v>222</v>
      </c>
      <c r="BR79" s="9" t="s">
        <v>217</v>
      </c>
      <c r="BS79" s="19" t="s">
        <v>226</v>
      </c>
      <c r="BT79" s="9" t="s">
        <v>218</v>
      </c>
      <c r="BU79" s="19" t="s">
        <v>223</v>
      </c>
      <c r="BV79" s="25" t="s">
        <v>224</v>
      </c>
      <c r="BW79" s="25" t="s">
        <v>225</v>
      </c>
      <c r="BX79" s="8" t="s">
        <v>148</v>
      </c>
      <c r="BY79" s="8" t="s">
        <v>149</v>
      </c>
      <c r="BZ79" s="9" t="s">
        <v>219</v>
      </c>
      <c r="CA79" s="19" t="s">
        <v>221</v>
      </c>
      <c r="CB79" s="9" t="s">
        <v>220</v>
      </c>
      <c r="CC79" s="19" t="s">
        <v>222</v>
      </c>
      <c r="CD79" s="9" t="s">
        <v>217</v>
      </c>
      <c r="CE79" s="19" t="s">
        <v>226</v>
      </c>
      <c r="CF79" s="9" t="s">
        <v>218</v>
      </c>
      <c r="CG79" s="19" t="s">
        <v>223</v>
      </c>
      <c r="CH79" s="25" t="s">
        <v>224</v>
      </c>
      <c r="CI79" s="25" t="s">
        <v>225</v>
      </c>
      <c r="CJ79" s="8" t="s">
        <v>148</v>
      </c>
      <c r="CK79" s="8" t="s">
        <v>149</v>
      </c>
      <c r="CL79" s="9" t="s">
        <v>219</v>
      </c>
      <c r="CM79" s="19" t="s">
        <v>221</v>
      </c>
      <c r="CN79" s="9" t="s">
        <v>220</v>
      </c>
      <c r="CO79" s="19" t="s">
        <v>222</v>
      </c>
      <c r="CP79" s="9" t="s">
        <v>217</v>
      </c>
      <c r="CQ79" s="19" t="s">
        <v>226</v>
      </c>
      <c r="CR79" s="9" t="s">
        <v>218</v>
      </c>
      <c r="CS79" s="19" t="s">
        <v>223</v>
      </c>
      <c r="CT79" s="25" t="s">
        <v>224</v>
      </c>
      <c r="CU79" s="25" t="s">
        <v>225</v>
      </c>
    </row>
    <row r="80" spans="1:168" x14ac:dyDescent="0.25">
      <c r="A80" s="7" t="s">
        <v>56</v>
      </c>
      <c r="B80" s="7" t="s">
        <v>135</v>
      </c>
      <c r="C80" s="6">
        <v>1</v>
      </c>
      <c r="D80" s="23" t="s">
        <v>132</v>
      </c>
      <c r="E80" s="23"/>
      <c r="F80" s="24"/>
      <c r="G80" s="24"/>
      <c r="H80" s="24"/>
      <c r="I80" s="24"/>
      <c r="J80" s="24"/>
      <c r="K80" s="24"/>
      <c r="L80" s="24"/>
      <c r="M80" s="24"/>
      <c r="N80" s="24"/>
      <c r="O80" s="24"/>
      <c r="P80" s="51" t="s">
        <v>132</v>
      </c>
      <c r="Q80" s="51"/>
      <c r="R80" s="51"/>
      <c r="S80" s="51"/>
      <c r="T80" s="51"/>
      <c r="U80" s="51"/>
      <c r="V80" s="51"/>
      <c r="W80" s="51"/>
      <c r="X80" s="51"/>
      <c r="Y80" s="51"/>
      <c r="Z80" s="51"/>
      <c r="AA80" s="51"/>
      <c r="AB80" s="51" t="s">
        <v>132</v>
      </c>
      <c r="AC80" s="51"/>
      <c r="AD80" s="51"/>
      <c r="AE80" s="51"/>
      <c r="AF80" s="51"/>
      <c r="AG80" s="51"/>
      <c r="AH80" s="51"/>
      <c r="AI80" s="51"/>
      <c r="AJ80" s="51"/>
      <c r="AK80" s="51"/>
      <c r="AL80" s="51"/>
      <c r="AM80" s="51"/>
      <c r="AN80" s="1">
        <v>40000</v>
      </c>
      <c r="AO80" s="1">
        <v>0</v>
      </c>
      <c r="AP80" s="1">
        <f>AN80*5.6%+AN80</f>
        <v>42240</v>
      </c>
      <c r="AQ80" s="1">
        <f>AO80*5.6%+AO80</f>
        <v>0</v>
      </c>
      <c r="AR80" s="1">
        <f>AP80*10.9%+AP80</f>
        <v>46844.160000000003</v>
      </c>
      <c r="AS80" s="1">
        <f>AQ80*10.9%+AQ80</f>
        <v>0</v>
      </c>
      <c r="AT80" s="1">
        <v>31000</v>
      </c>
      <c r="AU80" s="1">
        <v>0</v>
      </c>
      <c r="AV80" s="1">
        <f>AT80*13.12%+AT80</f>
        <v>35067.199999999997</v>
      </c>
      <c r="AW80" s="1">
        <f>AU80*13.12%+AU80</f>
        <v>0</v>
      </c>
      <c r="AX80" s="16">
        <f>(AN80+AP80+AR80+AT80+AV80)/5</f>
        <v>39030.271999999997</v>
      </c>
      <c r="AY80" s="16">
        <f>(AO80+AQ80+AS80+AU80+AW80)/5</f>
        <v>0</v>
      </c>
      <c r="AZ80" s="51" t="s">
        <v>132</v>
      </c>
      <c r="BA80" s="51"/>
      <c r="BB80" s="51"/>
      <c r="BC80" s="51"/>
      <c r="BD80" s="51"/>
      <c r="BE80" s="51"/>
      <c r="BF80" s="51"/>
      <c r="BG80" s="51"/>
      <c r="BH80" s="51"/>
      <c r="BI80" s="51"/>
      <c r="BJ80" s="51"/>
      <c r="BK80" s="51"/>
      <c r="BL80" s="1">
        <v>40000</v>
      </c>
      <c r="BM80" s="1">
        <v>0</v>
      </c>
      <c r="BN80" s="1">
        <f>BL80*5.6%+BL80</f>
        <v>42240</v>
      </c>
      <c r="BO80" s="1">
        <f>BM80*5.6%+BM80</f>
        <v>0</v>
      </c>
      <c r="BP80" s="1">
        <f>BN80*10.9%+BN80</f>
        <v>46844.160000000003</v>
      </c>
      <c r="BQ80" s="1">
        <f>BO80*10.9%+BO80</f>
        <v>0</v>
      </c>
      <c r="BR80" s="1">
        <v>30000</v>
      </c>
      <c r="BS80" s="1">
        <v>0</v>
      </c>
      <c r="BT80" s="1">
        <f>BR80*13.12%+BR80</f>
        <v>33936</v>
      </c>
      <c r="BU80" s="1">
        <f>BS80*13.12%+BS80</f>
        <v>0</v>
      </c>
      <c r="BV80" s="16">
        <f>(BL80+BN80+BP80+BR80+BT80)/5</f>
        <v>38604.031999999999</v>
      </c>
      <c r="BW80" s="16">
        <f>(BM80+BO80+BQ80+BS80+BU80)/5</f>
        <v>0</v>
      </c>
      <c r="BX80" s="50" t="s">
        <v>132</v>
      </c>
      <c r="BY80" s="50"/>
      <c r="BZ80" s="50"/>
      <c r="CA80" s="50"/>
      <c r="CB80" s="50"/>
      <c r="CC80" s="50"/>
      <c r="CD80" s="50"/>
      <c r="CE80" s="50"/>
      <c r="CF80" s="50"/>
      <c r="CG80" s="50"/>
      <c r="CH80" s="50"/>
      <c r="CI80" s="50"/>
      <c r="CJ80" s="50" t="s">
        <v>132</v>
      </c>
      <c r="CK80" s="50"/>
      <c r="CL80" s="50"/>
      <c r="CM80" s="50"/>
      <c r="CN80" s="50"/>
      <c r="CO80" s="50"/>
      <c r="CP80" s="50"/>
      <c r="CQ80" s="50"/>
      <c r="CR80" s="50"/>
      <c r="CS80" s="50"/>
      <c r="CT80" s="50"/>
      <c r="CU80" s="50"/>
    </row>
    <row r="81" spans="1:168" x14ac:dyDescent="0.25">
      <c r="A81" s="7" t="s">
        <v>57</v>
      </c>
      <c r="B81" s="7" t="s">
        <v>136</v>
      </c>
      <c r="C81" s="6">
        <v>1</v>
      </c>
      <c r="D81" s="23" t="s">
        <v>132</v>
      </c>
      <c r="E81" s="23"/>
      <c r="F81" s="24"/>
      <c r="G81" s="24"/>
      <c r="H81" s="24"/>
      <c r="I81" s="24"/>
      <c r="J81" s="24"/>
      <c r="K81" s="24"/>
      <c r="L81" s="24"/>
      <c r="M81" s="24"/>
      <c r="N81" s="24"/>
      <c r="O81" s="24"/>
      <c r="P81" s="1">
        <v>40000</v>
      </c>
      <c r="Q81" s="1">
        <v>0</v>
      </c>
      <c r="R81" s="1">
        <f>P81*5.6%+P81</f>
        <v>42240</v>
      </c>
      <c r="S81" s="20">
        <f>Q81*5.6%+Q81</f>
        <v>0</v>
      </c>
      <c r="T81" s="20">
        <f>R81*10.9%+R81</f>
        <v>46844.160000000003</v>
      </c>
      <c r="U81" s="20">
        <f>S81*10.9%+S81</f>
        <v>0</v>
      </c>
      <c r="V81" s="20">
        <v>32000</v>
      </c>
      <c r="W81" s="20">
        <v>0</v>
      </c>
      <c r="X81" s="20">
        <f>V81*13.12%+V81</f>
        <v>36198.400000000001</v>
      </c>
      <c r="Y81" s="20">
        <f>W81*13.12%+W81</f>
        <v>0</v>
      </c>
      <c r="Z81" s="16">
        <f>(P81+R81+T81+V81+X81)/5</f>
        <v>39456.512000000002</v>
      </c>
      <c r="AA81" s="16">
        <f>(Q81+S81+U81+W81+Y81)/5</f>
        <v>0</v>
      </c>
      <c r="AB81" s="51" t="s">
        <v>132</v>
      </c>
      <c r="AC81" s="51"/>
      <c r="AD81" s="51"/>
      <c r="AE81" s="51"/>
      <c r="AF81" s="51"/>
      <c r="AG81" s="51"/>
      <c r="AH81" s="51"/>
      <c r="AI81" s="51"/>
      <c r="AJ81" s="51"/>
      <c r="AK81" s="51"/>
      <c r="AL81" s="51"/>
      <c r="AM81" s="51"/>
      <c r="AN81" s="50" t="s">
        <v>132</v>
      </c>
      <c r="AO81" s="50"/>
      <c r="AP81" s="50"/>
      <c r="AQ81" s="50"/>
      <c r="AR81" s="50"/>
      <c r="AS81" s="50"/>
      <c r="AT81" s="50"/>
      <c r="AU81" s="50"/>
      <c r="AV81" s="50"/>
      <c r="AW81" s="50"/>
      <c r="AX81" s="50"/>
      <c r="AY81" s="50"/>
      <c r="AZ81" s="1">
        <v>40000</v>
      </c>
      <c r="BA81" s="1">
        <v>0</v>
      </c>
      <c r="BB81" s="1">
        <f>AZ81*5.6%+AZ81</f>
        <v>42240</v>
      </c>
      <c r="BC81" s="1">
        <f>BA81*5.6%+BA81</f>
        <v>0</v>
      </c>
      <c r="BD81" s="1">
        <f>BB81*10.9%+BB81</f>
        <v>46844.160000000003</v>
      </c>
      <c r="BE81" s="1">
        <f>BC81*10.9%+BC81</f>
        <v>0</v>
      </c>
      <c r="BF81" s="1">
        <v>30000</v>
      </c>
      <c r="BG81" s="1">
        <v>0</v>
      </c>
      <c r="BH81" s="1">
        <f>BF81*13.12%+BF81</f>
        <v>33936</v>
      </c>
      <c r="BI81" s="1">
        <f>BG81*13.12%+BG81</f>
        <v>0</v>
      </c>
      <c r="BJ81" s="16">
        <f>(AZ81+BB81+BD81+BF81+BH81)/5</f>
        <v>38604.031999999999</v>
      </c>
      <c r="BK81" s="16">
        <f>(BA81+BC81+BE81+BG81+BI81)/5</f>
        <v>0</v>
      </c>
      <c r="BL81" s="50" t="s">
        <v>132</v>
      </c>
      <c r="BM81" s="50"/>
      <c r="BN81" s="50"/>
      <c r="BO81" s="50"/>
      <c r="BP81" s="50"/>
      <c r="BQ81" s="50"/>
      <c r="BR81" s="50"/>
      <c r="BS81" s="50"/>
      <c r="BT81" s="50"/>
      <c r="BU81" s="50"/>
      <c r="BV81" s="50"/>
      <c r="BW81" s="50"/>
      <c r="BX81" s="50" t="s">
        <v>132</v>
      </c>
      <c r="BY81" s="50"/>
      <c r="BZ81" s="50"/>
      <c r="CA81" s="50"/>
      <c r="CB81" s="50"/>
      <c r="CC81" s="50"/>
      <c r="CD81" s="50"/>
      <c r="CE81" s="50"/>
      <c r="CF81" s="50"/>
      <c r="CG81" s="50"/>
      <c r="CH81" s="50"/>
      <c r="CI81" s="50"/>
      <c r="CJ81" s="50" t="s">
        <v>132</v>
      </c>
      <c r="CK81" s="50"/>
      <c r="CL81" s="50"/>
      <c r="CM81" s="50"/>
      <c r="CN81" s="50"/>
      <c r="CO81" s="50"/>
      <c r="CP81" s="50"/>
      <c r="CQ81" s="50"/>
      <c r="CR81" s="50"/>
      <c r="CS81" s="50"/>
      <c r="CT81" s="50"/>
      <c r="CU81" s="50"/>
    </row>
    <row r="82" spans="1:168" x14ac:dyDescent="0.25">
      <c r="A82" s="7" t="s">
        <v>134</v>
      </c>
      <c r="B82" s="7" t="s">
        <v>137</v>
      </c>
      <c r="C82" s="6">
        <v>1</v>
      </c>
      <c r="D82" s="1">
        <v>40000</v>
      </c>
      <c r="E82" s="1">
        <v>0</v>
      </c>
      <c r="F82" s="1">
        <f>D82*5.6%+D82</f>
        <v>42240</v>
      </c>
      <c r="G82" s="20">
        <f>E82*5.6%+E82</f>
        <v>0</v>
      </c>
      <c r="H82" s="1">
        <f>F82*10.9%+F82</f>
        <v>46844.160000000003</v>
      </c>
      <c r="I82" s="20">
        <f>G82*10.9%+G82</f>
        <v>0</v>
      </c>
      <c r="J82" s="1">
        <v>32000</v>
      </c>
      <c r="K82" s="20">
        <v>0</v>
      </c>
      <c r="L82" s="1">
        <f>J82*13.12%+J82</f>
        <v>36198.400000000001</v>
      </c>
      <c r="M82" s="20">
        <f>K82*13.12%+K82</f>
        <v>0</v>
      </c>
      <c r="N82" s="16">
        <f>(D82+F82+H82+J82+L82)/5</f>
        <v>39456.512000000002</v>
      </c>
      <c r="O82" s="16">
        <f>(E82+G82+I82+K82+M82)/5</f>
        <v>0</v>
      </c>
      <c r="P82" s="51" t="s">
        <v>132</v>
      </c>
      <c r="Q82" s="51"/>
      <c r="R82" s="51"/>
      <c r="S82" s="51"/>
      <c r="T82" s="51"/>
      <c r="U82" s="51"/>
      <c r="V82" s="51"/>
      <c r="W82" s="51"/>
      <c r="X82" s="51"/>
      <c r="Y82" s="51"/>
      <c r="Z82" s="51"/>
      <c r="AA82" s="51"/>
      <c r="AB82" s="51" t="s">
        <v>132</v>
      </c>
      <c r="AC82" s="51"/>
      <c r="AD82" s="51"/>
      <c r="AE82" s="51"/>
      <c r="AF82" s="51"/>
      <c r="AG82" s="51"/>
      <c r="AH82" s="51"/>
      <c r="AI82" s="51"/>
      <c r="AJ82" s="51"/>
      <c r="AK82" s="51"/>
      <c r="AL82" s="51"/>
      <c r="AM82" s="51"/>
      <c r="AN82" s="50" t="s">
        <v>132</v>
      </c>
      <c r="AO82" s="50"/>
      <c r="AP82" s="50"/>
      <c r="AQ82" s="50"/>
      <c r="AR82" s="50"/>
      <c r="AS82" s="50"/>
      <c r="AT82" s="50"/>
      <c r="AU82" s="50"/>
      <c r="AV82" s="50"/>
      <c r="AW82" s="50"/>
      <c r="AX82" s="50"/>
      <c r="AY82" s="50"/>
      <c r="AZ82" s="51" t="s">
        <v>132</v>
      </c>
      <c r="BA82" s="51"/>
      <c r="BB82" s="51"/>
      <c r="BC82" s="51"/>
      <c r="BD82" s="51"/>
      <c r="BE82" s="51"/>
      <c r="BF82" s="51"/>
      <c r="BG82" s="51"/>
      <c r="BH82" s="51"/>
      <c r="BI82" s="51"/>
      <c r="BJ82" s="51"/>
      <c r="BK82" s="51"/>
      <c r="BL82" s="50" t="s">
        <v>132</v>
      </c>
      <c r="BM82" s="50"/>
      <c r="BN82" s="50"/>
      <c r="BO82" s="50"/>
      <c r="BP82" s="50"/>
      <c r="BQ82" s="50"/>
      <c r="BR82" s="50"/>
      <c r="BS82" s="50"/>
      <c r="BT82" s="50"/>
      <c r="BU82" s="50"/>
      <c r="BV82" s="50"/>
      <c r="BW82" s="50"/>
      <c r="BX82" s="1">
        <v>40000</v>
      </c>
      <c r="BY82" s="1">
        <v>0</v>
      </c>
      <c r="BZ82" s="1">
        <f>BX82*5.6%+BX82</f>
        <v>42240</v>
      </c>
      <c r="CA82" s="1">
        <f t="shared" ref="CA82:CC82" si="311">BY82*5.6%+BY82</f>
        <v>0</v>
      </c>
      <c r="CB82" s="1">
        <f>BZ82*10.9%+BZ82</f>
        <v>46844.160000000003</v>
      </c>
      <c r="CC82" s="1">
        <f t="shared" si="311"/>
        <v>0</v>
      </c>
      <c r="CD82" s="1">
        <v>32000</v>
      </c>
      <c r="CE82" s="1">
        <v>0</v>
      </c>
      <c r="CF82" s="1">
        <f>CD82*13.12%+CD82</f>
        <v>36198.400000000001</v>
      </c>
      <c r="CG82" s="1">
        <f>CE82*13.12%+CE82</f>
        <v>0</v>
      </c>
      <c r="CH82" s="16">
        <f>(BX82+BZ82+CB82+CD82+CF82)/5</f>
        <v>39456.512000000002</v>
      </c>
      <c r="CI82" s="16">
        <f>(BY82+CA82+CC82+CE82+CG82)/5</f>
        <v>0</v>
      </c>
      <c r="CJ82" s="50" t="s">
        <v>132</v>
      </c>
      <c r="CK82" s="50"/>
      <c r="CL82" s="50"/>
      <c r="CM82" s="50"/>
      <c r="CN82" s="50"/>
      <c r="CO82" s="50"/>
      <c r="CP82" s="50"/>
      <c r="CQ82" s="50"/>
      <c r="CR82" s="50"/>
      <c r="CS82" s="50"/>
      <c r="CT82" s="50"/>
      <c r="CU82" s="50"/>
    </row>
    <row r="83" spans="1:168" x14ac:dyDescent="0.25">
      <c r="A83" s="7" t="s">
        <v>138</v>
      </c>
      <c r="B83" s="7" t="s">
        <v>143</v>
      </c>
      <c r="C83" s="6">
        <v>1</v>
      </c>
      <c r="D83" s="51" t="s">
        <v>132</v>
      </c>
      <c r="E83" s="51"/>
      <c r="F83" s="24"/>
      <c r="G83" s="24"/>
      <c r="H83" s="24"/>
      <c r="I83" s="24"/>
      <c r="J83" s="24"/>
      <c r="K83" s="24"/>
      <c r="L83" s="24"/>
      <c r="M83" s="24"/>
      <c r="N83" s="24"/>
      <c r="O83" s="24"/>
      <c r="P83" s="51" t="s">
        <v>132</v>
      </c>
      <c r="Q83" s="51"/>
      <c r="R83" s="51"/>
      <c r="S83" s="51"/>
      <c r="T83" s="51"/>
      <c r="U83" s="51"/>
      <c r="V83" s="51"/>
      <c r="W83" s="51"/>
      <c r="X83" s="51"/>
      <c r="Y83" s="51"/>
      <c r="Z83" s="51"/>
      <c r="AA83" s="51"/>
      <c r="AB83" s="1">
        <v>40000</v>
      </c>
      <c r="AC83" s="1">
        <v>0</v>
      </c>
      <c r="AD83" s="1">
        <f>AB83*5.6%+AB83</f>
        <v>42240</v>
      </c>
      <c r="AE83" s="1">
        <f>AC83*5.6%+AC83</f>
        <v>0</v>
      </c>
      <c r="AF83" s="1">
        <f>AD83*10.9%+AD83</f>
        <v>46844.160000000003</v>
      </c>
      <c r="AG83" s="1">
        <f>AE83*10.9%+AE83</f>
        <v>0</v>
      </c>
      <c r="AH83" s="1">
        <v>29000</v>
      </c>
      <c r="AI83" s="1">
        <v>29000</v>
      </c>
      <c r="AJ83" s="1">
        <f>AH83*13.12%+AH83</f>
        <v>32804.800000000003</v>
      </c>
      <c r="AK83" s="1">
        <f>AI83*13.12%+AI83</f>
        <v>32804.800000000003</v>
      </c>
      <c r="AL83" s="16">
        <f>(AB83+AD83+AF83+AH83+AJ83)/5</f>
        <v>38177.792000000001</v>
      </c>
      <c r="AM83" s="16">
        <f>(AC83+AE83+AG83+AI83+AK83)/5</f>
        <v>12360.960000000001</v>
      </c>
      <c r="AN83" s="50" t="s">
        <v>132</v>
      </c>
      <c r="AO83" s="50"/>
      <c r="AP83" s="50"/>
      <c r="AQ83" s="50"/>
      <c r="AR83" s="50"/>
      <c r="AS83" s="50"/>
      <c r="AT83" s="50"/>
      <c r="AU83" s="50"/>
      <c r="AV83" s="50"/>
      <c r="AW83" s="50"/>
      <c r="AX83" s="50"/>
      <c r="AY83" s="50"/>
      <c r="AZ83" s="51" t="s">
        <v>132</v>
      </c>
      <c r="BA83" s="51"/>
      <c r="BB83" s="51"/>
      <c r="BC83" s="51"/>
      <c r="BD83" s="51"/>
      <c r="BE83" s="51"/>
      <c r="BF83" s="51"/>
      <c r="BG83" s="51"/>
      <c r="BH83" s="51"/>
      <c r="BI83" s="51"/>
      <c r="BJ83" s="51"/>
      <c r="BK83" s="51"/>
      <c r="BL83" s="50" t="s">
        <v>132</v>
      </c>
      <c r="BM83" s="50"/>
      <c r="BN83" s="50"/>
      <c r="BO83" s="50"/>
      <c r="BP83" s="50"/>
      <c r="BQ83" s="50"/>
      <c r="BR83" s="50"/>
      <c r="BS83" s="50"/>
      <c r="BT83" s="50"/>
      <c r="BU83" s="50"/>
      <c r="BV83" s="50"/>
      <c r="BW83" s="50"/>
      <c r="BX83" s="50" t="s">
        <v>132</v>
      </c>
      <c r="BY83" s="50"/>
      <c r="BZ83" s="50"/>
      <c r="CA83" s="50"/>
      <c r="CB83" s="50"/>
      <c r="CC83" s="50"/>
      <c r="CD83" s="50"/>
      <c r="CE83" s="50"/>
      <c r="CF83" s="50"/>
      <c r="CG83" s="50"/>
      <c r="CH83" s="50"/>
      <c r="CI83" s="50"/>
      <c r="CJ83" s="50" t="s">
        <v>132</v>
      </c>
      <c r="CK83" s="50"/>
      <c r="CL83" s="50"/>
      <c r="CM83" s="50"/>
      <c r="CN83" s="50"/>
      <c r="CO83" s="50"/>
      <c r="CP83" s="50"/>
      <c r="CQ83" s="50"/>
      <c r="CR83" s="50"/>
      <c r="CS83" s="50"/>
      <c r="CT83" s="50"/>
      <c r="CU83" s="50"/>
    </row>
    <row r="84" spans="1:168" x14ac:dyDescent="0.25">
      <c r="A84" s="7" t="s">
        <v>145</v>
      </c>
      <c r="B84" s="7" t="s">
        <v>144</v>
      </c>
      <c r="C84" s="6">
        <v>1</v>
      </c>
      <c r="D84" s="51" t="s">
        <v>132</v>
      </c>
      <c r="E84" s="51"/>
      <c r="F84" s="24"/>
      <c r="G84" s="24"/>
      <c r="H84" s="24"/>
      <c r="I84" s="24"/>
      <c r="J84" s="24"/>
      <c r="K84" s="24"/>
      <c r="L84" s="24"/>
      <c r="M84" s="24"/>
      <c r="N84" s="24"/>
      <c r="O84" s="24"/>
      <c r="P84" s="51" t="s">
        <v>132</v>
      </c>
      <c r="Q84" s="51"/>
      <c r="R84" s="51"/>
      <c r="S84" s="51"/>
      <c r="T84" s="51"/>
      <c r="U84" s="51"/>
      <c r="V84" s="51"/>
      <c r="W84" s="51"/>
      <c r="X84" s="51"/>
      <c r="Y84" s="51"/>
      <c r="Z84" s="51"/>
      <c r="AA84" s="51"/>
      <c r="AB84" s="51" t="s">
        <v>132</v>
      </c>
      <c r="AC84" s="51"/>
      <c r="AD84" s="51"/>
      <c r="AE84" s="51"/>
      <c r="AF84" s="51"/>
      <c r="AG84" s="51"/>
      <c r="AH84" s="51"/>
      <c r="AI84" s="51"/>
      <c r="AJ84" s="51"/>
      <c r="AK84" s="51"/>
      <c r="AL84" s="51"/>
      <c r="AM84" s="51"/>
      <c r="AN84" s="50" t="s">
        <v>132</v>
      </c>
      <c r="AO84" s="50"/>
      <c r="AP84" s="50"/>
      <c r="AQ84" s="50"/>
      <c r="AR84" s="50"/>
      <c r="AS84" s="50"/>
      <c r="AT84" s="50"/>
      <c r="AU84" s="50"/>
      <c r="AV84" s="50"/>
      <c r="AW84" s="50"/>
      <c r="AX84" s="50"/>
      <c r="AY84" s="50"/>
      <c r="AZ84" s="51" t="s">
        <v>132</v>
      </c>
      <c r="BA84" s="51"/>
      <c r="BB84" s="51"/>
      <c r="BC84" s="51"/>
      <c r="BD84" s="51"/>
      <c r="BE84" s="51"/>
      <c r="BF84" s="51"/>
      <c r="BG84" s="51"/>
      <c r="BH84" s="51"/>
      <c r="BI84" s="51"/>
      <c r="BJ84" s="51"/>
      <c r="BK84" s="51"/>
      <c r="BL84" s="50" t="s">
        <v>132</v>
      </c>
      <c r="BM84" s="50"/>
      <c r="BN84" s="50"/>
      <c r="BO84" s="50"/>
      <c r="BP84" s="50"/>
      <c r="BQ84" s="50"/>
      <c r="BR84" s="50"/>
      <c r="BS84" s="50"/>
      <c r="BT84" s="50"/>
      <c r="BU84" s="50"/>
      <c r="BV84" s="50"/>
      <c r="BW84" s="50"/>
      <c r="BX84" s="50" t="s">
        <v>132</v>
      </c>
      <c r="BY84" s="50"/>
      <c r="BZ84" s="50"/>
      <c r="CA84" s="50"/>
      <c r="CB84" s="50"/>
      <c r="CC84" s="50"/>
      <c r="CD84" s="50"/>
      <c r="CE84" s="50"/>
      <c r="CF84" s="50"/>
      <c r="CG84" s="50"/>
      <c r="CH84" s="50"/>
      <c r="CI84" s="50"/>
      <c r="CJ84" s="1">
        <v>40000</v>
      </c>
      <c r="CK84" s="1">
        <v>0</v>
      </c>
      <c r="CL84" s="1">
        <f>CJ84*5.6%+CJ84</f>
        <v>42240</v>
      </c>
      <c r="CM84" s="1">
        <f>CK84*5.6%+CK84</f>
        <v>0</v>
      </c>
      <c r="CN84" s="1">
        <f>CL84*10.9%+CL84</f>
        <v>46844.160000000003</v>
      </c>
      <c r="CO84" s="1">
        <f>CM84*10.9%+CM84</f>
        <v>0</v>
      </c>
      <c r="CP84" s="1">
        <v>32000</v>
      </c>
      <c r="CQ84" s="1">
        <v>0</v>
      </c>
      <c r="CR84" s="1">
        <f>CP84*13.12%+CP84</f>
        <v>36198.400000000001</v>
      </c>
      <c r="CS84" s="1">
        <f>CQ84*13.12%+CQ84</f>
        <v>0</v>
      </c>
      <c r="CT84" s="16">
        <f>(CJ84+CL84+CN84+CP84+CR84)/5</f>
        <v>39456.512000000002</v>
      </c>
      <c r="CU84" s="16">
        <f>(CK84+CM84+CO84+CQ84+CS84)/5</f>
        <v>0</v>
      </c>
    </row>
    <row r="85" spans="1:168" ht="56.25" customHeight="1" x14ac:dyDescent="0.25">
      <c r="A85" s="48" t="s">
        <v>0</v>
      </c>
      <c r="B85" s="49" t="s">
        <v>121</v>
      </c>
      <c r="C85" s="49" t="s">
        <v>42</v>
      </c>
      <c r="D85" s="45" t="s">
        <v>147</v>
      </c>
      <c r="E85" s="46"/>
      <c r="F85" s="46"/>
      <c r="G85" s="46"/>
      <c r="H85" s="46"/>
      <c r="I85" s="46"/>
      <c r="J85" s="46"/>
      <c r="K85" s="46"/>
      <c r="L85" s="46"/>
      <c r="M85" s="46"/>
      <c r="N85" s="46"/>
      <c r="O85" s="47"/>
      <c r="P85" s="44" t="s">
        <v>140</v>
      </c>
      <c r="Q85" s="44"/>
      <c r="R85" s="44"/>
      <c r="S85" s="44"/>
      <c r="T85" s="44"/>
      <c r="U85" s="44"/>
      <c r="V85" s="44"/>
      <c r="W85" s="44"/>
      <c r="X85" s="44"/>
      <c r="Y85" s="44"/>
      <c r="Z85" s="44"/>
      <c r="AA85" s="44"/>
      <c r="AB85" s="44" t="s">
        <v>141</v>
      </c>
      <c r="AC85" s="44"/>
      <c r="AD85" s="44"/>
      <c r="AE85" s="44"/>
      <c r="AF85" s="44"/>
      <c r="AG85" s="44"/>
      <c r="AH85" s="44"/>
      <c r="AI85" s="44"/>
      <c r="AJ85" s="44"/>
      <c r="AK85" s="44"/>
      <c r="AL85" s="44"/>
      <c r="AM85" s="44"/>
      <c r="AN85" s="44" t="s">
        <v>39</v>
      </c>
      <c r="AO85" s="44"/>
      <c r="AP85" s="44"/>
      <c r="AQ85" s="44"/>
      <c r="AR85" s="44"/>
      <c r="AS85" s="44"/>
      <c r="AT85" s="44"/>
      <c r="AU85" s="44"/>
      <c r="AV85" s="44"/>
      <c r="AW85" s="44"/>
      <c r="AX85" s="44"/>
      <c r="AY85" s="44"/>
      <c r="AZ85" s="44" t="s">
        <v>139</v>
      </c>
      <c r="BA85" s="44"/>
      <c r="BB85" s="44"/>
      <c r="BC85" s="44"/>
      <c r="BD85" s="44"/>
      <c r="BE85" s="44"/>
      <c r="BF85" s="44"/>
      <c r="BG85" s="44"/>
      <c r="BH85" s="44"/>
      <c r="BI85" s="44"/>
      <c r="BJ85" s="44"/>
      <c r="BK85" s="44"/>
      <c r="BL85" s="44" t="s">
        <v>40</v>
      </c>
      <c r="BM85" s="44"/>
      <c r="BN85" s="44"/>
      <c r="BO85" s="44"/>
      <c r="BP85" s="44"/>
      <c r="BQ85" s="44"/>
      <c r="BR85" s="44"/>
      <c r="BS85" s="44"/>
      <c r="BT85" s="44"/>
      <c r="BU85" s="44"/>
      <c r="BV85" s="44"/>
      <c r="BW85" s="44"/>
      <c r="BX85" s="44" t="s">
        <v>41</v>
      </c>
      <c r="BY85" s="44"/>
      <c r="BZ85" s="44"/>
      <c r="CA85" s="44"/>
      <c r="CB85" s="44"/>
      <c r="CC85" s="44"/>
      <c r="CD85" s="44"/>
      <c r="CE85" s="44"/>
      <c r="CF85" s="44"/>
      <c r="CG85" s="44"/>
      <c r="CH85" s="44"/>
      <c r="CI85" s="44"/>
      <c r="CJ85" s="44" t="s">
        <v>142</v>
      </c>
      <c r="CK85" s="44"/>
      <c r="CL85" s="44"/>
      <c r="CM85" s="44"/>
      <c r="CN85" s="44"/>
      <c r="CO85" s="44"/>
      <c r="CP85" s="44"/>
      <c r="CQ85" s="44"/>
      <c r="CR85" s="44"/>
      <c r="CS85" s="44"/>
      <c r="CT85" s="44"/>
      <c r="CU85" s="44"/>
    </row>
    <row r="86" spans="1:168" ht="45" x14ac:dyDescent="0.25">
      <c r="A86" s="48"/>
      <c r="B86" s="49"/>
      <c r="C86" s="49"/>
      <c r="D86" s="8" t="s">
        <v>229</v>
      </c>
      <c r="E86" s="8" t="s">
        <v>149</v>
      </c>
      <c r="F86" s="9" t="s">
        <v>219</v>
      </c>
      <c r="G86" s="19" t="s">
        <v>221</v>
      </c>
      <c r="H86" s="9" t="s">
        <v>220</v>
      </c>
      <c r="I86" s="19" t="s">
        <v>222</v>
      </c>
      <c r="J86" s="9" t="s">
        <v>230</v>
      </c>
      <c r="K86" s="19" t="s">
        <v>231</v>
      </c>
      <c r="L86" s="9" t="s">
        <v>218</v>
      </c>
      <c r="M86" s="19" t="s">
        <v>223</v>
      </c>
      <c r="N86" s="22" t="s">
        <v>224</v>
      </c>
      <c r="O86" s="22" t="s">
        <v>225</v>
      </c>
      <c r="P86" s="8" t="s">
        <v>229</v>
      </c>
      <c r="Q86" s="8" t="s">
        <v>149</v>
      </c>
      <c r="R86" s="9" t="s">
        <v>219</v>
      </c>
      <c r="S86" s="19" t="s">
        <v>221</v>
      </c>
      <c r="T86" s="9" t="s">
        <v>220</v>
      </c>
      <c r="U86" s="19" t="s">
        <v>222</v>
      </c>
      <c r="V86" s="9" t="s">
        <v>230</v>
      </c>
      <c r="W86" s="19" t="s">
        <v>231</v>
      </c>
      <c r="X86" s="9" t="s">
        <v>218</v>
      </c>
      <c r="Y86" s="19" t="s">
        <v>223</v>
      </c>
      <c r="Z86" s="25" t="s">
        <v>224</v>
      </c>
      <c r="AA86" s="25" t="s">
        <v>225</v>
      </c>
      <c r="AB86" s="8" t="s">
        <v>148</v>
      </c>
      <c r="AC86" s="8" t="s">
        <v>149</v>
      </c>
      <c r="AD86" s="9" t="s">
        <v>219</v>
      </c>
      <c r="AE86" s="19" t="s">
        <v>221</v>
      </c>
      <c r="AF86" s="9" t="s">
        <v>220</v>
      </c>
      <c r="AG86" s="19" t="s">
        <v>222</v>
      </c>
      <c r="AH86" s="9" t="s">
        <v>230</v>
      </c>
      <c r="AI86" s="19" t="s">
        <v>231</v>
      </c>
      <c r="AJ86" s="9" t="s">
        <v>218</v>
      </c>
      <c r="AK86" s="19" t="s">
        <v>223</v>
      </c>
      <c r="AL86" s="25" t="s">
        <v>224</v>
      </c>
      <c r="AM86" s="25" t="s">
        <v>225</v>
      </c>
      <c r="AN86" s="8" t="s">
        <v>148</v>
      </c>
      <c r="AO86" s="8" t="s">
        <v>149</v>
      </c>
      <c r="AP86" s="9" t="s">
        <v>219</v>
      </c>
      <c r="AQ86" s="19" t="s">
        <v>221</v>
      </c>
      <c r="AR86" s="9" t="s">
        <v>220</v>
      </c>
      <c r="AS86" s="19" t="s">
        <v>222</v>
      </c>
      <c r="AT86" s="9" t="s">
        <v>230</v>
      </c>
      <c r="AU86" s="19" t="s">
        <v>231</v>
      </c>
      <c r="AV86" s="9" t="s">
        <v>218</v>
      </c>
      <c r="AW86" s="19" t="s">
        <v>223</v>
      </c>
      <c r="AX86" s="25" t="s">
        <v>224</v>
      </c>
      <c r="AY86" s="25" t="s">
        <v>225</v>
      </c>
      <c r="AZ86" s="8" t="s">
        <v>148</v>
      </c>
      <c r="BA86" s="8" t="s">
        <v>149</v>
      </c>
      <c r="BB86" s="9" t="s">
        <v>219</v>
      </c>
      <c r="BC86" s="19" t="s">
        <v>221</v>
      </c>
      <c r="BD86" s="9" t="s">
        <v>220</v>
      </c>
      <c r="BE86" s="19" t="s">
        <v>222</v>
      </c>
      <c r="BF86" s="9" t="s">
        <v>230</v>
      </c>
      <c r="BG86" s="19" t="s">
        <v>231</v>
      </c>
      <c r="BH86" s="9" t="s">
        <v>218</v>
      </c>
      <c r="BI86" s="19" t="s">
        <v>223</v>
      </c>
      <c r="BJ86" s="25" t="s">
        <v>224</v>
      </c>
      <c r="BK86" s="25" t="s">
        <v>225</v>
      </c>
      <c r="BL86" s="8" t="s">
        <v>148</v>
      </c>
      <c r="BM86" s="8" t="s">
        <v>149</v>
      </c>
      <c r="BN86" s="9" t="s">
        <v>219</v>
      </c>
      <c r="BO86" s="19" t="s">
        <v>221</v>
      </c>
      <c r="BP86" s="9" t="s">
        <v>220</v>
      </c>
      <c r="BQ86" s="19" t="s">
        <v>222</v>
      </c>
      <c r="BR86" s="9" t="s">
        <v>217</v>
      </c>
      <c r="BS86" s="19" t="s">
        <v>226</v>
      </c>
      <c r="BT86" s="9" t="s">
        <v>218</v>
      </c>
      <c r="BU86" s="19" t="s">
        <v>223</v>
      </c>
      <c r="BV86" s="25" t="s">
        <v>224</v>
      </c>
      <c r="BW86" s="25" t="s">
        <v>225</v>
      </c>
      <c r="BX86" s="8" t="s">
        <v>148</v>
      </c>
      <c r="BY86" s="8" t="s">
        <v>149</v>
      </c>
      <c r="BZ86" s="9" t="s">
        <v>219</v>
      </c>
      <c r="CA86" s="19" t="s">
        <v>221</v>
      </c>
      <c r="CB86" s="9" t="s">
        <v>220</v>
      </c>
      <c r="CC86" s="19" t="s">
        <v>222</v>
      </c>
      <c r="CD86" s="9" t="s">
        <v>217</v>
      </c>
      <c r="CE86" s="19" t="s">
        <v>226</v>
      </c>
      <c r="CF86" s="9" t="s">
        <v>218</v>
      </c>
      <c r="CG86" s="19" t="s">
        <v>223</v>
      </c>
      <c r="CH86" s="25" t="s">
        <v>224</v>
      </c>
      <c r="CI86" s="25" t="s">
        <v>225</v>
      </c>
      <c r="CJ86" s="8" t="s">
        <v>148</v>
      </c>
      <c r="CK86" s="8" t="s">
        <v>149</v>
      </c>
      <c r="CL86" s="9" t="s">
        <v>219</v>
      </c>
      <c r="CM86" s="19" t="s">
        <v>221</v>
      </c>
      <c r="CN86" s="9" t="s">
        <v>220</v>
      </c>
      <c r="CO86" s="19" t="s">
        <v>222</v>
      </c>
      <c r="CP86" s="9" t="s">
        <v>217</v>
      </c>
      <c r="CQ86" s="19" t="s">
        <v>226</v>
      </c>
      <c r="CR86" s="9" t="s">
        <v>218</v>
      </c>
      <c r="CS86" s="19" t="s">
        <v>223</v>
      </c>
      <c r="CT86" s="25" t="s">
        <v>224</v>
      </c>
      <c r="CU86" s="25" t="s">
        <v>225</v>
      </c>
    </row>
    <row r="87" spans="1:168" x14ac:dyDescent="0.25">
      <c r="A87" s="7" t="s">
        <v>58</v>
      </c>
      <c r="B87" s="7" t="s">
        <v>146</v>
      </c>
      <c r="C87" s="6">
        <v>1</v>
      </c>
      <c r="D87" s="1">
        <v>45000</v>
      </c>
      <c r="E87" s="1">
        <v>0</v>
      </c>
      <c r="F87" s="1">
        <f>D87*5.6%+D87</f>
        <v>47520</v>
      </c>
      <c r="G87" s="20">
        <f>E87*5.6%+E87</f>
        <v>0</v>
      </c>
      <c r="H87" s="1">
        <f>F87*10.9%+F87</f>
        <v>52699.68</v>
      </c>
      <c r="I87" s="1">
        <f>G87*10.9%+G87</f>
        <v>0</v>
      </c>
      <c r="J87" s="1">
        <v>36000</v>
      </c>
      <c r="K87" s="20">
        <v>0</v>
      </c>
      <c r="L87" s="1">
        <f>J87*13.12%+J87</f>
        <v>40723.199999999997</v>
      </c>
      <c r="M87" s="1">
        <f>K87*13.12%+K87</f>
        <v>0</v>
      </c>
      <c r="N87" s="16">
        <f>(D87+F87+H87+J87+L87)/5</f>
        <v>44388.576000000001</v>
      </c>
      <c r="O87" s="16">
        <f>(E87+G87+I87+K87+M87)/5</f>
        <v>0</v>
      </c>
      <c r="P87" s="1">
        <v>45000</v>
      </c>
      <c r="Q87" s="1">
        <v>0</v>
      </c>
      <c r="R87" s="1">
        <f>P87*5.6%+P87</f>
        <v>47520</v>
      </c>
      <c r="S87" s="1">
        <f>Q87*5.6%+Q87</f>
        <v>0</v>
      </c>
      <c r="T87" s="1">
        <f>R87*10.9%+R87</f>
        <v>52699.68</v>
      </c>
      <c r="U87" s="1">
        <f>S87*10.9%+S87</f>
        <v>0</v>
      </c>
      <c r="V87" s="1">
        <v>36000</v>
      </c>
      <c r="W87" s="1">
        <v>36000</v>
      </c>
      <c r="X87" s="1">
        <f>V87*13.12%+V87</f>
        <v>40723.199999999997</v>
      </c>
      <c r="Y87" s="1">
        <f>W87*13.12%+W87</f>
        <v>40723.199999999997</v>
      </c>
      <c r="Z87" s="16">
        <f>(P87+R87+T87+V87+X87)/5</f>
        <v>44388.576000000001</v>
      </c>
      <c r="AA87" s="16">
        <f>(Q87+S87+U87+W87+Y87)/5</f>
        <v>15344.64</v>
      </c>
      <c r="AB87" s="1">
        <v>45000</v>
      </c>
      <c r="AC87" s="1">
        <f>0</f>
        <v>0</v>
      </c>
      <c r="AD87" s="1">
        <f>AB87*5.6%+AB87</f>
        <v>47520</v>
      </c>
      <c r="AE87" s="1">
        <f>AC87*5.6%+AC87</f>
        <v>0</v>
      </c>
      <c r="AF87" s="1">
        <f>AD87*10.9%+AD87</f>
        <v>52699.68</v>
      </c>
      <c r="AG87" s="1">
        <f>AE87*10.9%+AE87</f>
        <v>0</v>
      </c>
      <c r="AH87" s="1">
        <v>32000</v>
      </c>
      <c r="AI87" s="17">
        <v>0</v>
      </c>
      <c r="AJ87" s="1">
        <f>AH87*13.12%+AH87</f>
        <v>36198.400000000001</v>
      </c>
      <c r="AK87" s="1">
        <f>AI87*13.12%+AI87</f>
        <v>0</v>
      </c>
      <c r="AL87" s="16">
        <f>(AB87+AD87+AF87+AH87+AJ87)/5</f>
        <v>42683.615999999995</v>
      </c>
      <c r="AM87" s="16">
        <f>(AC87+AE87+AG87+AI87+AK87)/5</f>
        <v>0</v>
      </c>
      <c r="AN87" s="1">
        <v>45000</v>
      </c>
      <c r="AO87" s="1">
        <v>0</v>
      </c>
      <c r="AP87" s="1">
        <f>AN87*5.6%+AN87</f>
        <v>47520</v>
      </c>
      <c r="AQ87" s="1">
        <f>AO87*5.6%+AO87</f>
        <v>0</v>
      </c>
      <c r="AR87" s="1">
        <f>AP87*10.9%+AP87</f>
        <v>52699.68</v>
      </c>
      <c r="AS87" s="1">
        <f>AQ87*10.9%+AQ87</f>
        <v>0</v>
      </c>
      <c r="AT87" s="1">
        <v>35000</v>
      </c>
      <c r="AU87" s="1">
        <v>0</v>
      </c>
      <c r="AV87" s="1">
        <f>AT87*13.12%+AT87</f>
        <v>39592</v>
      </c>
      <c r="AW87" s="1">
        <f>AU87*13.12%+AU87</f>
        <v>0</v>
      </c>
      <c r="AX87" s="16">
        <f>(AN87+AP87+AR87+AT87+AV87)/5</f>
        <v>43962.335999999996</v>
      </c>
      <c r="AY87" s="16">
        <f>(AO87+AQ87+AS87+AU87+AW87)/5</f>
        <v>0</v>
      </c>
      <c r="AZ87" s="1">
        <v>45000</v>
      </c>
      <c r="BA87" s="1">
        <v>0</v>
      </c>
      <c r="BB87" s="1">
        <f>AZ87*5.6%+AZ87</f>
        <v>47520</v>
      </c>
      <c r="BC87" s="1">
        <f>BA87*5.6%+BA87</f>
        <v>0</v>
      </c>
      <c r="BD87" s="1">
        <f>BB87*10.9%+BB87</f>
        <v>52699.68</v>
      </c>
      <c r="BE87" s="1">
        <f>BC87*10.9%+BC87</f>
        <v>0</v>
      </c>
      <c r="BF87" s="1">
        <v>34000</v>
      </c>
      <c r="BG87" s="1">
        <v>0</v>
      </c>
      <c r="BH87" s="1">
        <f>BF87*13.12%+BF87</f>
        <v>38460.800000000003</v>
      </c>
      <c r="BI87" s="1">
        <f>BG87*13.12%+BG87</f>
        <v>0</v>
      </c>
      <c r="BJ87" s="16">
        <f>(AZ87+BB87+BD87+BF87+BH87)/5</f>
        <v>43536.095999999998</v>
      </c>
      <c r="BK87" s="16">
        <f>(BA87+BC87+BE87+BG87+BI87)/5</f>
        <v>0</v>
      </c>
      <c r="BL87" s="1">
        <v>45000</v>
      </c>
      <c r="BM87" s="1">
        <v>0</v>
      </c>
      <c r="BN87" s="1">
        <f>BL87*5.6%+BL87</f>
        <v>47520</v>
      </c>
      <c r="BO87" s="1">
        <f t="shared" ref="BO87:BQ87" si="312">BM87*5.6%+BM87</f>
        <v>0</v>
      </c>
      <c r="BP87" s="1">
        <f>BN87*10.9%+BN87</f>
        <v>52699.68</v>
      </c>
      <c r="BQ87" s="1">
        <f t="shared" si="312"/>
        <v>0</v>
      </c>
      <c r="BR87" s="1">
        <v>34000</v>
      </c>
      <c r="BS87" s="1">
        <v>0</v>
      </c>
      <c r="BT87" s="1">
        <f>BR87*13.12%+BR87</f>
        <v>38460.800000000003</v>
      </c>
      <c r="BU87" s="1">
        <f>BS87*13.12%+BS87</f>
        <v>0</v>
      </c>
      <c r="BV87" s="16">
        <f>(BL87+BN87+BP87+BR87+BT87)/5</f>
        <v>43536.095999999998</v>
      </c>
      <c r="BW87" s="16">
        <f>(BM87+BO87+BQ87+BS87+BU87)/5</f>
        <v>0</v>
      </c>
      <c r="BX87" s="1">
        <v>45000</v>
      </c>
      <c r="BY87" s="1">
        <v>0</v>
      </c>
      <c r="BZ87" s="1">
        <f>BX87*5.6%+BX87</f>
        <v>47520</v>
      </c>
      <c r="CA87" s="1">
        <f>BY87*5.6%+BY87</f>
        <v>0</v>
      </c>
      <c r="CB87" s="1">
        <f>BZ87*10.9%+BZ87</f>
        <v>52699.68</v>
      </c>
      <c r="CC87" s="1">
        <f>CA87*10.9%+CA87</f>
        <v>0</v>
      </c>
      <c r="CD87" s="1">
        <v>36000</v>
      </c>
      <c r="CE87" s="1">
        <v>0</v>
      </c>
      <c r="CF87" s="1">
        <f>CD87*13.12%+CD87</f>
        <v>40723.199999999997</v>
      </c>
      <c r="CG87" s="1">
        <f>CE87*13.12%+CE87</f>
        <v>0</v>
      </c>
      <c r="CH87" s="16">
        <f>(BX87+BZ87+CB87+CD87+CF87)/5</f>
        <v>44388.576000000001</v>
      </c>
      <c r="CI87" s="16">
        <f>(BY87+CA87+CC87+CE87+CG87)/5</f>
        <v>0</v>
      </c>
      <c r="CJ87" s="1">
        <v>45000</v>
      </c>
      <c r="CK87" s="1">
        <v>0</v>
      </c>
      <c r="CL87" s="1">
        <f>CJ87*5.6%+CJ87</f>
        <v>47520</v>
      </c>
      <c r="CM87" s="1">
        <f>CK87*5.6%+CK87</f>
        <v>0</v>
      </c>
      <c r="CN87" s="1">
        <f>CL87*10.9%+CL87</f>
        <v>52699.68</v>
      </c>
      <c r="CO87" s="1">
        <f>CM87*10.9%+CM87</f>
        <v>0</v>
      </c>
      <c r="CP87" s="1">
        <v>36000</v>
      </c>
      <c r="CQ87" s="1">
        <v>0</v>
      </c>
      <c r="CR87" s="1">
        <f>CP87*13.12%+CP87</f>
        <v>40723.199999999997</v>
      </c>
      <c r="CS87" s="1">
        <f>CQ87*13.12%+CQ87</f>
        <v>0</v>
      </c>
      <c r="CT87" s="16">
        <f>(CJ87+CL87+CN87+CP87+CR87)/5</f>
        <v>44388.576000000001</v>
      </c>
      <c r="CU87" s="16">
        <f>(CK87+CM87+CO87+CQ87+CS87)/5</f>
        <v>0</v>
      </c>
    </row>
    <row r="88" spans="1:168" ht="57.75" customHeight="1" x14ac:dyDescent="0.25">
      <c r="A88" s="48" t="s">
        <v>0</v>
      </c>
      <c r="B88" s="49" t="s">
        <v>122</v>
      </c>
      <c r="C88" s="49" t="s">
        <v>42</v>
      </c>
      <c r="D88" s="45" t="s">
        <v>147</v>
      </c>
      <c r="E88" s="46"/>
      <c r="F88" s="46"/>
      <c r="G88" s="46"/>
      <c r="H88" s="46"/>
      <c r="I88" s="46"/>
      <c r="J88" s="46"/>
      <c r="K88" s="46"/>
      <c r="L88" s="46"/>
      <c r="M88" s="46"/>
      <c r="N88" s="46"/>
      <c r="O88" s="47"/>
      <c r="P88" s="44" t="s">
        <v>140</v>
      </c>
      <c r="Q88" s="44"/>
      <c r="R88" s="44"/>
      <c r="S88" s="44"/>
      <c r="T88" s="44"/>
      <c r="U88" s="44"/>
      <c r="V88" s="44"/>
      <c r="W88" s="44"/>
      <c r="X88" s="44"/>
      <c r="Y88" s="44"/>
      <c r="Z88" s="44"/>
      <c r="AA88" s="44"/>
      <c r="AB88" s="44" t="s">
        <v>141</v>
      </c>
      <c r="AC88" s="44"/>
      <c r="AD88" s="44"/>
      <c r="AE88" s="44"/>
      <c r="AF88" s="44"/>
      <c r="AG88" s="44"/>
      <c r="AH88" s="44"/>
      <c r="AI88" s="44"/>
      <c r="AJ88" s="44"/>
      <c r="AK88" s="44"/>
      <c r="AL88" s="44"/>
      <c r="AM88" s="44"/>
      <c r="AN88" s="44" t="s">
        <v>39</v>
      </c>
      <c r="AO88" s="44"/>
      <c r="AP88" s="44"/>
      <c r="AQ88" s="44"/>
      <c r="AR88" s="44"/>
      <c r="AS88" s="44"/>
      <c r="AT88" s="44"/>
      <c r="AU88" s="44"/>
      <c r="AV88" s="44"/>
      <c r="AW88" s="44"/>
      <c r="AX88" s="44"/>
      <c r="AY88" s="44"/>
      <c r="AZ88" s="44" t="s">
        <v>139</v>
      </c>
      <c r="BA88" s="44"/>
      <c r="BB88" s="44"/>
      <c r="BC88" s="44"/>
      <c r="BD88" s="44"/>
      <c r="BE88" s="44"/>
      <c r="BF88" s="44"/>
      <c r="BG88" s="44"/>
      <c r="BH88" s="44"/>
      <c r="BI88" s="44"/>
      <c r="BJ88" s="44"/>
      <c r="BK88" s="44"/>
      <c r="BL88" s="44" t="s">
        <v>40</v>
      </c>
      <c r="BM88" s="44"/>
      <c r="BN88" s="44"/>
      <c r="BO88" s="44"/>
      <c r="BP88" s="44"/>
      <c r="BQ88" s="44"/>
      <c r="BR88" s="44"/>
      <c r="BS88" s="44"/>
      <c r="BT88" s="44"/>
      <c r="BU88" s="44"/>
      <c r="BV88" s="44"/>
      <c r="BW88" s="44"/>
      <c r="BX88" s="44" t="s">
        <v>41</v>
      </c>
      <c r="BY88" s="44"/>
      <c r="BZ88" s="44"/>
      <c r="CA88" s="44"/>
      <c r="CB88" s="44"/>
      <c r="CC88" s="44"/>
      <c r="CD88" s="44"/>
      <c r="CE88" s="44"/>
      <c r="CF88" s="44"/>
      <c r="CG88" s="44"/>
      <c r="CH88" s="44"/>
      <c r="CI88" s="44"/>
      <c r="CJ88" s="44" t="s">
        <v>142</v>
      </c>
      <c r="CK88" s="44"/>
      <c r="CL88" s="44"/>
      <c r="CM88" s="44"/>
      <c r="CN88" s="44"/>
      <c r="CO88" s="44"/>
      <c r="CP88" s="44"/>
      <c r="CQ88" s="44"/>
      <c r="CR88" s="44"/>
      <c r="CS88" s="44"/>
      <c r="CT88" s="44"/>
      <c r="CU88" s="44"/>
    </row>
    <row r="89" spans="1:168" ht="45" x14ac:dyDescent="0.25">
      <c r="A89" s="48"/>
      <c r="B89" s="49"/>
      <c r="C89" s="49"/>
      <c r="D89" s="8" t="s">
        <v>229</v>
      </c>
      <c r="E89" s="8" t="s">
        <v>149</v>
      </c>
      <c r="F89" s="9" t="s">
        <v>219</v>
      </c>
      <c r="G89" s="19" t="s">
        <v>221</v>
      </c>
      <c r="H89" s="9" t="s">
        <v>220</v>
      </c>
      <c r="I89" s="19" t="s">
        <v>222</v>
      </c>
      <c r="J89" s="9" t="s">
        <v>230</v>
      </c>
      <c r="K89" s="19" t="s">
        <v>231</v>
      </c>
      <c r="L89" s="9" t="s">
        <v>218</v>
      </c>
      <c r="M89" s="19" t="s">
        <v>223</v>
      </c>
      <c r="N89" s="22" t="s">
        <v>224</v>
      </c>
      <c r="O89" s="22" t="s">
        <v>225</v>
      </c>
      <c r="P89" s="8" t="s">
        <v>229</v>
      </c>
      <c r="Q89" s="8" t="s">
        <v>149</v>
      </c>
      <c r="R89" s="9" t="s">
        <v>219</v>
      </c>
      <c r="S89" s="19" t="s">
        <v>221</v>
      </c>
      <c r="T89" s="9" t="s">
        <v>220</v>
      </c>
      <c r="U89" s="19" t="s">
        <v>222</v>
      </c>
      <c r="V89" s="9" t="s">
        <v>230</v>
      </c>
      <c r="W89" s="19" t="s">
        <v>231</v>
      </c>
      <c r="X89" s="9" t="s">
        <v>218</v>
      </c>
      <c r="Y89" s="19" t="s">
        <v>223</v>
      </c>
      <c r="Z89" s="25" t="s">
        <v>224</v>
      </c>
      <c r="AA89" s="25" t="s">
        <v>225</v>
      </c>
      <c r="AB89" s="8" t="s">
        <v>148</v>
      </c>
      <c r="AC89" s="8" t="s">
        <v>149</v>
      </c>
      <c r="AD89" s="9" t="s">
        <v>219</v>
      </c>
      <c r="AE89" s="19" t="s">
        <v>221</v>
      </c>
      <c r="AF89" s="9" t="s">
        <v>220</v>
      </c>
      <c r="AG89" s="19" t="s">
        <v>222</v>
      </c>
      <c r="AH89" s="9" t="s">
        <v>230</v>
      </c>
      <c r="AI89" s="19" t="s">
        <v>231</v>
      </c>
      <c r="AJ89" s="9" t="s">
        <v>218</v>
      </c>
      <c r="AK89" s="19" t="s">
        <v>223</v>
      </c>
      <c r="AL89" s="25" t="s">
        <v>224</v>
      </c>
      <c r="AM89" s="25" t="s">
        <v>225</v>
      </c>
      <c r="AN89" s="8" t="s">
        <v>148</v>
      </c>
      <c r="AO89" s="8" t="s">
        <v>149</v>
      </c>
      <c r="AP89" s="9" t="s">
        <v>219</v>
      </c>
      <c r="AQ89" s="19" t="s">
        <v>221</v>
      </c>
      <c r="AR89" s="9" t="s">
        <v>220</v>
      </c>
      <c r="AS89" s="19" t="s">
        <v>222</v>
      </c>
      <c r="AT89" s="9" t="s">
        <v>230</v>
      </c>
      <c r="AU89" s="19" t="s">
        <v>231</v>
      </c>
      <c r="AV89" s="9" t="s">
        <v>218</v>
      </c>
      <c r="AW89" s="19" t="s">
        <v>223</v>
      </c>
      <c r="AX89" s="25" t="s">
        <v>224</v>
      </c>
      <c r="AY89" s="25" t="s">
        <v>225</v>
      </c>
      <c r="AZ89" s="8" t="s">
        <v>148</v>
      </c>
      <c r="BA89" s="8" t="s">
        <v>149</v>
      </c>
      <c r="BB89" s="9" t="s">
        <v>219</v>
      </c>
      <c r="BC89" s="19" t="s">
        <v>221</v>
      </c>
      <c r="BD89" s="9" t="s">
        <v>220</v>
      </c>
      <c r="BE89" s="19" t="s">
        <v>222</v>
      </c>
      <c r="BF89" s="9" t="s">
        <v>230</v>
      </c>
      <c r="BG89" s="19" t="s">
        <v>231</v>
      </c>
      <c r="BH89" s="9" t="s">
        <v>218</v>
      </c>
      <c r="BI89" s="19" t="s">
        <v>223</v>
      </c>
      <c r="BJ89" s="25" t="s">
        <v>224</v>
      </c>
      <c r="BK89" s="25" t="s">
        <v>225</v>
      </c>
      <c r="BL89" s="8" t="s">
        <v>148</v>
      </c>
      <c r="BM89" s="8" t="s">
        <v>149</v>
      </c>
      <c r="BN89" s="9" t="s">
        <v>219</v>
      </c>
      <c r="BO89" s="19" t="s">
        <v>221</v>
      </c>
      <c r="BP89" s="9" t="s">
        <v>220</v>
      </c>
      <c r="BQ89" s="19" t="s">
        <v>222</v>
      </c>
      <c r="BR89" s="9" t="s">
        <v>217</v>
      </c>
      <c r="BS89" s="19" t="s">
        <v>226</v>
      </c>
      <c r="BT89" s="9" t="s">
        <v>218</v>
      </c>
      <c r="BU89" s="19" t="s">
        <v>223</v>
      </c>
      <c r="BV89" s="25" t="s">
        <v>224</v>
      </c>
      <c r="BW89" s="25" t="s">
        <v>225</v>
      </c>
      <c r="BX89" s="8" t="s">
        <v>148</v>
      </c>
      <c r="BY89" s="8" t="s">
        <v>149</v>
      </c>
      <c r="BZ89" s="9" t="s">
        <v>219</v>
      </c>
      <c r="CA89" s="19" t="s">
        <v>221</v>
      </c>
      <c r="CB89" s="9" t="s">
        <v>220</v>
      </c>
      <c r="CC89" s="19" t="s">
        <v>222</v>
      </c>
      <c r="CD89" s="9" t="s">
        <v>217</v>
      </c>
      <c r="CE89" s="19" t="s">
        <v>226</v>
      </c>
      <c r="CF89" s="9" t="s">
        <v>218</v>
      </c>
      <c r="CG89" s="19" t="s">
        <v>223</v>
      </c>
      <c r="CH89" s="25" t="s">
        <v>224</v>
      </c>
      <c r="CI89" s="25" t="s">
        <v>225</v>
      </c>
      <c r="CJ89" s="8" t="s">
        <v>148</v>
      </c>
      <c r="CK89" s="8" t="s">
        <v>149</v>
      </c>
      <c r="CL89" s="9" t="s">
        <v>219</v>
      </c>
      <c r="CM89" s="19" t="s">
        <v>221</v>
      </c>
      <c r="CN89" s="9" t="s">
        <v>220</v>
      </c>
      <c r="CO89" s="19" t="s">
        <v>222</v>
      </c>
      <c r="CP89" s="9" t="s">
        <v>217</v>
      </c>
      <c r="CQ89" s="19" t="s">
        <v>226</v>
      </c>
      <c r="CR89" s="9" t="s">
        <v>218</v>
      </c>
      <c r="CS89" s="19" t="s">
        <v>223</v>
      </c>
      <c r="CT89" s="25" t="s">
        <v>224</v>
      </c>
      <c r="CU89" s="25" t="s">
        <v>225</v>
      </c>
    </row>
    <row r="90" spans="1:168" x14ac:dyDescent="0.25">
      <c r="A90" s="7" t="s">
        <v>59</v>
      </c>
      <c r="B90" s="7" t="s">
        <v>115</v>
      </c>
      <c r="C90" s="6">
        <v>1</v>
      </c>
      <c r="D90" s="1">
        <v>36000</v>
      </c>
      <c r="E90" s="1">
        <v>0</v>
      </c>
      <c r="F90" s="1">
        <f t="shared" ref="F90:G95" si="313">D90*5.6%+D90</f>
        <v>38016</v>
      </c>
      <c r="G90" s="20">
        <f t="shared" si="313"/>
        <v>0</v>
      </c>
      <c r="H90" s="1">
        <f>F90*10.9%+F90</f>
        <v>42159.743999999999</v>
      </c>
      <c r="I90" s="20">
        <f>G90*10.9%+G90</f>
        <v>0</v>
      </c>
      <c r="J90" s="14">
        <v>29000</v>
      </c>
      <c r="K90" s="20">
        <v>0</v>
      </c>
      <c r="L90" s="20">
        <f>J90*13.12%+J90</f>
        <v>32804.800000000003</v>
      </c>
      <c r="M90" s="20">
        <f>K90*13.12%+K90</f>
        <v>0</v>
      </c>
      <c r="N90" s="16">
        <f t="shared" ref="N90:O95" si="314">(D90+F90+H90+J90+L90)/5</f>
        <v>35596.108800000002</v>
      </c>
      <c r="O90" s="16">
        <f t="shared" si="314"/>
        <v>0</v>
      </c>
      <c r="P90" s="1">
        <v>26000</v>
      </c>
      <c r="Q90" s="1">
        <v>0</v>
      </c>
      <c r="R90" s="1">
        <f>P90*5.6%+P90</f>
        <v>27456</v>
      </c>
      <c r="S90" s="1">
        <f>Q90*5.6%+Q90</f>
        <v>0</v>
      </c>
      <c r="T90" s="1">
        <f>R90*10.9%+R90</f>
        <v>30448.704000000002</v>
      </c>
      <c r="U90" s="1">
        <f>S90*10.9%+S90</f>
        <v>0</v>
      </c>
      <c r="V90" s="28">
        <v>21000</v>
      </c>
      <c r="W90" s="20">
        <v>0</v>
      </c>
      <c r="X90" s="20">
        <f>V90*13.12%+V90</f>
        <v>23755.200000000001</v>
      </c>
      <c r="Y90" s="1">
        <f>W90*13.12%+W90</f>
        <v>0</v>
      </c>
      <c r="Z90" s="16">
        <f>(P90+R90+T90+V90+X90)/5</f>
        <v>25731.980799999998</v>
      </c>
      <c r="AA90" s="16">
        <f>(Q90+S90+U90+W90+Y90)/5</f>
        <v>0</v>
      </c>
      <c r="AB90" s="1">
        <v>36000</v>
      </c>
      <c r="AC90" s="1">
        <v>0</v>
      </c>
      <c r="AD90" s="1">
        <f>AB90*5.6%+AB90</f>
        <v>38016</v>
      </c>
      <c r="AE90" s="1">
        <f>AC90*5.6%+AC90</f>
        <v>0</v>
      </c>
      <c r="AF90" s="1">
        <f>AD90*10.9%+AD90</f>
        <v>42159.743999999999</v>
      </c>
      <c r="AG90" s="1">
        <f>AE90*10.9%+AE90</f>
        <v>0</v>
      </c>
      <c r="AH90" s="1">
        <v>26000</v>
      </c>
      <c r="AI90" s="17">
        <v>0</v>
      </c>
      <c r="AJ90" s="1">
        <f>AH90*13.12%+AH90</f>
        <v>29411.200000000001</v>
      </c>
      <c r="AK90" s="1">
        <f>AI90*13.12%+AI90</f>
        <v>0</v>
      </c>
      <c r="AL90" s="16">
        <f>(AB90+AD90+AF90+AH90+AJ90)/5</f>
        <v>34317.388800000001</v>
      </c>
      <c r="AM90" s="16">
        <f>(AC90+AE90+AG90+AI90+AK90)/5</f>
        <v>0</v>
      </c>
      <c r="AN90" s="1">
        <v>36000</v>
      </c>
      <c r="AO90" s="1">
        <v>0</v>
      </c>
      <c r="AP90" s="1">
        <f>AN90*5.6%+AN90</f>
        <v>38016</v>
      </c>
      <c r="AQ90" s="1">
        <f>AO90*5.6%+AO90</f>
        <v>0</v>
      </c>
      <c r="AR90" s="1">
        <f>AP90*10.9%+AP90</f>
        <v>42159.743999999999</v>
      </c>
      <c r="AS90" s="1">
        <f>AQ90*10.9%+AQ90</f>
        <v>0</v>
      </c>
      <c r="AT90" s="1">
        <v>28000</v>
      </c>
      <c r="AU90" s="1">
        <v>0</v>
      </c>
      <c r="AV90" s="1">
        <f>AT90*13.12%+AT90</f>
        <v>31673.599999999999</v>
      </c>
      <c r="AW90" s="1">
        <f>AU90*13.12%+AU90</f>
        <v>0</v>
      </c>
      <c r="AX90" s="16">
        <f>(AN90+AP90+AR90+AT90+AV90)/5</f>
        <v>35169.868800000004</v>
      </c>
      <c r="AY90" s="16">
        <f>(AO90+AQ90+AS90+AU90+AW90)/5</f>
        <v>0</v>
      </c>
      <c r="AZ90" s="20">
        <v>26000</v>
      </c>
      <c r="BA90" s="1">
        <v>0</v>
      </c>
      <c r="BB90" s="1">
        <f>AZ90*5.6%+AZ90</f>
        <v>27456</v>
      </c>
      <c r="BC90" s="1">
        <f>BA90*5.6%+BA90</f>
        <v>0</v>
      </c>
      <c r="BD90" s="1">
        <f>BB90*10.9%+BB90</f>
        <v>30448.704000000002</v>
      </c>
      <c r="BE90" s="1">
        <f>BC90*10.9%+BC90</f>
        <v>0</v>
      </c>
      <c r="BF90" s="1">
        <v>20000</v>
      </c>
      <c r="BG90" s="1">
        <v>0</v>
      </c>
      <c r="BH90" s="1">
        <f>BF90*13.12%+BF90</f>
        <v>22624</v>
      </c>
      <c r="BI90" s="1">
        <f>BG90*13.12%+BG90</f>
        <v>0</v>
      </c>
      <c r="BJ90" s="16">
        <f>(AZ90+BB90+BD90+BF90+BH90)/5</f>
        <v>25305.7408</v>
      </c>
      <c r="BK90" s="16">
        <f>(BA90+BC90+BE90+BG90+BI90)/5</f>
        <v>0</v>
      </c>
      <c r="BL90" s="1">
        <v>26000</v>
      </c>
      <c r="BM90" s="1">
        <v>0</v>
      </c>
      <c r="BN90" s="1">
        <f>BL90*5.6%+BL90</f>
        <v>27456</v>
      </c>
      <c r="BO90" s="1">
        <f>BM90*5.6%+BM90</f>
        <v>0</v>
      </c>
      <c r="BP90" s="1">
        <f>BN90*10.9%+BN90</f>
        <v>30448.704000000002</v>
      </c>
      <c r="BQ90" s="1">
        <f>BO90*10.9%+BO90</f>
        <v>0</v>
      </c>
      <c r="BR90" s="1">
        <v>20000</v>
      </c>
      <c r="BS90" s="1">
        <v>0</v>
      </c>
      <c r="BT90" s="1">
        <f>BR90*13.12%+BR90</f>
        <v>22624</v>
      </c>
      <c r="BU90" s="1">
        <f>BS90*13.12%+BS90</f>
        <v>0</v>
      </c>
      <c r="BV90" s="16">
        <f>(BL90+BN90+BP90+BR90+BT90)/5</f>
        <v>25305.7408</v>
      </c>
      <c r="BW90" s="16">
        <f>(BM90+BO90+BQ90+BS90+BU90)/5</f>
        <v>0</v>
      </c>
      <c r="BX90" s="1">
        <v>36000</v>
      </c>
      <c r="BY90" s="1">
        <v>0</v>
      </c>
      <c r="BZ90" s="1">
        <f>BX90*5.6%+BX90</f>
        <v>38016</v>
      </c>
      <c r="CA90" s="1">
        <f>BY90*5.6%+BY90</f>
        <v>0</v>
      </c>
      <c r="CB90" s="1">
        <f>BZ90*10.9%+BZ90</f>
        <v>42159.743999999999</v>
      </c>
      <c r="CC90" s="1">
        <f>CA90*10.9%+CA90</f>
        <v>0</v>
      </c>
      <c r="CD90" s="1">
        <v>29000</v>
      </c>
      <c r="CE90" s="1">
        <v>0</v>
      </c>
      <c r="CF90" s="1">
        <f>CD90*13.12%+CD90</f>
        <v>32804.800000000003</v>
      </c>
      <c r="CG90" s="1">
        <f>CE90*13.12%+CE90</f>
        <v>0</v>
      </c>
      <c r="CH90" s="16">
        <f>(BX90+BZ90+CB90+CD90+CF90)/5</f>
        <v>35596.108800000002</v>
      </c>
      <c r="CI90" s="16">
        <f>(BY90+CA90+CC90+CE90+CG90)/5</f>
        <v>0</v>
      </c>
      <c r="CJ90" s="1">
        <v>36000</v>
      </c>
      <c r="CK90" s="1">
        <v>0</v>
      </c>
      <c r="CL90" s="1">
        <f>CJ90*5.6%+CJ90</f>
        <v>38016</v>
      </c>
      <c r="CM90" s="1">
        <f>CK90*5.6%+CK90</f>
        <v>0</v>
      </c>
      <c r="CN90" s="1">
        <f>CL90*10.9%+CL90</f>
        <v>42159.743999999999</v>
      </c>
      <c r="CO90" s="1">
        <f>CM90*10.9%+CM90</f>
        <v>0</v>
      </c>
      <c r="CP90" s="1">
        <v>29000</v>
      </c>
      <c r="CQ90" s="1">
        <v>0</v>
      </c>
      <c r="CR90" s="1">
        <f>CP90*13.12%+CP90</f>
        <v>32804.800000000003</v>
      </c>
      <c r="CS90" s="1">
        <f>CQ90*13.12%+CQ90</f>
        <v>0</v>
      </c>
      <c r="CT90" s="16">
        <f>(CJ90+CL90+CN90+CP90+CR90)/5</f>
        <v>35596.108800000002</v>
      </c>
      <c r="CU90" s="16">
        <f>(CK90+CM90+CO90+CQ90+CS90)/5</f>
        <v>0</v>
      </c>
    </row>
    <row r="91" spans="1:168" x14ac:dyDescent="0.25">
      <c r="A91" s="7" t="s">
        <v>60</v>
      </c>
      <c r="B91" s="7" t="s">
        <v>116</v>
      </c>
      <c r="C91" s="6">
        <v>1</v>
      </c>
      <c r="D91" s="1">
        <v>20000</v>
      </c>
      <c r="E91" s="1">
        <v>0</v>
      </c>
      <c r="F91" s="1">
        <f t="shared" si="313"/>
        <v>21120</v>
      </c>
      <c r="G91" s="20">
        <f t="shared" si="313"/>
        <v>0</v>
      </c>
      <c r="H91" s="1">
        <f>F91*10.9%+F91</f>
        <v>23422.080000000002</v>
      </c>
      <c r="I91" s="20">
        <f t="shared" ref="I91:I95" si="315">G91*10.9%+G91</f>
        <v>0</v>
      </c>
      <c r="J91" s="14">
        <v>16000</v>
      </c>
      <c r="K91" s="20">
        <v>0</v>
      </c>
      <c r="L91" s="20">
        <f t="shared" ref="L91:L95" si="316">J91*13.12%+J91</f>
        <v>18099.2</v>
      </c>
      <c r="M91" s="20">
        <f t="shared" ref="M91:M95" si="317">K91*13.12%+K91</f>
        <v>0</v>
      </c>
      <c r="N91" s="16">
        <f t="shared" si="314"/>
        <v>19728.256000000001</v>
      </c>
      <c r="O91" s="16">
        <f t="shared" si="314"/>
        <v>0</v>
      </c>
      <c r="P91" s="1">
        <v>20000</v>
      </c>
      <c r="Q91" s="1">
        <v>0</v>
      </c>
      <c r="R91" s="1">
        <f t="shared" ref="R91:R95" si="318">P91*5.6%+P91</f>
        <v>21120</v>
      </c>
      <c r="S91" s="1">
        <f t="shared" ref="S91:S95" si="319">Q91*5.6%+Q91</f>
        <v>0</v>
      </c>
      <c r="T91" s="1">
        <f t="shared" ref="T91:T95" si="320">R91*10.9%+R91</f>
        <v>23422.080000000002</v>
      </c>
      <c r="U91" s="1">
        <f t="shared" ref="U91:U95" si="321">S91*10.9%+S91</f>
        <v>0</v>
      </c>
      <c r="V91" s="28">
        <v>16000</v>
      </c>
      <c r="W91" s="20">
        <v>0</v>
      </c>
      <c r="X91" s="20">
        <f t="shared" ref="X91:X95" si="322">V91*13.12%+V91</f>
        <v>18099.2</v>
      </c>
      <c r="Y91" s="1">
        <f t="shared" ref="Y91:Y95" si="323">W91*13.12%+W91</f>
        <v>0</v>
      </c>
      <c r="Z91" s="16">
        <f>(P91+R91+T91+V91+X91)/5</f>
        <v>19728.256000000001</v>
      </c>
      <c r="AA91" s="16">
        <f t="shared" ref="AA91:AA95" si="324">(Q91+S91+U91+W91+Y91)/5</f>
        <v>0</v>
      </c>
      <c r="AB91" s="1">
        <v>20000</v>
      </c>
      <c r="AC91" s="1">
        <v>0</v>
      </c>
      <c r="AD91" s="1">
        <f>AB91*5.6%+AB91</f>
        <v>21120</v>
      </c>
      <c r="AE91" s="1">
        <f>AC91*5.6%+AC91</f>
        <v>0</v>
      </c>
      <c r="AF91" s="1">
        <f>AD91*10.9%+AD91</f>
        <v>23422.080000000002</v>
      </c>
      <c r="AG91" s="1">
        <f>AE91*10.9%+AE91</f>
        <v>0</v>
      </c>
      <c r="AH91" s="1">
        <v>14000</v>
      </c>
      <c r="AI91" s="17">
        <v>0</v>
      </c>
      <c r="AJ91" s="1">
        <f>AH91*13.12%+AH91</f>
        <v>15836.8</v>
      </c>
      <c r="AK91" s="1">
        <f>AI91*13.12%+AI91</f>
        <v>0</v>
      </c>
      <c r="AL91" s="16">
        <f t="shared" ref="AL91:AM95" si="325">(AB91+AD91+AF91+AH91+AJ91)/5</f>
        <v>18875.776000000002</v>
      </c>
      <c r="AM91" s="16">
        <f t="shared" si="325"/>
        <v>0</v>
      </c>
      <c r="AN91" s="1">
        <v>20000</v>
      </c>
      <c r="AO91" s="1">
        <v>0</v>
      </c>
      <c r="AP91" s="1">
        <f t="shared" ref="AP91:AQ95" si="326">AN91*5.6%+AN91</f>
        <v>21120</v>
      </c>
      <c r="AQ91" s="1">
        <f t="shared" si="326"/>
        <v>0</v>
      </c>
      <c r="AR91" s="1">
        <f t="shared" ref="AR91:AS95" si="327">AP91*10.9%+AP91</f>
        <v>23422.080000000002</v>
      </c>
      <c r="AS91" s="1">
        <f t="shared" si="327"/>
        <v>0</v>
      </c>
      <c r="AT91" s="1">
        <v>16000</v>
      </c>
      <c r="AU91" s="1">
        <v>0</v>
      </c>
      <c r="AV91" s="1">
        <f>AT91*13.12%+AT91</f>
        <v>18099.2</v>
      </c>
      <c r="AW91" s="1">
        <f>AU91*13.12%+AU91</f>
        <v>0</v>
      </c>
      <c r="AX91" s="16">
        <f t="shared" ref="AX91:AX95" si="328">(AN91+AP91+AR91+AT91+AV91)/5</f>
        <v>19728.256000000001</v>
      </c>
      <c r="AY91" s="16">
        <f t="shared" ref="AY91:AY95" si="329">(AO91+AQ91+AS91+AU91+AW91)/5</f>
        <v>0</v>
      </c>
      <c r="AZ91" s="20">
        <v>20000</v>
      </c>
      <c r="BA91" s="1">
        <v>0</v>
      </c>
      <c r="BB91" s="1">
        <f t="shared" ref="BB91:BB95" si="330">AZ91*5.6%+AZ91</f>
        <v>21120</v>
      </c>
      <c r="BC91" s="1">
        <f t="shared" ref="BC91:BC95" si="331">BA91*5.6%+BA91</f>
        <v>0</v>
      </c>
      <c r="BD91" s="1">
        <f t="shared" ref="BD91:BD95" si="332">BB91*10.9%+BB91</f>
        <v>23422.080000000002</v>
      </c>
      <c r="BE91" s="1">
        <f t="shared" ref="BE91:BE95" si="333">BC91*10.9%+BC91</f>
        <v>0</v>
      </c>
      <c r="BF91" s="1">
        <v>15000</v>
      </c>
      <c r="BG91" s="1">
        <v>0</v>
      </c>
      <c r="BH91" s="1">
        <f t="shared" ref="BH91:BH95" si="334">BF91*13.12%+BF91</f>
        <v>16968</v>
      </c>
      <c r="BI91" s="1">
        <f t="shared" ref="BI91:BI95" si="335">BG91*13.12%+BG91</f>
        <v>0</v>
      </c>
      <c r="BJ91" s="16">
        <f t="shared" ref="BJ91:BJ95" si="336">(AZ91+BB91+BD91+BF91+BH91)/5</f>
        <v>19302.016</v>
      </c>
      <c r="BK91" s="16">
        <f t="shared" ref="BK91:BK95" si="337">(BA91+BC91+BE91+BG91+BI91)/5</f>
        <v>0</v>
      </c>
      <c r="BL91" s="1">
        <v>20000</v>
      </c>
      <c r="BM91" s="1">
        <v>0</v>
      </c>
      <c r="BN91" s="1">
        <f>BL91*5.6%+BL91</f>
        <v>21120</v>
      </c>
      <c r="BO91" s="1">
        <f>BM91*5.6%+BM91</f>
        <v>0</v>
      </c>
      <c r="BP91" s="1">
        <f>BN91*10.9%+BN91</f>
        <v>23422.080000000002</v>
      </c>
      <c r="BQ91" s="1">
        <f>BO91*10.9%+BO91</f>
        <v>0</v>
      </c>
      <c r="BR91" s="1">
        <v>15000</v>
      </c>
      <c r="BS91" s="1">
        <v>0</v>
      </c>
      <c r="BT91" s="1">
        <f>BR91*13.12%+BR91</f>
        <v>16968</v>
      </c>
      <c r="BU91" s="1">
        <f>BS91*13.12%+BS91</f>
        <v>0</v>
      </c>
      <c r="BV91" s="16">
        <f>(BL91+BN91+BP91+BR91+BT91)/5</f>
        <v>19302.016</v>
      </c>
      <c r="BW91" s="16">
        <f>(BM91+BO91+BQ91+BS91+BU91)/5</f>
        <v>0</v>
      </c>
      <c r="BX91" s="1">
        <v>20000</v>
      </c>
      <c r="BY91" s="1">
        <v>0</v>
      </c>
      <c r="BZ91" s="1">
        <f>BX91*5.6%+BX91</f>
        <v>21120</v>
      </c>
      <c r="CA91" s="1">
        <f>BY91*5.6%+BY91</f>
        <v>0</v>
      </c>
      <c r="CB91" s="1">
        <f>BZ91*10.9%+BZ91</f>
        <v>23422.080000000002</v>
      </c>
      <c r="CC91" s="1">
        <f>CA91*10.9%+CA91</f>
        <v>0</v>
      </c>
      <c r="CD91" s="1">
        <v>16000</v>
      </c>
      <c r="CE91" s="1">
        <v>0</v>
      </c>
      <c r="CF91" s="1">
        <f>CD91*13.12%+CD91</f>
        <v>18099.2</v>
      </c>
      <c r="CG91" s="1">
        <f>CE91*13.12%+CE91</f>
        <v>0</v>
      </c>
      <c r="CH91" s="16">
        <f>(BX91+BZ91+CB91+CD91+CF91)/5</f>
        <v>19728.256000000001</v>
      </c>
      <c r="CI91" s="16">
        <f>(BY91+CA91+CC91+CE91+CG91)/5</f>
        <v>0</v>
      </c>
      <c r="CJ91" s="1">
        <v>20000</v>
      </c>
      <c r="CK91" s="1">
        <v>0</v>
      </c>
      <c r="CL91" s="1">
        <f t="shared" ref="CL91:CL95" si="338">CJ91*5.6%+CJ91</f>
        <v>21120</v>
      </c>
      <c r="CM91" s="1">
        <f t="shared" ref="CM91:CM95" si="339">CK91*5.6%+CK91</f>
        <v>0</v>
      </c>
      <c r="CN91" s="1">
        <f t="shared" ref="CN91:CN95" si="340">CL91*10.9%+CL91</f>
        <v>23422.080000000002</v>
      </c>
      <c r="CO91" s="1">
        <f t="shared" ref="CO91:CO95" si="341">CM91*10.9%+CM91</f>
        <v>0</v>
      </c>
      <c r="CP91" s="1">
        <v>16000</v>
      </c>
      <c r="CQ91" s="1">
        <v>0</v>
      </c>
      <c r="CR91" s="1">
        <f t="shared" ref="CR91:CR95" si="342">CP91*13.12%+CP91</f>
        <v>18099.2</v>
      </c>
      <c r="CS91" s="1">
        <f t="shared" ref="CS91:CS95" si="343">CQ91*13.12%+CQ91</f>
        <v>0</v>
      </c>
      <c r="CT91" s="16">
        <f t="shared" ref="CT91:CT95" si="344">(CJ91+CL91+CN91+CP91+CR91)/5</f>
        <v>19728.256000000001</v>
      </c>
      <c r="CU91" s="16">
        <f t="shared" ref="CU91:CU95" si="345">(CK91+CM91+CO91+CQ91+CS91)/5</f>
        <v>0</v>
      </c>
    </row>
    <row r="92" spans="1:168" s="12" customFormat="1" x14ac:dyDescent="0.25">
      <c r="A92" s="40" t="s">
        <v>173</v>
      </c>
      <c r="B92" s="42" t="s">
        <v>177</v>
      </c>
      <c r="C92" s="41">
        <v>1</v>
      </c>
      <c r="D92" s="20">
        <v>0</v>
      </c>
      <c r="E92" s="1">
        <v>0</v>
      </c>
      <c r="F92" s="1">
        <f t="shared" si="313"/>
        <v>0</v>
      </c>
      <c r="G92" s="20">
        <f t="shared" si="313"/>
        <v>0</v>
      </c>
      <c r="H92" s="1">
        <f t="shared" ref="H92:H95" si="346">F92*10.9%+F92</f>
        <v>0</v>
      </c>
      <c r="I92" s="20">
        <f t="shared" si="315"/>
        <v>0</v>
      </c>
      <c r="J92" s="14">
        <v>0</v>
      </c>
      <c r="K92" s="20">
        <v>0</v>
      </c>
      <c r="L92" s="20">
        <f t="shared" si="316"/>
        <v>0</v>
      </c>
      <c r="M92" s="20">
        <f t="shared" si="317"/>
        <v>0</v>
      </c>
      <c r="N92" s="16">
        <f t="shared" si="314"/>
        <v>0</v>
      </c>
      <c r="O92" s="16">
        <f t="shared" si="314"/>
        <v>0</v>
      </c>
      <c r="P92" s="20">
        <v>0</v>
      </c>
      <c r="Q92" s="20">
        <v>0</v>
      </c>
      <c r="R92" s="1">
        <f t="shared" si="318"/>
        <v>0</v>
      </c>
      <c r="S92" s="1">
        <f t="shared" si="319"/>
        <v>0</v>
      </c>
      <c r="T92" s="1">
        <f t="shared" si="320"/>
        <v>0</v>
      </c>
      <c r="U92" s="1">
        <f t="shared" si="321"/>
        <v>0</v>
      </c>
      <c r="V92" s="28">
        <v>0</v>
      </c>
      <c r="W92" s="20">
        <v>0</v>
      </c>
      <c r="X92" s="20">
        <f t="shared" si="322"/>
        <v>0</v>
      </c>
      <c r="Y92" s="1">
        <f t="shared" si="323"/>
        <v>0</v>
      </c>
      <c r="Z92" s="16">
        <f t="shared" ref="Z92:Z95" si="347">(P92+R92+T92+V92+X92)/5</f>
        <v>0</v>
      </c>
      <c r="AA92" s="16">
        <f t="shared" si="324"/>
        <v>0</v>
      </c>
      <c r="AB92" s="20">
        <v>0</v>
      </c>
      <c r="AC92" s="20">
        <v>0</v>
      </c>
      <c r="AD92" s="20">
        <v>0</v>
      </c>
      <c r="AE92" s="20">
        <v>0</v>
      </c>
      <c r="AF92" s="20">
        <v>0</v>
      </c>
      <c r="AG92" s="20">
        <v>0</v>
      </c>
      <c r="AH92" s="20">
        <v>0</v>
      </c>
      <c r="AI92" s="20">
        <v>0</v>
      </c>
      <c r="AJ92" s="20">
        <v>0</v>
      </c>
      <c r="AK92" s="20">
        <v>0</v>
      </c>
      <c r="AL92" s="16">
        <f t="shared" si="325"/>
        <v>0</v>
      </c>
      <c r="AM92" s="16">
        <f t="shared" si="325"/>
        <v>0</v>
      </c>
      <c r="AN92" s="20">
        <v>0</v>
      </c>
      <c r="AO92" s="20">
        <v>0</v>
      </c>
      <c r="AP92" s="1">
        <f t="shared" si="326"/>
        <v>0</v>
      </c>
      <c r="AQ92" s="1">
        <f t="shared" si="326"/>
        <v>0</v>
      </c>
      <c r="AR92" s="1">
        <f t="shared" si="327"/>
        <v>0</v>
      </c>
      <c r="AS92" s="1">
        <f t="shared" si="327"/>
        <v>0</v>
      </c>
      <c r="AT92" s="20">
        <v>0</v>
      </c>
      <c r="AU92" s="1">
        <v>0</v>
      </c>
      <c r="AV92" s="1">
        <v>0</v>
      </c>
      <c r="AW92" s="1">
        <f t="shared" ref="AW92:AW95" si="348">AU92*13.12%+AU92</f>
        <v>0</v>
      </c>
      <c r="AX92" s="16">
        <f t="shared" si="328"/>
        <v>0</v>
      </c>
      <c r="AY92" s="16">
        <f t="shared" si="329"/>
        <v>0</v>
      </c>
      <c r="AZ92" s="20">
        <v>0</v>
      </c>
      <c r="BA92" s="1">
        <v>0</v>
      </c>
      <c r="BB92" s="1">
        <f t="shared" si="330"/>
        <v>0</v>
      </c>
      <c r="BC92" s="1">
        <f t="shared" si="331"/>
        <v>0</v>
      </c>
      <c r="BD92" s="1">
        <f t="shared" si="332"/>
        <v>0</v>
      </c>
      <c r="BE92" s="1">
        <f t="shared" si="333"/>
        <v>0</v>
      </c>
      <c r="BF92" s="20">
        <v>0</v>
      </c>
      <c r="BG92" s="1">
        <v>0</v>
      </c>
      <c r="BH92" s="1">
        <f t="shared" si="334"/>
        <v>0</v>
      </c>
      <c r="BI92" s="1">
        <f t="shared" si="335"/>
        <v>0</v>
      </c>
      <c r="BJ92" s="16">
        <f t="shared" si="336"/>
        <v>0</v>
      </c>
      <c r="BK92" s="16">
        <f t="shared" si="337"/>
        <v>0</v>
      </c>
      <c r="BL92" s="20">
        <v>0</v>
      </c>
      <c r="BM92" s="1">
        <v>0</v>
      </c>
      <c r="BN92" s="20">
        <v>0</v>
      </c>
      <c r="BO92" s="20">
        <v>0</v>
      </c>
      <c r="BP92" s="20">
        <v>0</v>
      </c>
      <c r="BQ92" s="20">
        <v>0</v>
      </c>
      <c r="BR92" s="20">
        <v>0</v>
      </c>
      <c r="BS92" s="20">
        <v>0</v>
      </c>
      <c r="BT92" s="20">
        <v>0</v>
      </c>
      <c r="BU92" s="20">
        <v>0</v>
      </c>
      <c r="BV92" s="16">
        <v>0</v>
      </c>
      <c r="BW92" s="16">
        <f t="shared" ref="BW92:BW95" si="349">(BM92+BO92+BQ92+BS92+BU92)/5</f>
        <v>0</v>
      </c>
      <c r="BX92" s="1">
        <v>0</v>
      </c>
      <c r="BY92" s="1">
        <v>0</v>
      </c>
      <c r="BZ92" s="1">
        <v>0</v>
      </c>
      <c r="CA92" s="1">
        <v>0</v>
      </c>
      <c r="CB92" s="1">
        <v>0</v>
      </c>
      <c r="CC92" s="1">
        <v>0</v>
      </c>
      <c r="CD92" s="1">
        <v>0</v>
      </c>
      <c r="CE92" s="1">
        <v>0</v>
      </c>
      <c r="CF92" s="1">
        <v>0</v>
      </c>
      <c r="CG92" s="1">
        <v>0</v>
      </c>
      <c r="CH92" s="16">
        <v>0</v>
      </c>
      <c r="CI92" s="16">
        <v>0</v>
      </c>
      <c r="CJ92" s="20">
        <v>0</v>
      </c>
      <c r="CK92" s="1">
        <v>0</v>
      </c>
      <c r="CL92" s="1">
        <f t="shared" si="338"/>
        <v>0</v>
      </c>
      <c r="CM92" s="1">
        <f t="shared" si="339"/>
        <v>0</v>
      </c>
      <c r="CN92" s="1">
        <f t="shared" si="340"/>
        <v>0</v>
      </c>
      <c r="CO92" s="1">
        <f t="shared" si="341"/>
        <v>0</v>
      </c>
      <c r="CP92" s="20">
        <v>0</v>
      </c>
      <c r="CQ92" s="1">
        <v>0</v>
      </c>
      <c r="CR92" s="1">
        <f t="shared" si="342"/>
        <v>0</v>
      </c>
      <c r="CS92" s="1">
        <f t="shared" si="343"/>
        <v>0</v>
      </c>
      <c r="CT92" s="16">
        <f t="shared" si="344"/>
        <v>0</v>
      </c>
      <c r="CU92" s="16">
        <f t="shared" si="345"/>
        <v>0</v>
      </c>
      <c r="CV92" s="21"/>
      <c r="CW92" s="21"/>
      <c r="CX92" s="21"/>
      <c r="CY92" s="21"/>
      <c r="CZ92" s="21"/>
      <c r="DA92" s="21"/>
      <c r="DB92" s="21"/>
      <c r="DC92" s="21"/>
      <c r="DD92" s="21"/>
      <c r="DE92" s="21"/>
      <c r="DF92" s="21"/>
      <c r="DG92" s="21"/>
      <c r="DH92" s="21"/>
      <c r="DI92" s="21"/>
      <c r="DJ92" s="21"/>
      <c r="DK92" s="21"/>
      <c r="DL92" s="21"/>
      <c r="DM92" s="21"/>
      <c r="DN92" s="21"/>
      <c r="DO92" s="21"/>
      <c r="DP92" s="21"/>
      <c r="DQ92" s="21"/>
      <c r="DR92" s="21"/>
      <c r="DS92" s="21"/>
      <c r="DT92" s="21"/>
      <c r="DU92" s="21"/>
      <c r="DV92" s="21"/>
      <c r="DW92" s="21"/>
      <c r="DX92" s="21"/>
      <c r="DY92" s="21"/>
      <c r="DZ92" s="21"/>
      <c r="EA92" s="21"/>
      <c r="EB92" s="21"/>
      <c r="EC92" s="21"/>
      <c r="ED92" s="21"/>
      <c r="EE92" s="21"/>
      <c r="EF92" s="21"/>
      <c r="EG92" s="21"/>
      <c r="EH92" s="21"/>
      <c r="EI92" s="21"/>
      <c r="EJ92" s="21"/>
      <c r="EK92" s="21"/>
      <c r="EL92" s="21"/>
      <c r="EM92" s="21"/>
      <c r="EN92" s="21"/>
      <c r="EO92" s="21"/>
      <c r="EP92" s="21"/>
      <c r="EQ92" s="21"/>
      <c r="ER92" s="21"/>
      <c r="ES92" s="21"/>
      <c r="ET92" s="21"/>
      <c r="EU92" s="21"/>
      <c r="EV92" s="21"/>
      <c r="EW92" s="21"/>
      <c r="EX92" s="21"/>
      <c r="EY92" s="21"/>
      <c r="EZ92" s="21"/>
      <c r="FA92" s="21"/>
      <c r="FB92" s="21"/>
      <c r="FC92" s="21"/>
      <c r="FD92" s="21"/>
      <c r="FE92" s="21"/>
      <c r="FF92" s="21"/>
      <c r="FG92" s="21"/>
      <c r="FH92" s="21"/>
      <c r="FI92" s="21"/>
      <c r="FJ92" s="21"/>
      <c r="FK92" s="21"/>
      <c r="FL92" s="21"/>
    </row>
    <row r="93" spans="1:168" s="12" customFormat="1" x14ac:dyDescent="0.25">
      <c r="A93" s="40" t="s">
        <v>174</v>
      </c>
      <c r="B93" s="42" t="s">
        <v>180</v>
      </c>
      <c r="C93" s="41">
        <v>1</v>
      </c>
      <c r="D93" s="20">
        <v>0</v>
      </c>
      <c r="E93" s="1">
        <v>0</v>
      </c>
      <c r="F93" s="1">
        <f t="shared" si="313"/>
        <v>0</v>
      </c>
      <c r="G93" s="20">
        <f t="shared" si="313"/>
        <v>0</v>
      </c>
      <c r="H93" s="1">
        <f t="shared" si="346"/>
        <v>0</v>
      </c>
      <c r="I93" s="20">
        <f t="shared" si="315"/>
        <v>0</v>
      </c>
      <c r="J93" s="14">
        <v>0</v>
      </c>
      <c r="K93" s="20">
        <v>0</v>
      </c>
      <c r="L93" s="20">
        <f t="shared" si="316"/>
        <v>0</v>
      </c>
      <c r="M93" s="20">
        <f t="shared" si="317"/>
        <v>0</v>
      </c>
      <c r="N93" s="16">
        <f t="shared" si="314"/>
        <v>0</v>
      </c>
      <c r="O93" s="16">
        <f t="shared" si="314"/>
        <v>0</v>
      </c>
      <c r="P93" s="20">
        <v>0</v>
      </c>
      <c r="Q93" s="20">
        <v>0</v>
      </c>
      <c r="R93" s="1">
        <f t="shared" si="318"/>
        <v>0</v>
      </c>
      <c r="S93" s="1">
        <f t="shared" si="319"/>
        <v>0</v>
      </c>
      <c r="T93" s="1">
        <f t="shared" si="320"/>
        <v>0</v>
      </c>
      <c r="U93" s="1">
        <f t="shared" si="321"/>
        <v>0</v>
      </c>
      <c r="V93" s="28">
        <v>0</v>
      </c>
      <c r="W93" s="20">
        <v>0</v>
      </c>
      <c r="X93" s="20">
        <f t="shared" si="322"/>
        <v>0</v>
      </c>
      <c r="Y93" s="1">
        <f t="shared" si="323"/>
        <v>0</v>
      </c>
      <c r="Z93" s="16">
        <f t="shared" si="347"/>
        <v>0</v>
      </c>
      <c r="AA93" s="16">
        <f t="shared" si="324"/>
        <v>0</v>
      </c>
      <c r="AB93" s="20">
        <v>0</v>
      </c>
      <c r="AC93" s="20">
        <v>0</v>
      </c>
      <c r="AD93" s="20">
        <v>0</v>
      </c>
      <c r="AE93" s="20">
        <v>0</v>
      </c>
      <c r="AF93" s="20">
        <v>0</v>
      </c>
      <c r="AG93" s="20">
        <v>0</v>
      </c>
      <c r="AH93" s="20">
        <v>0</v>
      </c>
      <c r="AI93" s="20">
        <v>0</v>
      </c>
      <c r="AJ93" s="20">
        <v>0</v>
      </c>
      <c r="AK93" s="20">
        <v>0</v>
      </c>
      <c r="AL93" s="16">
        <f t="shared" si="325"/>
        <v>0</v>
      </c>
      <c r="AM93" s="16">
        <f t="shared" si="325"/>
        <v>0</v>
      </c>
      <c r="AN93" s="20">
        <v>0</v>
      </c>
      <c r="AO93" s="20">
        <v>0</v>
      </c>
      <c r="AP93" s="1">
        <f t="shared" si="326"/>
        <v>0</v>
      </c>
      <c r="AQ93" s="1">
        <f t="shared" si="326"/>
        <v>0</v>
      </c>
      <c r="AR93" s="1">
        <f t="shared" si="327"/>
        <v>0</v>
      </c>
      <c r="AS93" s="1">
        <f t="shared" si="327"/>
        <v>0</v>
      </c>
      <c r="AT93" s="20">
        <v>0</v>
      </c>
      <c r="AU93" s="1">
        <v>0</v>
      </c>
      <c r="AV93" s="1">
        <v>0</v>
      </c>
      <c r="AW93" s="1">
        <f t="shared" si="348"/>
        <v>0</v>
      </c>
      <c r="AX93" s="16">
        <f t="shared" si="328"/>
        <v>0</v>
      </c>
      <c r="AY93" s="16">
        <f t="shared" si="329"/>
        <v>0</v>
      </c>
      <c r="AZ93" s="20">
        <v>0</v>
      </c>
      <c r="BA93" s="1">
        <v>0</v>
      </c>
      <c r="BB93" s="1">
        <f t="shared" si="330"/>
        <v>0</v>
      </c>
      <c r="BC93" s="1">
        <f t="shared" si="331"/>
        <v>0</v>
      </c>
      <c r="BD93" s="1">
        <f t="shared" si="332"/>
        <v>0</v>
      </c>
      <c r="BE93" s="1">
        <f t="shared" si="333"/>
        <v>0</v>
      </c>
      <c r="BF93" s="20">
        <v>0</v>
      </c>
      <c r="BG93" s="1">
        <v>0</v>
      </c>
      <c r="BH93" s="1">
        <f t="shared" si="334"/>
        <v>0</v>
      </c>
      <c r="BI93" s="1">
        <f t="shared" si="335"/>
        <v>0</v>
      </c>
      <c r="BJ93" s="16">
        <f t="shared" si="336"/>
        <v>0</v>
      </c>
      <c r="BK93" s="16">
        <f t="shared" si="337"/>
        <v>0</v>
      </c>
      <c r="BL93" s="20">
        <v>0</v>
      </c>
      <c r="BM93" s="1">
        <v>0</v>
      </c>
      <c r="BN93" s="20">
        <v>0</v>
      </c>
      <c r="BO93" s="20">
        <v>0</v>
      </c>
      <c r="BP93" s="20">
        <v>0</v>
      </c>
      <c r="BQ93" s="20">
        <v>0</v>
      </c>
      <c r="BR93" s="20">
        <v>0</v>
      </c>
      <c r="BS93" s="20">
        <v>0</v>
      </c>
      <c r="BT93" s="20">
        <v>0</v>
      </c>
      <c r="BU93" s="20">
        <v>0</v>
      </c>
      <c r="BV93" s="16">
        <v>0</v>
      </c>
      <c r="BW93" s="16">
        <f t="shared" si="349"/>
        <v>0</v>
      </c>
      <c r="BX93" s="1">
        <v>0</v>
      </c>
      <c r="BY93" s="1">
        <v>0</v>
      </c>
      <c r="BZ93" s="1">
        <v>0</v>
      </c>
      <c r="CA93" s="1">
        <v>0</v>
      </c>
      <c r="CB93" s="1">
        <v>0</v>
      </c>
      <c r="CC93" s="1">
        <v>0</v>
      </c>
      <c r="CD93" s="1">
        <v>0</v>
      </c>
      <c r="CE93" s="1">
        <v>0</v>
      </c>
      <c r="CF93" s="1">
        <v>0</v>
      </c>
      <c r="CG93" s="1">
        <v>0</v>
      </c>
      <c r="CH93" s="16">
        <v>0</v>
      </c>
      <c r="CI93" s="16">
        <v>0</v>
      </c>
      <c r="CJ93" s="20">
        <v>0</v>
      </c>
      <c r="CK93" s="1">
        <v>0</v>
      </c>
      <c r="CL93" s="1">
        <f t="shared" si="338"/>
        <v>0</v>
      </c>
      <c r="CM93" s="1">
        <f t="shared" si="339"/>
        <v>0</v>
      </c>
      <c r="CN93" s="1">
        <f t="shared" si="340"/>
        <v>0</v>
      </c>
      <c r="CO93" s="1">
        <f t="shared" si="341"/>
        <v>0</v>
      </c>
      <c r="CP93" s="20">
        <v>0</v>
      </c>
      <c r="CQ93" s="1">
        <v>0</v>
      </c>
      <c r="CR93" s="1">
        <f t="shared" si="342"/>
        <v>0</v>
      </c>
      <c r="CS93" s="1">
        <f t="shared" si="343"/>
        <v>0</v>
      </c>
      <c r="CT93" s="16">
        <f t="shared" si="344"/>
        <v>0</v>
      </c>
      <c r="CU93" s="16">
        <f t="shared" si="345"/>
        <v>0</v>
      </c>
      <c r="CV93" s="21"/>
      <c r="CW93" s="21"/>
      <c r="CX93" s="21"/>
      <c r="CY93" s="21"/>
      <c r="CZ93" s="21"/>
      <c r="DA93" s="21"/>
      <c r="DB93" s="21"/>
      <c r="DC93" s="21"/>
      <c r="DD93" s="21"/>
      <c r="DE93" s="21"/>
      <c r="DF93" s="21"/>
      <c r="DG93" s="21"/>
      <c r="DH93" s="21"/>
      <c r="DI93" s="21"/>
      <c r="DJ93" s="21"/>
      <c r="DK93" s="21"/>
      <c r="DL93" s="21"/>
      <c r="DM93" s="21"/>
      <c r="DN93" s="21"/>
      <c r="DO93" s="21"/>
      <c r="DP93" s="21"/>
      <c r="DQ93" s="21"/>
      <c r="DR93" s="21"/>
      <c r="DS93" s="21"/>
      <c r="DT93" s="21"/>
      <c r="DU93" s="21"/>
      <c r="DV93" s="21"/>
      <c r="DW93" s="21"/>
      <c r="DX93" s="21"/>
      <c r="DY93" s="21"/>
      <c r="DZ93" s="21"/>
      <c r="EA93" s="21"/>
      <c r="EB93" s="21"/>
      <c r="EC93" s="21"/>
      <c r="ED93" s="21"/>
      <c r="EE93" s="21"/>
      <c r="EF93" s="21"/>
      <c r="EG93" s="21"/>
      <c r="EH93" s="21"/>
      <c r="EI93" s="21"/>
      <c r="EJ93" s="21"/>
      <c r="EK93" s="21"/>
      <c r="EL93" s="21"/>
      <c r="EM93" s="21"/>
      <c r="EN93" s="21"/>
      <c r="EO93" s="21"/>
      <c r="EP93" s="21"/>
      <c r="EQ93" s="21"/>
      <c r="ER93" s="21"/>
      <c r="ES93" s="21"/>
      <c r="ET93" s="21"/>
      <c r="EU93" s="21"/>
      <c r="EV93" s="21"/>
      <c r="EW93" s="21"/>
      <c r="EX93" s="21"/>
      <c r="EY93" s="21"/>
      <c r="EZ93" s="21"/>
      <c r="FA93" s="21"/>
      <c r="FB93" s="21"/>
      <c r="FC93" s="21"/>
      <c r="FD93" s="21"/>
      <c r="FE93" s="21"/>
      <c r="FF93" s="21"/>
      <c r="FG93" s="21"/>
      <c r="FH93" s="21"/>
      <c r="FI93" s="21"/>
      <c r="FJ93" s="21"/>
      <c r="FK93" s="21"/>
      <c r="FL93" s="21"/>
    </row>
    <row r="94" spans="1:168" s="12" customFormat="1" x14ac:dyDescent="0.25">
      <c r="A94" s="40" t="s">
        <v>175</v>
      </c>
      <c r="B94" s="42" t="s">
        <v>178</v>
      </c>
      <c r="C94" s="41">
        <v>1</v>
      </c>
      <c r="D94" s="20">
        <v>0</v>
      </c>
      <c r="E94" s="1">
        <v>0</v>
      </c>
      <c r="F94" s="1">
        <f t="shared" si="313"/>
        <v>0</v>
      </c>
      <c r="G94" s="20">
        <f t="shared" si="313"/>
        <v>0</v>
      </c>
      <c r="H94" s="1">
        <f t="shared" si="346"/>
        <v>0</v>
      </c>
      <c r="I94" s="20">
        <f t="shared" si="315"/>
        <v>0</v>
      </c>
      <c r="J94" s="14">
        <v>0</v>
      </c>
      <c r="K94" s="20">
        <v>0</v>
      </c>
      <c r="L94" s="20">
        <f t="shared" si="316"/>
        <v>0</v>
      </c>
      <c r="M94" s="20">
        <f t="shared" si="317"/>
        <v>0</v>
      </c>
      <c r="N94" s="16">
        <f t="shared" si="314"/>
        <v>0</v>
      </c>
      <c r="O94" s="16">
        <f t="shared" si="314"/>
        <v>0</v>
      </c>
      <c r="P94" s="20">
        <v>0</v>
      </c>
      <c r="Q94" s="20">
        <v>0</v>
      </c>
      <c r="R94" s="1">
        <f t="shared" si="318"/>
        <v>0</v>
      </c>
      <c r="S94" s="1">
        <f t="shared" si="319"/>
        <v>0</v>
      </c>
      <c r="T94" s="1">
        <f t="shared" si="320"/>
        <v>0</v>
      </c>
      <c r="U94" s="1">
        <f t="shared" si="321"/>
        <v>0</v>
      </c>
      <c r="V94" s="28">
        <v>0</v>
      </c>
      <c r="W94" s="20">
        <v>0</v>
      </c>
      <c r="X94" s="20">
        <f t="shared" si="322"/>
        <v>0</v>
      </c>
      <c r="Y94" s="1">
        <f t="shared" si="323"/>
        <v>0</v>
      </c>
      <c r="Z94" s="16">
        <f t="shared" si="347"/>
        <v>0</v>
      </c>
      <c r="AA94" s="16">
        <f t="shared" si="324"/>
        <v>0</v>
      </c>
      <c r="AB94" s="20">
        <v>0</v>
      </c>
      <c r="AC94" s="20">
        <v>0</v>
      </c>
      <c r="AD94" s="20">
        <v>0</v>
      </c>
      <c r="AE94" s="20">
        <v>0</v>
      </c>
      <c r="AF94" s="20">
        <v>0</v>
      </c>
      <c r="AG94" s="20">
        <v>0</v>
      </c>
      <c r="AH94" s="20">
        <v>0</v>
      </c>
      <c r="AI94" s="20">
        <v>0</v>
      </c>
      <c r="AJ94" s="20">
        <v>0</v>
      </c>
      <c r="AK94" s="20">
        <v>0</v>
      </c>
      <c r="AL94" s="16">
        <f t="shared" si="325"/>
        <v>0</v>
      </c>
      <c r="AM94" s="16">
        <f t="shared" si="325"/>
        <v>0</v>
      </c>
      <c r="AN94" s="20">
        <v>0</v>
      </c>
      <c r="AO94" s="20">
        <v>0</v>
      </c>
      <c r="AP94" s="1">
        <f t="shared" si="326"/>
        <v>0</v>
      </c>
      <c r="AQ94" s="1">
        <f t="shared" si="326"/>
        <v>0</v>
      </c>
      <c r="AR94" s="1">
        <f t="shared" si="327"/>
        <v>0</v>
      </c>
      <c r="AS94" s="1">
        <f t="shared" si="327"/>
        <v>0</v>
      </c>
      <c r="AT94" s="20">
        <v>0</v>
      </c>
      <c r="AU94" s="1">
        <v>0</v>
      </c>
      <c r="AV94" s="1">
        <v>0</v>
      </c>
      <c r="AW94" s="1">
        <f t="shared" si="348"/>
        <v>0</v>
      </c>
      <c r="AX94" s="16">
        <f t="shared" si="328"/>
        <v>0</v>
      </c>
      <c r="AY94" s="16">
        <f t="shared" si="329"/>
        <v>0</v>
      </c>
      <c r="AZ94" s="20">
        <v>0</v>
      </c>
      <c r="BA94" s="1">
        <v>0</v>
      </c>
      <c r="BB94" s="1">
        <f t="shared" si="330"/>
        <v>0</v>
      </c>
      <c r="BC94" s="1">
        <f t="shared" si="331"/>
        <v>0</v>
      </c>
      <c r="BD94" s="1">
        <f t="shared" si="332"/>
        <v>0</v>
      </c>
      <c r="BE94" s="1">
        <f t="shared" si="333"/>
        <v>0</v>
      </c>
      <c r="BF94" s="20">
        <v>0</v>
      </c>
      <c r="BG94" s="1">
        <v>0</v>
      </c>
      <c r="BH94" s="1">
        <f t="shared" si="334"/>
        <v>0</v>
      </c>
      <c r="BI94" s="1">
        <f t="shared" si="335"/>
        <v>0</v>
      </c>
      <c r="BJ94" s="16">
        <f t="shared" si="336"/>
        <v>0</v>
      </c>
      <c r="BK94" s="16">
        <f t="shared" si="337"/>
        <v>0</v>
      </c>
      <c r="BL94" s="20">
        <v>0</v>
      </c>
      <c r="BM94" s="1">
        <v>0</v>
      </c>
      <c r="BN94" s="20">
        <v>0</v>
      </c>
      <c r="BO94" s="20">
        <v>0</v>
      </c>
      <c r="BP94" s="20">
        <v>0</v>
      </c>
      <c r="BQ94" s="20">
        <v>0</v>
      </c>
      <c r="BR94" s="20">
        <v>0</v>
      </c>
      <c r="BS94" s="20">
        <v>0</v>
      </c>
      <c r="BT94" s="20">
        <v>0</v>
      </c>
      <c r="BU94" s="20">
        <v>0</v>
      </c>
      <c r="BV94" s="16">
        <v>0</v>
      </c>
      <c r="BW94" s="16">
        <f t="shared" si="349"/>
        <v>0</v>
      </c>
      <c r="BX94" s="1">
        <v>0</v>
      </c>
      <c r="BY94" s="1">
        <v>0</v>
      </c>
      <c r="BZ94" s="1">
        <v>0</v>
      </c>
      <c r="CA94" s="1">
        <v>0</v>
      </c>
      <c r="CB94" s="1">
        <v>0</v>
      </c>
      <c r="CC94" s="1">
        <v>0</v>
      </c>
      <c r="CD94" s="1">
        <v>0</v>
      </c>
      <c r="CE94" s="1">
        <v>0</v>
      </c>
      <c r="CF94" s="1">
        <v>0</v>
      </c>
      <c r="CG94" s="1">
        <v>0</v>
      </c>
      <c r="CH94" s="16">
        <v>0</v>
      </c>
      <c r="CI94" s="16">
        <v>0</v>
      </c>
      <c r="CJ94" s="20">
        <v>0</v>
      </c>
      <c r="CK94" s="1">
        <v>0</v>
      </c>
      <c r="CL94" s="1">
        <f t="shared" si="338"/>
        <v>0</v>
      </c>
      <c r="CM94" s="1">
        <f t="shared" si="339"/>
        <v>0</v>
      </c>
      <c r="CN94" s="1">
        <f t="shared" si="340"/>
        <v>0</v>
      </c>
      <c r="CO94" s="1">
        <f t="shared" si="341"/>
        <v>0</v>
      </c>
      <c r="CP94" s="20">
        <v>0</v>
      </c>
      <c r="CQ94" s="1">
        <v>0</v>
      </c>
      <c r="CR94" s="1">
        <f t="shared" si="342"/>
        <v>0</v>
      </c>
      <c r="CS94" s="1">
        <f t="shared" si="343"/>
        <v>0</v>
      </c>
      <c r="CT94" s="16">
        <f t="shared" si="344"/>
        <v>0</v>
      </c>
      <c r="CU94" s="16">
        <f t="shared" si="345"/>
        <v>0</v>
      </c>
      <c r="CV94" s="21"/>
      <c r="CW94" s="21"/>
      <c r="CX94" s="21"/>
      <c r="CY94" s="21"/>
      <c r="CZ94" s="21"/>
      <c r="DA94" s="21"/>
      <c r="DB94" s="21"/>
      <c r="DC94" s="21"/>
      <c r="DD94" s="21"/>
      <c r="DE94" s="21"/>
      <c r="DF94" s="21"/>
      <c r="DG94" s="21"/>
      <c r="DH94" s="21"/>
      <c r="DI94" s="21"/>
      <c r="DJ94" s="21"/>
      <c r="DK94" s="21"/>
      <c r="DL94" s="21"/>
      <c r="DM94" s="21"/>
      <c r="DN94" s="21"/>
      <c r="DO94" s="21"/>
      <c r="DP94" s="21"/>
      <c r="DQ94" s="21"/>
      <c r="DR94" s="21"/>
      <c r="DS94" s="21"/>
      <c r="DT94" s="21"/>
      <c r="DU94" s="21"/>
      <c r="DV94" s="21"/>
      <c r="DW94" s="21"/>
      <c r="DX94" s="21"/>
      <c r="DY94" s="21"/>
      <c r="DZ94" s="21"/>
      <c r="EA94" s="21"/>
      <c r="EB94" s="21"/>
      <c r="EC94" s="21"/>
      <c r="ED94" s="21"/>
      <c r="EE94" s="21"/>
      <c r="EF94" s="21"/>
      <c r="EG94" s="21"/>
      <c r="EH94" s="21"/>
      <c r="EI94" s="21"/>
      <c r="EJ94" s="21"/>
      <c r="EK94" s="21"/>
      <c r="EL94" s="21"/>
      <c r="EM94" s="21"/>
      <c r="EN94" s="21"/>
      <c r="EO94" s="21"/>
      <c r="EP94" s="21"/>
      <c r="EQ94" s="21"/>
      <c r="ER94" s="21"/>
      <c r="ES94" s="21"/>
      <c r="ET94" s="21"/>
      <c r="EU94" s="21"/>
      <c r="EV94" s="21"/>
      <c r="EW94" s="21"/>
      <c r="EX94" s="21"/>
      <c r="EY94" s="21"/>
      <c r="EZ94" s="21"/>
      <c r="FA94" s="21"/>
      <c r="FB94" s="21"/>
      <c r="FC94" s="21"/>
      <c r="FD94" s="21"/>
      <c r="FE94" s="21"/>
      <c r="FF94" s="21"/>
      <c r="FG94" s="21"/>
      <c r="FH94" s="21"/>
      <c r="FI94" s="21"/>
      <c r="FJ94" s="21"/>
      <c r="FK94" s="21"/>
      <c r="FL94" s="21"/>
    </row>
    <row r="95" spans="1:168" s="12" customFormat="1" x14ac:dyDescent="0.25">
      <c r="A95" s="40" t="s">
        <v>176</v>
      </c>
      <c r="B95" s="42" t="s">
        <v>179</v>
      </c>
      <c r="C95" s="41">
        <v>1</v>
      </c>
      <c r="D95" s="20">
        <v>0</v>
      </c>
      <c r="E95" s="1">
        <v>0</v>
      </c>
      <c r="F95" s="1">
        <f t="shared" si="313"/>
        <v>0</v>
      </c>
      <c r="G95" s="20">
        <f t="shared" si="313"/>
        <v>0</v>
      </c>
      <c r="H95" s="1">
        <f t="shared" si="346"/>
        <v>0</v>
      </c>
      <c r="I95" s="20">
        <f t="shared" si="315"/>
        <v>0</v>
      </c>
      <c r="J95" s="14">
        <v>0</v>
      </c>
      <c r="K95" s="20">
        <v>0</v>
      </c>
      <c r="L95" s="20">
        <f t="shared" si="316"/>
        <v>0</v>
      </c>
      <c r="M95" s="20">
        <f t="shared" si="317"/>
        <v>0</v>
      </c>
      <c r="N95" s="16">
        <f t="shared" si="314"/>
        <v>0</v>
      </c>
      <c r="O95" s="16">
        <f t="shared" si="314"/>
        <v>0</v>
      </c>
      <c r="P95" s="20">
        <v>0</v>
      </c>
      <c r="Q95" s="20">
        <v>0</v>
      </c>
      <c r="R95" s="1">
        <f t="shared" si="318"/>
        <v>0</v>
      </c>
      <c r="S95" s="1">
        <f t="shared" si="319"/>
        <v>0</v>
      </c>
      <c r="T95" s="1">
        <f t="shared" si="320"/>
        <v>0</v>
      </c>
      <c r="U95" s="1">
        <f t="shared" si="321"/>
        <v>0</v>
      </c>
      <c r="V95" s="28">
        <v>0</v>
      </c>
      <c r="W95" s="20">
        <v>0</v>
      </c>
      <c r="X95" s="20">
        <f t="shared" si="322"/>
        <v>0</v>
      </c>
      <c r="Y95" s="1">
        <f t="shared" si="323"/>
        <v>0</v>
      </c>
      <c r="Z95" s="16">
        <f t="shared" si="347"/>
        <v>0</v>
      </c>
      <c r="AA95" s="16">
        <f t="shared" si="324"/>
        <v>0</v>
      </c>
      <c r="AB95" s="20">
        <v>0</v>
      </c>
      <c r="AC95" s="20">
        <v>0</v>
      </c>
      <c r="AD95" s="20">
        <v>0</v>
      </c>
      <c r="AE95" s="20">
        <v>0</v>
      </c>
      <c r="AF95" s="20">
        <v>0</v>
      </c>
      <c r="AG95" s="20">
        <v>0</v>
      </c>
      <c r="AH95" s="20">
        <v>0</v>
      </c>
      <c r="AI95" s="20">
        <v>0</v>
      </c>
      <c r="AJ95" s="20">
        <v>0</v>
      </c>
      <c r="AK95" s="20">
        <v>0</v>
      </c>
      <c r="AL95" s="16">
        <f t="shared" si="325"/>
        <v>0</v>
      </c>
      <c r="AM95" s="16">
        <f t="shared" si="325"/>
        <v>0</v>
      </c>
      <c r="AN95" s="20">
        <v>0</v>
      </c>
      <c r="AO95" s="20">
        <v>0</v>
      </c>
      <c r="AP95" s="1">
        <f t="shared" si="326"/>
        <v>0</v>
      </c>
      <c r="AQ95" s="1">
        <f t="shared" si="326"/>
        <v>0</v>
      </c>
      <c r="AR95" s="1">
        <f t="shared" si="327"/>
        <v>0</v>
      </c>
      <c r="AS95" s="1">
        <f t="shared" si="327"/>
        <v>0</v>
      </c>
      <c r="AT95" s="20">
        <v>0</v>
      </c>
      <c r="AU95" s="1">
        <v>0</v>
      </c>
      <c r="AV95" s="1">
        <v>0</v>
      </c>
      <c r="AW95" s="1">
        <f t="shared" si="348"/>
        <v>0</v>
      </c>
      <c r="AX95" s="16">
        <f t="shared" si="328"/>
        <v>0</v>
      </c>
      <c r="AY95" s="16">
        <f t="shared" si="329"/>
        <v>0</v>
      </c>
      <c r="AZ95" s="20">
        <v>0</v>
      </c>
      <c r="BA95" s="1">
        <v>0</v>
      </c>
      <c r="BB95" s="1">
        <f t="shared" si="330"/>
        <v>0</v>
      </c>
      <c r="BC95" s="1">
        <f t="shared" si="331"/>
        <v>0</v>
      </c>
      <c r="BD95" s="1">
        <f t="shared" si="332"/>
        <v>0</v>
      </c>
      <c r="BE95" s="1">
        <f t="shared" si="333"/>
        <v>0</v>
      </c>
      <c r="BF95" s="20">
        <v>0</v>
      </c>
      <c r="BG95" s="1">
        <v>0</v>
      </c>
      <c r="BH95" s="1">
        <f t="shared" si="334"/>
        <v>0</v>
      </c>
      <c r="BI95" s="1">
        <f t="shared" si="335"/>
        <v>0</v>
      </c>
      <c r="BJ95" s="16">
        <f t="shared" si="336"/>
        <v>0</v>
      </c>
      <c r="BK95" s="16">
        <f t="shared" si="337"/>
        <v>0</v>
      </c>
      <c r="BL95" s="20">
        <v>0</v>
      </c>
      <c r="BM95" s="1">
        <v>0</v>
      </c>
      <c r="BN95" s="20">
        <v>0</v>
      </c>
      <c r="BO95" s="20">
        <v>0</v>
      </c>
      <c r="BP95" s="20">
        <v>0</v>
      </c>
      <c r="BQ95" s="20">
        <v>0</v>
      </c>
      <c r="BR95" s="20">
        <v>0</v>
      </c>
      <c r="BS95" s="20">
        <v>0</v>
      </c>
      <c r="BT95" s="20">
        <v>0</v>
      </c>
      <c r="BU95" s="20">
        <v>0</v>
      </c>
      <c r="BV95" s="16">
        <v>0</v>
      </c>
      <c r="BW95" s="16">
        <f t="shared" si="349"/>
        <v>0</v>
      </c>
      <c r="BX95" s="1">
        <v>0</v>
      </c>
      <c r="BY95" s="1">
        <v>0</v>
      </c>
      <c r="BZ95" s="1">
        <v>0</v>
      </c>
      <c r="CA95" s="1">
        <v>0</v>
      </c>
      <c r="CB95" s="1">
        <v>0</v>
      </c>
      <c r="CC95" s="1">
        <v>0</v>
      </c>
      <c r="CD95" s="1">
        <v>0</v>
      </c>
      <c r="CE95" s="1">
        <v>0</v>
      </c>
      <c r="CF95" s="1">
        <v>0</v>
      </c>
      <c r="CG95" s="1">
        <v>0</v>
      </c>
      <c r="CH95" s="16">
        <v>0</v>
      </c>
      <c r="CI95" s="16">
        <v>0</v>
      </c>
      <c r="CJ95" s="20">
        <v>0</v>
      </c>
      <c r="CK95" s="1">
        <v>0</v>
      </c>
      <c r="CL95" s="1">
        <f t="shared" si="338"/>
        <v>0</v>
      </c>
      <c r="CM95" s="1">
        <f t="shared" si="339"/>
        <v>0</v>
      </c>
      <c r="CN95" s="1">
        <f t="shared" si="340"/>
        <v>0</v>
      </c>
      <c r="CO95" s="1">
        <f t="shared" si="341"/>
        <v>0</v>
      </c>
      <c r="CP95" s="20">
        <v>0</v>
      </c>
      <c r="CQ95" s="1">
        <v>0</v>
      </c>
      <c r="CR95" s="1">
        <f t="shared" si="342"/>
        <v>0</v>
      </c>
      <c r="CS95" s="1">
        <f t="shared" si="343"/>
        <v>0</v>
      </c>
      <c r="CT95" s="16">
        <f t="shared" si="344"/>
        <v>0</v>
      </c>
      <c r="CU95" s="16">
        <f t="shared" si="345"/>
        <v>0</v>
      </c>
      <c r="CV95" s="21"/>
      <c r="CW95" s="21"/>
      <c r="CX95" s="21"/>
      <c r="CY95" s="21"/>
      <c r="CZ95" s="21"/>
      <c r="DA95" s="21"/>
      <c r="DB95" s="21"/>
      <c r="DC95" s="21"/>
      <c r="DD95" s="21"/>
      <c r="DE95" s="21"/>
      <c r="DF95" s="21"/>
      <c r="DG95" s="21"/>
      <c r="DH95" s="21"/>
      <c r="DI95" s="21"/>
      <c r="DJ95" s="21"/>
      <c r="DK95" s="21"/>
      <c r="DL95" s="21"/>
      <c r="DM95" s="21"/>
      <c r="DN95" s="21"/>
      <c r="DO95" s="21"/>
      <c r="DP95" s="21"/>
      <c r="DQ95" s="21"/>
      <c r="DR95" s="21"/>
      <c r="DS95" s="21"/>
      <c r="DT95" s="21"/>
      <c r="DU95" s="21"/>
      <c r="DV95" s="21"/>
      <c r="DW95" s="21"/>
      <c r="DX95" s="21"/>
      <c r="DY95" s="21"/>
      <c r="DZ95" s="21"/>
      <c r="EA95" s="21"/>
      <c r="EB95" s="21"/>
      <c r="EC95" s="21"/>
      <c r="ED95" s="21"/>
      <c r="EE95" s="21"/>
      <c r="EF95" s="21"/>
      <c r="EG95" s="21"/>
      <c r="EH95" s="21"/>
      <c r="EI95" s="21"/>
      <c r="EJ95" s="21"/>
      <c r="EK95" s="21"/>
      <c r="EL95" s="21"/>
      <c r="EM95" s="21"/>
      <c r="EN95" s="21"/>
      <c r="EO95" s="21"/>
      <c r="EP95" s="21"/>
      <c r="EQ95" s="21"/>
      <c r="ER95" s="21"/>
      <c r="ES95" s="21"/>
      <c r="ET95" s="21"/>
      <c r="EU95" s="21"/>
      <c r="EV95" s="21"/>
      <c r="EW95" s="21"/>
      <c r="EX95" s="21"/>
      <c r="EY95" s="21"/>
      <c r="EZ95" s="21"/>
      <c r="FA95" s="21"/>
      <c r="FB95" s="21"/>
      <c r="FC95" s="21"/>
      <c r="FD95" s="21"/>
      <c r="FE95" s="21"/>
      <c r="FF95" s="21"/>
      <c r="FG95" s="21"/>
      <c r="FH95" s="21"/>
      <c r="FI95" s="21"/>
      <c r="FJ95" s="21"/>
      <c r="FK95" s="21"/>
      <c r="FL95" s="21"/>
    </row>
    <row r="96" spans="1:168" ht="54.75" customHeight="1" x14ac:dyDescent="0.25">
      <c r="A96" s="48" t="s">
        <v>0</v>
      </c>
      <c r="B96" s="49" t="s">
        <v>123</v>
      </c>
      <c r="C96" s="49" t="s">
        <v>42</v>
      </c>
      <c r="D96" s="45" t="s">
        <v>147</v>
      </c>
      <c r="E96" s="46"/>
      <c r="F96" s="46"/>
      <c r="G96" s="46"/>
      <c r="H96" s="46"/>
      <c r="I96" s="46"/>
      <c r="J96" s="46"/>
      <c r="K96" s="46"/>
      <c r="L96" s="46"/>
      <c r="M96" s="46"/>
      <c r="N96" s="46"/>
      <c r="O96" s="47"/>
      <c r="P96" s="44" t="s">
        <v>140</v>
      </c>
      <c r="Q96" s="44"/>
      <c r="R96" s="44"/>
      <c r="S96" s="44"/>
      <c r="T96" s="44"/>
      <c r="U96" s="44"/>
      <c r="V96" s="44"/>
      <c r="W96" s="44"/>
      <c r="X96" s="44"/>
      <c r="Y96" s="44"/>
      <c r="Z96" s="44"/>
      <c r="AA96" s="44"/>
      <c r="AB96" s="44" t="s">
        <v>141</v>
      </c>
      <c r="AC96" s="44"/>
      <c r="AD96" s="44"/>
      <c r="AE96" s="44"/>
      <c r="AF96" s="44"/>
      <c r="AG96" s="44"/>
      <c r="AH96" s="44"/>
      <c r="AI96" s="44"/>
      <c r="AJ96" s="44"/>
      <c r="AK96" s="44"/>
      <c r="AL96" s="44"/>
      <c r="AM96" s="44"/>
      <c r="AN96" s="44" t="s">
        <v>39</v>
      </c>
      <c r="AO96" s="44"/>
      <c r="AP96" s="44"/>
      <c r="AQ96" s="44"/>
      <c r="AR96" s="44"/>
      <c r="AS96" s="44"/>
      <c r="AT96" s="44"/>
      <c r="AU96" s="44"/>
      <c r="AV96" s="44"/>
      <c r="AW96" s="44"/>
      <c r="AX96" s="44"/>
      <c r="AY96" s="44"/>
      <c r="AZ96" s="44" t="s">
        <v>139</v>
      </c>
      <c r="BA96" s="44"/>
      <c r="BB96" s="44"/>
      <c r="BC96" s="44"/>
      <c r="BD96" s="44"/>
      <c r="BE96" s="44"/>
      <c r="BF96" s="44"/>
      <c r="BG96" s="44"/>
      <c r="BH96" s="44"/>
      <c r="BI96" s="44"/>
      <c r="BJ96" s="44"/>
      <c r="BK96" s="44"/>
      <c r="BL96" s="44" t="s">
        <v>40</v>
      </c>
      <c r="BM96" s="44"/>
      <c r="BN96" s="44"/>
      <c r="BO96" s="44"/>
      <c r="BP96" s="44"/>
      <c r="BQ96" s="44"/>
      <c r="BR96" s="44"/>
      <c r="BS96" s="44"/>
      <c r="BT96" s="44"/>
      <c r="BU96" s="44"/>
      <c r="BV96" s="44"/>
      <c r="BW96" s="44"/>
      <c r="BX96" s="44" t="s">
        <v>41</v>
      </c>
      <c r="BY96" s="44"/>
      <c r="BZ96" s="44"/>
      <c r="CA96" s="44"/>
      <c r="CB96" s="44"/>
      <c r="CC96" s="44"/>
      <c r="CD96" s="44"/>
      <c r="CE96" s="44"/>
      <c r="CF96" s="44"/>
      <c r="CG96" s="44"/>
      <c r="CH96" s="44"/>
      <c r="CI96" s="44"/>
      <c r="CJ96" s="44" t="s">
        <v>142</v>
      </c>
      <c r="CK96" s="44"/>
      <c r="CL96" s="44"/>
      <c r="CM96" s="44"/>
      <c r="CN96" s="44"/>
      <c r="CO96" s="44"/>
      <c r="CP96" s="44"/>
      <c r="CQ96" s="44"/>
      <c r="CR96" s="44"/>
      <c r="CS96" s="44"/>
      <c r="CT96" s="44"/>
      <c r="CU96" s="44"/>
    </row>
    <row r="97" spans="1:168" s="35" customFormat="1" ht="45" x14ac:dyDescent="0.25">
      <c r="A97" s="48"/>
      <c r="B97" s="49"/>
      <c r="C97" s="49"/>
      <c r="D97" s="8" t="s">
        <v>229</v>
      </c>
      <c r="E97" s="8" t="s">
        <v>149</v>
      </c>
      <c r="F97" s="9" t="s">
        <v>219</v>
      </c>
      <c r="G97" s="19" t="s">
        <v>221</v>
      </c>
      <c r="H97" s="9" t="s">
        <v>220</v>
      </c>
      <c r="I97" s="19" t="s">
        <v>222</v>
      </c>
      <c r="J97" s="9" t="s">
        <v>230</v>
      </c>
      <c r="K97" s="19" t="s">
        <v>231</v>
      </c>
      <c r="L97" s="9" t="s">
        <v>218</v>
      </c>
      <c r="M97" s="19" t="s">
        <v>223</v>
      </c>
      <c r="N97" s="22" t="s">
        <v>224</v>
      </c>
      <c r="O97" s="22" t="s">
        <v>225</v>
      </c>
      <c r="P97" s="8" t="s">
        <v>229</v>
      </c>
      <c r="Q97" s="8" t="s">
        <v>149</v>
      </c>
      <c r="R97" s="9" t="s">
        <v>219</v>
      </c>
      <c r="S97" s="19" t="s">
        <v>221</v>
      </c>
      <c r="T97" s="9" t="s">
        <v>220</v>
      </c>
      <c r="U97" s="19" t="s">
        <v>222</v>
      </c>
      <c r="V97" s="9" t="s">
        <v>217</v>
      </c>
      <c r="W97" s="19" t="s">
        <v>226</v>
      </c>
      <c r="X97" s="9" t="s">
        <v>218</v>
      </c>
      <c r="Y97" s="19" t="s">
        <v>223</v>
      </c>
      <c r="Z97" s="25" t="s">
        <v>224</v>
      </c>
      <c r="AA97" s="25" t="s">
        <v>225</v>
      </c>
      <c r="AB97" s="8" t="s">
        <v>148</v>
      </c>
      <c r="AC97" s="8" t="s">
        <v>149</v>
      </c>
      <c r="AD97" s="9" t="s">
        <v>219</v>
      </c>
      <c r="AE97" s="19" t="s">
        <v>221</v>
      </c>
      <c r="AF97" s="9" t="s">
        <v>220</v>
      </c>
      <c r="AG97" s="19" t="s">
        <v>222</v>
      </c>
      <c r="AH97" s="9" t="s">
        <v>217</v>
      </c>
      <c r="AI97" s="19" t="s">
        <v>226</v>
      </c>
      <c r="AJ97" s="9" t="s">
        <v>218</v>
      </c>
      <c r="AK97" s="19" t="s">
        <v>223</v>
      </c>
      <c r="AL97" s="25" t="s">
        <v>224</v>
      </c>
      <c r="AM97" s="25" t="s">
        <v>225</v>
      </c>
      <c r="AN97" s="8" t="s">
        <v>148</v>
      </c>
      <c r="AO97" s="8" t="s">
        <v>149</v>
      </c>
      <c r="AP97" s="9" t="s">
        <v>219</v>
      </c>
      <c r="AQ97" s="19" t="s">
        <v>221</v>
      </c>
      <c r="AR97" s="9" t="s">
        <v>220</v>
      </c>
      <c r="AS97" s="19" t="s">
        <v>222</v>
      </c>
      <c r="AT97" s="9" t="s">
        <v>230</v>
      </c>
      <c r="AU97" s="19" t="s">
        <v>231</v>
      </c>
      <c r="AV97" s="9" t="s">
        <v>218</v>
      </c>
      <c r="AW97" s="19" t="s">
        <v>223</v>
      </c>
      <c r="AX97" s="25" t="s">
        <v>224</v>
      </c>
      <c r="AY97" s="25" t="s">
        <v>225</v>
      </c>
      <c r="AZ97" s="8" t="s">
        <v>148</v>
      </c>
      <c r="BA97" s="8" t="s">
        <v>149</v>
      </c>
      <c r="BB97" s="9" t="s">
        <v>219</v>
      </c>
      <c r="BC97" s="19" t="s">
        <v>221</v>
      </c>
      <c r="BD97" s="9" t="s">
        <v>220</v>
      </c>
      <c r="BE97" s="19" t="s">
        <v>222</v>
      </c>
      <c r="BF97" s="9" t="s">
        <v>230</v>
      </c>
      <c r="BG97" s="19" t="s">
        <v>231</v>
      </c>
      <c r="BH97" s="9" t="s">
        <v>218</v>
      </c>
      <c r="BI97" s="19" t="s">
        <v>223</v>
      </c>
      <c r="BJ97" s="25" t="s">
        <v>224</v>
      </c>
      <c r="BK97" s="25" t="s">
        <v>225</v>
      </c>
      <c r="BL97" s="8" t="s">
        <v>148</v>
      </c>
      <c r="BM97" s="8" t="s">
        <v>149</v>
      </c>
      <c r="BN97" s="9" t="s">
        <v>219</v>
      </c>
      <c r="BO97" s="19" t="s">
        <v>221</v>
      </c>
      <c r="BP97" s="9" t="s">
        <v>220</v>
      </c>
      <c r="BQ97" s="19" t="s">
        <v>222</v>
      </c>
      <c r="BR97" s="9" t="s">
        <v>217</v>
      </c>
      <c r="BS97" s="19" t="s">
        <v>226</v>
      </c>
      <c r="BT97" s="9" t="s">
        <v>218</v>
      </c>
      <c r="BU97" s="19" t="s">
        <v>223</v>
      </c>
      <c r="BV97" s="25" t="s">
        <v>224</v>
      </c>
      <c r="BW97" s="25" t="s">
        <v>225</v>
      </c>
      <c r="BX97" s="8" t="s">
        <v>148</v>
      </c>
      <c r="BY97" s="8" t="s">
        <v>149</v>
      </c>
      <c r="BZ97" s="9" t="s">
        <v>219</v>
      </c>
      <c r="CA97" s="19" t="s">
        <v>221</v>
      </c>
      <c r="CB97" s="9" t="s">
        <v>220</v>
      </c>
      <c r="CC97" s="19" t="s">
        <v>222</v>
      </c>
      <c r="CD97" s="9" t="s">
        <v>217</v>
      </c>
      <c r="CE97" s="19" t="s">
        <v>226</v>
      </c>
      <c r="CF97" s="9" t="s">
        <v>218</v>
      </c>
      <c r="CG97" s="19" t="s">
        <v>223</v>
      </c>
      <c r="CH97" s="25" t="s">
        <v>224</v>
      </c>
      <c r="CI97" s="25" t="s">
        <v>225</v>
      </c>
      <c r="CJ97" s="8" t="s">
        <v>148</v>
      </c>
      <c r="CK97" s="8" t="s">
        <v>149</v>
      </c>
      <c r="CL97" s="9" t="s">
        <v>219</v>
      </c>
      <c r="CM97" s="19" t="s">
        <v>221</v>
      </c>
      <c r="CN97" s="9" t="s">
        <v>220</v>
      </c>
      <c r="CO97" s="19" t="s">
        <v>222</v>
      </c>
      <c r="CP97" s="9" t="s">
        <v>217</v>
      </c>
      <c r="CQ97" s="19" t="s">
        <v>226</v>
      </c>
      <c r="CR97" s="9" t="s">
        <v>218</v>
      </c>
      <c r="CS97" s="19" t="s">
        <v>223</v>
      </c>
      <c r="CT97" s="25" t="s">
        <v>224</v>
      </c>
      <c r="CU97" s="25" t="s">
        <v>225</v>
      </c>
      <c r="CV97" s="36"/>
      <c r="CW97" s="36"/>
      <c r="CX97" s="36"/>
      <c r="CY97" s="36"/>
      <c r="CZ97" s="36"/>
      <c r="DA97" s="36"/>
      <c r="DB97" s="36"/>
      <c r="DC97" s="36"/>
      <c r="DD97" s="36"/>
      <c r="DE97" s="36"/>
      <c r="DF97" s="36"/>
      <c r="DG97" s="36"/>
      <c r="DH97" s="36"/>
      <c r="DI97" s="36"/>
      <c r="DJ97" s="36"/>
      <c r="DK97" s="36"/>
      <c r="DL97" s="36"/>
      <c r="DM97" s="36"/>
      <c r="DN97" s="36"/>
      <c r="DO97" s="36"/>
      <c r="DP97" s="36"/>
      <c r="DQ97" s="36"/>
      <c r="DR97" s="36"/>
      <c r="DS97" s="36"/>
      <c r="DT97" s="36"/>
      <c r="DU97" s="36"/>
      <c r="DV97" s="36"/>
      <c r="DW97" s="36"/>
      <c r="DX97" s="36"/>
      <c r="DY97" s="36"/>
      <c r="DZ97" s="36"/>
      <c r="EA97" s="36"/>
      <c r="EB97" s="36"/>
      <c r="EC97" s="36"/>
      <c r="ED97" s="36"/>
      <c r="EE97" s="36"/>
      <c r="EF97" s="36"/>
      <c r="EG97" s="36"/>
      <c r="EH97" s="36"/>
      <c r="EI97" s="36"/>
      <c r="EJ97" s="36"/>
      <c r="EK97" s="36"/>
      <c r="EL97" s="36"/>
      <c r="EM97" s="36"/>
      <c r="EN97" s="36"/>
      <c r="EO97" s="36"/>
      <c r="EP97" s="36"/>
      <c r="EQ97" s="36"/>
      <c r="ER97" s="36"/>
      <c r="ES97" s="36"/>
      <c r="ET97" s="36"/>
      <c r="EU97" s="36"/>
      <c r="EV97" s="36"/>
      <c r="EW97" s="36"/>
      <c r="EX97" s="36"/>
      <c r="EY97" s="36"/>
      <c r="EZ97" s="36"/>
      <c r="FA97" s="36"/>
      <c r="FB97" s="36"/>
      <c r="FC97" s="36"/>
      <c r="FD97" s="36"/>
      <c r="FE97" s="36"/>
      <c r="FF97" s="36"/>
      <c r="FG97" s="36"/>
      <c r="FH97" s="36"/>
      <c r="FI97" s="36"/>
      <c r="FJ97" s="36"/>
      <c r="FK97" s="36"/>
      <c r="FL97" s="36"/>
    </row>
    <row r="98" spans="1:168" x14ac:dyDescent="0.25">
      <c r="A98" s="7" t="s">
        <v>61</v>
      </c>
      <c r="B98" s="7" t="s">
        <v>117</v>
      </c>
      <c r="C98" s="6">
        <v>1</v>
      </c>
      <c r="D98" s="1">
        <v>10000</v>
      </c>
      <c r="E98" s="1">
        <v>0</v>
      </c>
      <c r="F98" s="1">
        <f t="shared" ref="F98:G102" si="350">D98*5.6%+D98</f>
        <v>10560</v>
      </c>
      <c r="G98" s="20">
        <f t="shared" si="350"/>
        <v>0</v>
      </c>
      <c r="H98" s="20">
        <f>F98*10.9%+F98</f>
        <v>11711.04</v>
      </c>
      <c r="I98" s="20">
        <f>G98*10.9%+G98</f>
        <v>0</v>
      </c>
      <c r="J98" s="20">
        <v>8000</v>
      </c>
      <c r="K98" s="20">
        <v>0</v>
      </c>
      <c r="L98" s="20">
        <f>J98*13.12%+J98</f>
        <v>9049.6</v>
      </c>
      <c r="M98" s="20">
        <f>K98*13.12%+K98</f>
        <v>0</v>
      </c>
      <c r="N98" s="16">
        <f t="shared" ref="N98:O101" si="351">(D98+F98+H98+J98+L98)/5</f>
        <v>9864.1280000000006</v>
      </c>
      <c r="O98" s="16">
        <f t="shared" si="351"/>
        <v>0</v>
      </c>
      <c r="P98" s="20">
        <v>10000</v>
      </c>
      <c r="Q98" s="20">
        <v>0</v>
      </c>
      <c r="R98" s="20">
        <f>P98*5.6%+P98</f>
        <v>10560</v>
      </c>
      <c r="S98" s="20">
        <f>Q98*5.6%+Q98</f>
        <v>0</v>
      </c>
      <c r="T98" s="20">
        <f>R98*10.9%+R98</f>
        <v>11711.04</v>
      </c>
      <c r="U98" s="20">
        <f>S98*10.9%+S98</f>
        <v>0</v>
      </c>
      <c r="V98" s="28">
        <v>8000</v>
      </c>
      <c r="W98" s="20">
        <v>0</v>
      </c>
      <c r="X98" s="20">
        <f>V98*13.12%+V98</f>
        <v>9049.6</v>
      </c>
      <c r="Y98" s="1">
        <f>W98*13.12%+W98</f>
        <v>0</v>
      </c>
      <c r="Z98" s="16">
        <f>(P98+R98+T98+V98+X98)/5</f>
        <v>9864.1280000000006</v>
      </c>
      <c r="AA98" s="16">
        <f>(Q98+S98+U98+W98+Y98)/5</f>
        <v>0</v>
      </c>
      <c r="AB98" s="20">
        <v>10000</v>
      </c>
      <c r="AC98" s="20">
        <v>0</v>
      </c>
      <c r="AD98" s="20">
        <f>AB98*5.6%+AB98</f>
        <v>10560</v>
      </c>
      <c r="AE98" s="20">
        <f>AC98*5.6%+AC98</f>
        <v>0</v>
      </c>
      <c r="AF98" s="20">
        <f>AD98*10.9%+AD98</f>
        <v>11711.04</v>
      </c>
      <c r="AG98" s="20">
        <f>AE98*10.9%+AE98</f>
        <v>0</v>
      </c>
      <c r="AH98" s="20">
        <v>7000</v>
      </c>
      <c r="AI98" s="20">
        <v>0</v>
      </c>
      <c r="AJ98" s="20">
        <f>AH98*13.12%+AH98</f>
        <v>7918.4</v>
      </c>
      <c r="AK98" s="20">
        <f>AI98*13.12%+AI98</f>
        <v>0</v>
      </c>
      <c r="AL98" s="16">
        <f>(AB98+AD98+AF98+AH98+AJ98)/5</f>
        <v>9437.8880000000008</v>
      </c>
      <c r="AM98" s="16">
        <f>(AC98+AE98+AG98+AI98+AK98)/5</f>
        <v>0</v>
      </c>
      <c r="AN98" s="1">
        <v>10000</v>
      </c>
      <c r="AO98" s="1">
        <f>0</f>
        <v>0</v>
      </c>
      <c r="AP98" s="1">
        <f>AN98*5.6%+AN98</f>
        <v>10560</v>
      </c>
      <c r="AQ98" s="1">
        <f>AO98*5.6%+AO98</f>
        <v>0</v>
      </c>
      <c r="AR98" s="1">
        <f>AP98*10.9%+AP98</f>
        <v>11711.04</v>
      </c>
      <c r="AS98" s="1">
        <f>AQ98*10.9%+AQ98</f>
        <v>0</v>
      </c>
      <c r="AT98" s="1">
        <v>8000</v>
      </c>
      <c r="AU98" s="1">
        <v>0</v>
      </c>
      <c r="AV98" s="1">
        <f>AT98*13.12%+AT98</f>
        <v>9049.6</v>
      </c>
      <c r="AW98" s="1">
        <f>AU98*13.12%+AU98</f>
        <v>0</v>
      </c>
      <c r="AX98" s="16">
        <f>(AN98+AP98+AR98+AT98+AV98)/5</f>
        <v>9864.1280000000006</v>
      </c>
      <c r="AY98" s="16">
        <f>(AO98+AQ98+AS98+AU98+AW98)/5</f>
        <v>0</v>
      </c>
      <c r="AZ98" s="1">
        <v>10000</v>
      </c>
      <c r="BA98" s="1">
        <v>0</v>
      </c>
      <c r="BB98" s="1">
        <f>AZ98*5.6%+AZ98</f>
        <v>10560</v>
      </c>
      <c r="BC98" s="1">
        <f>BA98*5.6%+BA98</f>
        <v>0</v>
      </c>
      <c r="BD98" s="1">
        <f>BB98*10.9%+BB98</f>
        <v>11711.04</v>
      </c>
      <c r="BE98" s="1">
        <f>BC98*10.9%+BC98</f>
        <v>0</v>
      </c>
      <c r="BF98" s="1">
        <v>8000</v>
      </c>
      <c r="BG98" s="1">
        <v>0</v>
      </c>
      <c r="BH98" s="1">
        <f>BF98*13.12%+BF98</f>
        <v>9049.6</v>
      </c>
      <c r="BI98" s="1">
        <f>BG98*13.12%+BG98</f>
        <v>0</v>
      </c>
      <c r="BJ98" s="16">
        <f>(AZ98+BB98+BD98+BF98+BH98)/5</f>
        <v>9864.1280000000006</v>
      </c>
      <c r="BK98" s="16">
        <f>(BA98+BC98+BE98+BG98+BI98)/5</f>
        <v>0</v>
      </c>
      <c r="BL98" s="1">
        <v>10000</v>
      </c>
      <c r="BM98" s="1">
        <v>0</v>
      </c>
      <c r="BN98" s="1">
        <f>BL98*5.6%+BL98</f>
        <v>10560</v>
      </c>
      <c r="BO98" s="1">
        <f>BM98*5.6%+BM98</f>
        <v>0</v>
      </c>
      <c r="BP98" s="1">
        <f>BN98*10.9%+BN98</f>
        <v>11711.04</v>
      </c>
      <c r="BQ98" s="1">
        <f>BO98*10.9%+BO98</f>
        <v>0</v>
      </c>
      <c r="BR98" s="1">
        <v>8000</v>
      </c>
      <c r="BS98" s="1">
        <v>0</v>
      </c>
      <c r="BT98" s="1">
        <f>BR98*13.12%+BR98</f>
        <v>9049.6</v>
      </c>
      <c r="BU98" s="1">
        <f>BS98*13.12%+BS98</f>
        <v>0</v>
      </c>
      <c r="BV98" s="16">
        <f>(BL98+BN98+BP98+BR98+BT98)/5</f>
        <v>9864.1280000000006</v>
      </c>
      <c r="BW98" s="16">
        <f>(BM98+BO98+BQ98+BS98+BU98)/5</f>
        <v>0</v>
      </c>
      <c r="BX98" s="1">
        <v>10000</v>
      </c>
      <c r="BY98" s="1">
        <v>0</v>
      </c>
      <c r="BZ98" s="1">
        <f>BX98*5.6%+BX98</f>
        <v>10560</v>
      </c>
      <c r="CA98" s="1">
        <f>BY98*5.6%+BY98</f>
        <v>0</v>
      </c>
      <c r="CB98" s="1">
        <f>BZ98*10.9%+BZ98</f>
        <v>11711.04</v>
      </c>
      <c r="CC98" s="1">
        <f>CA98*10.9%+CA98</f>
        <v>0</v>
      </c>
      <c r="CD98" s="1">
        <v>8000</v>
      </c>
      <c r="CE98" s="1">
        <v>0</v>
      </c>
      <c r="CF98" s="1">
        <f>CD98*13.12%+CD98</f>
        <v>9049.6</v>
      </c>
      <c r="CG98" s="1">
        <f>CE98*13.12%+CE98</f>
        <v>0</v>
      </c>
      <c r="CH98" s="16">
        <f>(BX98+BZ98+CB98+CD98+CF98)/5</f>
        <v>9864.1280000000006</v>
      </c>
      <c r="CI98" s="16">
        <f>(BY98+CA98+CC98+CE98+CG98)/5</f>
        <v>0</v>
      </c>
      <c r="CJ98" s="1">
        <v>10000</v>
      </c>
      <c r="CK98" s="1">
        <v>0</v>
      </c>
      <c r="CL98" s="1">
        <f t="shared" ref="CL98:CL99" si="352">CJ98*5.6%+CJ98</f>
        <v>10560</v>
      </c>
      <c r="CM98" s="1">
        <f t="shared" ref="CM98:CM99" si="353">CK98*5.6%+CK98</f>
        <v>0</v>
      </c>
      <c r="CN98" s="1">
        <f>CL98*10.9%+CL98</f>
        <v>11711.04</v>
      </c>
      <c r="CO98" s="1">
        <f>CM98*10.9%+CM98</f>
        <v>0</v>
      </c>
      <c r="CP98" s="20">
        <v>8000</v>
      </c>
      <c r="CQ98" s="20">
        <v>0</v>
      </c>
      <c r="CR98" s="1">
        <f>CP98*13.12%+CP98</f>
        <v>9049.6</v>
      </c>
      <c r="CS98" s="1">
        <f>CQ98*13.12%+CQ98</f>
        <v>0</v>
      </c>
      <c r="CT98" s="16">
        <f>(CJ98+CL98+CN98+CP98+CR98)/5</f>
        <v>9864.1280000000006</v>
      </c>
      <c r="CU98" s="16">
        <f>(CK98+CM98+CO98+CQ98+CS98)/5</f>
        <v>0</v>
      </c>
    </row>
    <row r="99" spans="1:168" x14ac:dyDescent="0.25">
      <c r="A99" s="7" t="s">
        <v>62</v>
      </c>
      <c r="B99" s="7" t="s">
        <v>118</v>
      </c>
      <c r="C99" s="6">
        <v>1</v>
      </c>
      <c r="D99" s="1">
        <v>15000</v>
      </c>
      <c r="E99" s="1">
        <v>0</v>
      </c>
      <c r="F99" s="1">
        <f t="shared" si="350"/>
        <v>15840</v>
      </c>
      <c r="G99" s="20">
        <f t="shared" si="350"/>
        <v>0</v>
      </c>
      <c r="H99" s="20">
        <f t="shared" ref="H99:H101" si="354">F99*10.9%+F99</f>
        <v>17566.560000000001</v>
      </c>
      <c r="I99" s="20">
        <f t="shared" ref="I99:I119" si="355">G99*10.9%+G99</f>
        <v>0</v>
      </c>
      <c r="J99" s="20">
        <v>12000</v>
      </c>
      <c r="K99" s="20">
        <v>0</v>
      </c>
      <c r="L99" s="20">
        <f t="shared" ref="L99:L103" si="356">J99*13.12%+J99</f>
        <v>13574.4</v>
      </c>
      <c r="M99" s="20">
        <f t="shared" ref="M99:M102" si="357">K99*13.12%+K99</f>
        <v>0</v>
      </c>
      <c r="N99" s="16">
        <f t="shared" si="351"/>
        <v>14796.191999999999</v>
      </c>
      <c r="O99" s="16">
        <f t="shared" si="351"/>
        <v>0</v>
      </c>
      <c r="P99" s="20">
        <v>15000</v>
      </c>
      <c r="Q99" s="20">
        <v>0</v>
      </c>
      <c r="R99" s="20">
        <f t="shared" ref="R99:R103" si="358">P99*5.6%+P99</f>
        <v>15840</v>
      </c>
      <c r="S99" s="20">
        <f t="shared" ref="S99:S103" si="359">Q99*5.6%+Q99</f>
        <v>0</v>
      </c>
      <c r="T99" s="20">
        <f t="shared" ref="T99:T103" si="360">R99*10.9%+R99</f>
        <v>17566.560000000001</v>
      </c>
      <c r="U99" s="20">
        <f t="shared" ref="U99:U103" si="361">S99*10.9%+S99</f>
        <v>0</v>
      </c>
      <c r="V99" s="28">
        <v>12000</v>
      </c>
      <c r="W99" s="20">
        <v>0</v>
      </c>
      <c r="X99" s="20">
        <f t="shared" ref="X99:X119" si="362">V99*13.12%+V99</f>
        <v>13574.4</v>
      </c>
      <c r="Y99" s="1">
        <f t="shared" ref="Y99:Y119" si="363">W99*13.12%+W99</f>
        <v>0</v>
      </c>
      <c r="Z99" s="16">
        <f t="shared" ref="Z99:Z119" si="364">(P99+R99+T99+V99+X99)/5</f>
        <v>14796.191999999999</v>
      </c>
      <c r="AA99" s="16">
        <f t="shared" ref="AA99:AA119" si="365">(Q99+S99+U99+W99+Y99)/5</f>
        <v>0</v>
      </c>
      <c r="AB99" s="20">
        <v>15000</v>
      </c>
      <c r="AC99" s="20">
        <v>0</v>
      </c>
      <c r="AD99" s="20">
        <f t="shared" ref="AD99:AE114" si="366">AB99*5.6%+AB99</f>
        <v>15840</v>
      </c>
      <c r="AE99" s="20">
        <f t="shared" si="366"/>
        <v>0</v>
      </c>
      <c r="AF99" s="20">
        <f t="shared" ref="AF99:AG119" si="367">AD99*10.9%+AD99</f>
        <v>17566.560000000001</v>
      </c>
      <c r="AG99" s="20">
        <f t="shared" si="367"/>
        <v>0</v>
      </c>
      <c r="AH99" s="20">
        <v>11000</v>
      </c>
      <c r="AI99" s="20">
        <v>0</v>
      </c>
      <c r="AJ99" s="20">
        <f t="shared" ref="AJ99:AK119" si="368">AH99*13.12%+AH99</f>
        <v>12443.2</v>
      </c>
      <c r="AK99" s="20">
        <f t="shared" si="368"/>
        <v>0</v>
      </c>
      <c r="AL99" s="16">
        <f t="shared" ref="AL99:AM119" si="369">(AB99+AD99+AF99+AH99+AJ99)/5</f>
        <v>14369.951999999999</v>
      </c>
      <c r="AM99" s="16">
        <f t="shared" si="369"/>
        <v>0</v>
      </c>
      <c r="AN99" s="1">
        <v>15000</v>
      </c>
      <c r="AO99" s="1">
        <f>0</f>
        <v>0</v>
      </c>
      <c r="AP99" s="1">
        <f t="shared" ref="AP99:AP103" si="370">AN99*5.6%+AN99</f>
        <v>15840</v>
      </c>
      <c r="AQ99" s="1">
        <f t="shared" ref="AQ99:AQ103" si="371">AO99*5.6%+AO99</f>
        <v>0</v>
      </c>
      <c r="AR99" s="1">
        <f t="shared" ref="AR99:AR103" si="372">AP99*10.9%+AP99</f>
        <v>17566.560000000001</v>
      </c>
      <c r="AS99" s="1">
        <f t="shared" ref="AS99:AS103" si="373">AQ99*10.9%+AQ99</f>
        <v>0</v>
      </c>
      <c r="AT99" s="1">
        <v>12000</v>
      </c>
      <c r="AU99" s="1">
        <v>0</v>
      </c>
      <c r="AV99" s="1">
        <f t="shared" ref="AV99:AW103" si="374">AT99*13.12%+AT99</f>
        <v>13574.4</v>
      </c>
      <c r="AW99" s="1">
        <f t="shared" si="374"/>
        <v>0</v>
      </c>
      <c r="AX99" s="16">
        <f t="shared" ref="AX99:AX103" si="375">(AN99+AP99+AR99+AT99+AV99)/5</f>
        <v>14796.191999999999</v>
      </c>
      <c r="AY99" s="16">
        <f t="shared" ref="AY99:AY103" si="376">(AO99+AQ99+AS99+AU99+AW99)/5</f>
        <v>0</v>
      </c>
      <c r="AZ99" s="1">
        <v>15000</v>
      </c>
      <c r="BA99" s="1">
        <v>0</v>
      </c>
      <c r="BB99" s="1">
        <f t="shared" ref="BB99:BB101" si="377">AZ99*5.6%+AZ99</f>
        <v>15840</v>
      </c>
      <c r="BC99" s="1">
        <f t="shared" ref="BC99:BC101" si="378">BA99*5.6%+BA99</f>
        <v>0</v>
      </c>
      <c r="BD99" s="1">
        <f t="shared" ref="BD99:BD101" si="379">BB99*10.9%+BB99</f>
        <v>17566.560000000001</v>
      </c>
      <c r="BE99" s="1">
        <f t="shared" ref="BE99:BE101" si="380">BC99*10.9%+BC99</f>
        <v>0</v>
      </c>
      <c r="BF99" s="1">
        <v>11000</v>
      </c>
      <c r="BG99" s="1">
        <v>0</v>
      </c>
      <c r="BH99" s="1">
        <f t="shared" ref="BH99:BH101" si="381">BF99*13.12%+BF99</f>
        <v>12443.2</v>
      </c>
      <c r="BI99" s="1">
        <f t="shared" ref="BI99:BI101" si="382">BG99*13.12%+BG99</f>
        <v>0</v>
      </c>
      <c r="BJ99" s="16">
        <f t="shared" ref="BJ99:BK101" si="383">(AZ99+BB99+BD99+BF99+BH99)/5</f>
        <v>14369.951999999999</v>
      </c>
      <c r="BK99" s="16">
        <f t="shared" si="383"/>
        <v>0</v>
      </c>
      <c r="BL99" s="1">
        <v>15000</v>
      </c>
      <c r="BM99" s="1">
        <v>0</v>
      </c>
      <c r="BN99" s="1">
        <f t="shared" ref="BN99:BN103" si="384">BL99*5.6%+BL99</f>
        <v>15840</v>
      </c>
      <c r="BO99" s="1">
        <f t="shared" ref="BO99:BO103" si="385">BM99*5.6%+BM99</f>
        <v>0</v>
      </c>
      <c r="BP99" s="1">
        <f t="shared" ref="BP99:BP103" si="386">BN99*10.9%+BN99</f>
        <v>17566.560000000001</v>
      </c>
      <c r="BQ99" s="1">
        <f t="shared" ref="BQ99:BQ103" si="387">BO99*10.9%+BO99</f>
        <v>0</v>
      </c>
      <c r="BR99" s="1">
        <v>11000</v>
      </c>
      <c r="BS99" s="1">
        <v>0</v>
      </c>
      <c r="BT99" s="1">
        <f t="shared" ref="BT99:BT103" si="388">BR99*13.12%+BR99</f>
        <v>12443.2</v>
      </c>
      <c r="BU99" s="1">
        <f t="shared" ref="BU99:BU103" si="389">BS99*13.12%+BS99</f>
        <v>0</v>
      </c>
      <c r="BV99" s="16">
        <f t="shared" ref="BV99:BV103" si="390">(BL99+BN99+BP99+BR99+BT99)/5</f>
        <v>14369.951999999999</v>
      </c>
      <c r="BW99" s="16">
        <f t="shared" ref="BW99:BW103" si="391">(BM99+BO99+BQ99+BS99+BU99)/5</f>
        <v>0</v>
      </c>
      <c r="BX99" s="1">
        <v>15000</v>
      </c>
      <c r="BY99" s="1">
        <v>0</v>
      </c>
      <c r="BZ99" s="1">
        <f t="shared" ref="BZ99:CA102" si="392">BX99*5.6%+BX99</f>
        <v>15840</v>
      </c>
      <c r="CA99" s="1">
        <f t="shared" si="392"/>
        <v>0</v>
      </c>
      <c r="CB99" s="1">
        <f t="shared" ref="CB99:CB101" si="393">BZ99*10.9%+BZ99</f>
        <v>17566.560000000001</v>
      </c>
      <c r="CC99" s="1">
        <f t="shared" ref="CC99:CC101" si="394">CA99*10.9%+CA99</f>
        <v>0</v>
      </c>
      <c r="CD99" s="1">
        <v>12000</v>
      </c>
      <c r="CE99" s="1">
        <v>0</v>
      </c>
      <c r="CF99" s="1">
        <f t="shared" ref="CF99:CG101" si="395">CD99*13.12%+CD99</f>
        <v>13574.4</v>
      </c>
      <c r="CG99" s="1">
        <f t="shared" si="395"/>
        <v>0</v>
      </c>
      <c r="CH99" s="16">
        <f t="shared" ref="CH99:CH102" si="396">(BX99+BZ99+CB99+CD99+CF99)/5</f>
        <v>14796.191999999999</v>
      </c>
      <c r="CI99" s="16">
        <f t="shared" ref="CI99:CI102" si="397">(BY99+CA99+CC99+CE99+CG99)/5</f>
        <v>0</v>
      </c>
      <c r="CJ99" s="1">
        <v>15000</v>
      </c>
      <c r="CK99" s="1">
        <v>0</v>
      </c>
      <c r="CL99" s="1">
        <f t="shared" si="352"/>
        <v>15840</v>
      </c>
      <c r="CM99" s="1">
        <f t="shared" si="353"/>
        <v>0</v>
      </c>
      <c r="CN99" s="1">
        <f t="shared" ref="CN99:CO116" si="398">CL99*10.9%+CL99</f>
        <v>17566.560000000001</v>
      </c>
      <c r="CO99" s="1">
        <f t="shared" si="398"/>
        <v>0</v>
      </c>
      <c r="CP99" s="20">
        <v>12000</v>
      </c>
      <c r="CQ99" s="20">
        <v>0</v>
      </c>
      <c r="CR99" s="1">
        <f t="shared" ref="CR99:CR109" si="399">CP99*13.12%+CP99</f>
        <v>13574.4</v>
      </c>
      <c r="CS99" s="1">
        <f t="shared" ref="CS99:CS109" si="400">CQ99*13.12%+CQ99</f>
        <v>0</v>
      </c>
      <c r="CT99" s="16">
        <f t="shared" ref="CT99:CT109" si="401">(CJ99+CL99+CN99+CP99+CR99)/5</f>
        <v>14796.191999999999</v>
      </c>
      <c r="CU99" s="16">
        <f t="shared" ref="CU99:CU109" si="402">(CK99+CM99+CO99+CQ99+CS99)/5</f>
        <v>0</v>
      </c>
    </row>
    <row r="100" spans="1:168" x14ac:dyDescent="0.25">
      <c r="A100" s="7" t="s">
        <v>63</v>
      </c>
      <c r="B100" s="7" t="s">
        <v>119</v>
      </c>
      <c r="C100" s="6">
        <v>1</v>
      </c>
      <c r="D100" s="1">
        <v>15000</v>
      </c>
      <c r="E100" s="1">
        <v>0</v>
      </c>
      <c r="F100" s="1">
        <f t="shared" si="350"/>
        <v>15840</v>
      </c>
      <c r="G100" s="20">
        <f t="shared" si="350"/>
        <v>0</v>
      </c>
      <c r="H100" s="20">
        <f t="shared" si="354"/>
        <v>17566.560000000001</v>
      </c>
      <c r="I100" s="20">
        <f t="shared" si="355"/>
        <v>0</v>
      </c>
      <c r="J100" s="20">
        <v>12000</v>
      </c>
      <c r="K100" s="20">
        <v>0</v>
      </c>
      <c r="L100" s="20">
        <f t="shared" si="356"/>
        <v>13574.4</v>
      </c>
      <c r="M100" s="20">
        <f t="shared" si="357"/>
        <v>0</v>
      </c>
      <c r="N100" s="16">
        <f t="shared" si="351"/>
        <v>14796.191999999999</v>
      </c>
      <c r="O100" s="16">
        <f t="shared" si="351"/>
        <v>0</v>
      </c>
      <c r="P100" s="20">
        <v>15000</v>
      </c>
      <c r="Q100" s="20">
        <v>0</v>
      </c>
      <c r="R100" s="20">
        <f t="shared" si="358"/>
        <v>15840</v>
      </c>
      <c r="S100" s="20">
        <f t="shared" si="359"/>
        <v>0</v>
      </c>
      <c r="T100" s="20">
        <f t="shared" si="360"/>
        <v>17566.560000000001</v>
      </c>
      <c r="U100" s="20">
        <f t="shared" si="361"/>
        <v>0</v>
      </c>
      <c r="V100" s="28">
        <v>12000</v>
      </c>
      <c r="W100" s="20">
        <v>0</v>
      </c>
      <c r="X100" s="20">
        <f t="shared" si="362"/>
        <v>13574.4</v>
      </c>
      <c r="Y100" s="1">
        <f t="shared" si="363"/>
        <v>0</v>
      </c>
      <c r="Z100" s="16">
        <f t="shared" si="364"/>
        <v>14796.191999999999</v>
      </c>
      <c r="AA100" s="16">
        <f t="shared" si="365"/>
        <v>0</v>
      </c>
      <c r="AB100" s="20">
        <v>15000</v>
      </c>
      <c r="AC100" s="20">
        <v>0</v>
      </c>
      <c r="AD100" s="20">
        <f t="shared" si="366"/>
        <v>15840</v>
      </c>
      <c r="AE100" s="20">
        <f t="shared" si="366"/>
        <v>0</v>
      </c>
      <c r="AF100" s="20">
        <f t="shared" si="367"/>
        <v>17566.560000000001</v>
      </c>
      <c r="AG100" s="20">
        <f t="shared" si="367"/>
        <v>0</v>
      </c>
      <c r="AH100" s="20">
        <v>11000</v>
      </c>
      <c r="AI100" s="20">
        <v>0</v>
      </c>
      <c r="AJ100" s="20">
        <f t="shared" si="368"/>
        <v>12443.2</v>
      </c>
      <c r="AK100" s="20">
        <f t="shared" si="368"/>
        <v>0</v>
      </c>
      <c r="AL100" s="16">
        <f t="shared" si="369"/>
        <v>14369.951999999999</v>
      </c>
      <c r="AM100" s="16">
        <f t="shared" si="369"/>
        <v>0</v>
      </c>
      <c r="AN100" s="1">
        <v>15000</v>
      </c>
      <c r="AO100" s="1">
        <f>0</f>
        <v>0</v>
      </c>
      <c r="AP100" s="1">
        <f t="shared" si="370"/>
        <v>15840</v>
      </c>
      <c r="AQ100" s="1">
        <f t="shared" si="371"/>
        <v>0</v>
      </c>
      <c r="AR100" s="1">
        <f t="shared" si="372"/>
        <v>17566.560000000001</v>
      </c>
      <c r="AS100" s="1">
        <f t="shared" si="373"/>
        <v>0</v>
      </c>
      <c r="AT100" s="1">
        <v>12000</v>
      </c>
      <c r="AU100" s="1">
        <v>0</v>
      </c>
      <c r="AV100" s="1">
        <f t="shared" si="374"/>
        <v>13574.4</v>
      </c>
      <c r="AW100" s="1">
        <f t="shared" si="374"/>
        <v>0</v>
      </c>
      <c r="AX100" s="16">
        <f t="shared" si="375"/>
        <v>14796.191999999999</v>
      </c>
      <c r="AY100" s="16">
        <f t="shared" si="376"/>
        <v>0</v>
      </c>
      <c r="AZ100" s="1">
        <v>15000</v>
      </c>
      <c r="BA100" s="1">
        <v>0</v>
      </c>
      <c r="BB100" s="1">
        <f t="shared" si="377"/>
        <v>15840</v>
      </c>
      <c r="BC100" s="1">
        <f t="shared" si="378"/>
        <v>0</v>
      </c>
      <c r="BD100" s="1">
        <f t="shared" si="379"/>
        <v>17566.560000000001</v>
      </c>
      <c r="BE100" s="1">
        <f t="shared" si="380"/>
        <v>0</v>
      </c>
      <c r="BF100" s="1">
        <v>11000</v>
      </c>
      <c r="BG100" s="1">
        <v>0</v>
      </c>
      <c r="BH100" s="1">
        <f t="shared" si="381"/>
        <v>12443.2</v>
      </c>
      <c r="BI100" s="1">
        <f t="shared" si="382"/>
        <v>0</v>
      </c>
      <c r="BJ100" s="16">
        <f t="shared" si="383"/>
        <v>14369.951999999999</v>
      </c>
      <c r="BK100" s="16">
        <f t="shared" si="383"/>
        <v>0</v>
      </c>
      <c r="BL100" s="1">
        <v>15000</v>
      </c>
      <c r="BM100" s="1">
        <v>0</v>
      </c>
      <c r="BN100" s="1">
        <f t="shared" si="384"/>
        <v>15840</v>
      </c>
      <c r="BO100" s="1">
        <f t="shared" si="385"/>
        <v>0</v>
      </c>
      <c r="BP100" s="1">
        <f t="shared" si="386"/>
        <v>17566.560000000001</v>
      </c>
      <c r="BQ100" s="1">
        <f t="shared" si="387"/>
        <v>0</v>
      </c>
      <c r="BR100" s="1">
        <v>11000</v>
      </c>
      <c r="BS100" s="1">
        <v>0</v>
      </c>
      <c r="BT100" s="1">
        <f t="shared" si="388"/>
        <v>12443.2</v>
      </c>
      <c r="BU100" s="1">
        <f t="shared" si="389"/>
        <v>0</v>
      </c>
      <c r="BV100" s="16">
        <f t="shared" si="390"/>
        <v>14369.951999999999</v>
      </c>
      <c r="BW100" s="16">
        <f t="shared" si="391"/>
        <v>0</v>
      </c>
      <c r="BX100" s="1">
        <v>15000</v>
      </c>
      <c r="BY100" s="1">
        <v>0</v>
      </c>
      <c r="BZ100" s="1">
        <f t="shared" si="392"/>
        <v>15840</v>
      </c>
      <c r="CA100" s="1">
        <f t="shared" si="392"/>
        <v>0</v>
      </c>
      <c r="CB100" s="1">
        <f t="shared" si="393"/>
        <v>17566.560000000001</v>
      </c>
      <c r="CC100" s="1">
        <f t="shared" si="394"/>
        <v>0</v>
      </c>
      <c r="CD100" s="1">
        <v>12000</v>
      </c>
      <c r="CE100" s="1">
        <v>0</v>
      </c>
      <c r="CF100" s="1">
        <f t="shared" si="395"/>
        <v>13574.4</v>
      </c>
      <c r="CG100" s="1">
        <f t="shared" si="395"/>
        <v>0</v>
      </c>
      <c r="CH100" s="16">
        <f t="shared" si="396"/>
        <v>14796.191999999999</v>
      </c>
      <c r="CI100" s="16">
        <f t="shared" si="397"/>
        <v>0</v>
      </c>
      <c r="CJ100" s="1">
        <v>15000</v>
      </c>
      <c r="CK100" s="1">
        <v>0</v>
      </c>
      <c r="CL100" s="1">
        <f>CJ100*5.6%+CJ100</f>
        <v>15840</v>
      </c>
      <c r="CM100" s="1">
        <f>CK100*5.6%+CK100</f>
        <v>0</v>
      </c>
      <c r="CN100" s="1">
        <f t="shared" si="398"/>
        <v>17566.560000000001</v>
      </c>
      <c r="CO100" s="1">
        <f t="shared" si="398"/>
        <v>0</v>
      </c>
      <c r="CP100" s="20">
        <v>12000</v>
      </c>
      <c r="CQ100" s="20">
        <v>0</v>
      </c>
      <c r="CR100" s="1">
        <f t="shared" si="399"/>
        <v>13574.4</v>
      </c>
      <c r="CS100" s="1">
        <f t="shared" si="400"/>
        <v>0</v>
      </c>
      <c r="CT100" s="16">
        <f t="shared" si="401"/>
        <v>14796.191999999999</v>
      </c>
      <c r="CU100" s="16">
        <f t="shared" si="402"/>
        <v>0</v>
      </c>
    </row>
    <row r="101" spans="1:168" x14ac:dyDescent="0.25">
      <c r="A101" s="7" t="s">
        <v>64</v>
      </c>
      <c r="B101" s="7" t="s">
        <v>120</v>
      </c>
      <c r="C101" s="6">
        <v>1</v>
      </c>
      <c r="D101" s="1">
        <v>28000</v>
      </c>
      <c r="E101" s="1">
        <v>0</v>
      </c>
      <c r="F101" s="1">
        <f t="shared" si="350"/>
        <v>29568</v>
      </c>
      <c r="G101" s="20">
        <f t="shared" si="350"/>
        <v>0</v>
      </c>
      <c r="H101" s="20">
        <f t="shared" si="354"/>
        <v>32790.911999999997</v>
      </c>
      <c r="I101" s="20">
        <f t="shared" si="355"/>
        <v>0</v>
      </c>
      <c r="J101" s="20">
        <v>23000</v>
      </c>
      <c r="K101" s="20">
        <v>0</v>
      </c>
      <c r="L101" s="20">
        <f t="shared" si="356"/>
        <v>26017.599999999999</v>
      </c>
      <c r="M101" s="20">
        <f t="shared" si="357"/>
        <v>0</v>
      </c>
      <c r="N101" s="16">
        <f t="shared" si="351"/>
        <v>27875.302399999997</v>
      </c>
      <c r="O101" s="16">
        <f t="shared" si="351"/>
        <v>0</v>
      </c>
      <c r="P101" s="20">
        <v>28000</v>
      </c>
      <c r="Q101" s="20">
        <v>0</v>
      </c>
      <c r="R101" s="20">
        <f t="shared" si="358"/>
        <v>29568</v>
      </c>
      <c r="S101" s="20">
        <f t="shared" si="359"/>
        <v>0</v>
      </c>
      <c r="T101" s="20">
        <f t="shared" si="360"/>
        <v>32790.911999999997</v>
      </c>
      <c r="U101" s="20">
        <f t="shared" si="361"/>
        <v>0</v>
      </c>
      <c r="V101" s="28">
        <v>22000</v>
      </c>
      <c r="W101" s="20">
        <v>0</v>
      </c>
      <c r="X101" s="20">
        <f t="shared" si="362"/>
        <v>24886.400000000001</v>
      </c>
      <c r="Y101" s="1">
        <f t="shared" si="363"/>
        <v>0</v>
      </c>
      <c r="Z101" s="16">
        <f t="shared" si="364"/>
        <v>27449.062400000003</v>
      </c>
      <c r="AA101" s="16">
        <f t="shared" si="365"/>
        <v>0</v>
      </c>
      <c r="AB101" s="20">
        <v>28000</v>
      </c>
      <c r="AC101" s="20">
        <v>0</v>
      </c>
      <c r="AD101" s="20">
        <f t="shared" si="366"/>
        <v>29568</v>
      </c>
      <c r="AE101" s="20">
        <f t="shared" si="366"/>
        <v>0</v>
      </c>
      <c r="AF101" s="20">
        <f t="shared" si="367"/>
        <v>32790.911999999997</v>
      </c>
      <c r="AG101" s="20">
        <f t="shared" si="367"/>
        <v>0</v>
      </c>
      <c r="AH101" s="20">
        <v>20000</v>
      </c>
      <c r="AI101" s="20">
        <v>0</v>
      </c>
      <c r="AJ101" s="20">
        <f t="shared" si="368"/>
        <v>22624</v>
      </c>
      <c r="AK101" s="20">
        <f t="shared" si="368"/>
        <v>0</v>
      </c>
      <c r="AL101" s="16">
        <f t="shared" si="369"/>
        <v>26596.582400000003</v>
      </c>
      <c r="AM101" s="16">
        <f t="shared" si="369"/>
        <v>0</v>
      </c>
      <c r="AN101" s="1">
        <v>28000</v>
      </c>
      <c r="AO101" s="1">
        <f>0</f>
        <v>0</v>
      </c>
      <c r="AP101" s="1">
        <f t="shared" si="370"/>
        <v>29568</v>
      </c>
      <c r="AQ101" s="1">
        <f t="shared" si="371"/>
        <v>0</v>
      </c>
      <c r="AR101" s="1">
        <f t="shared" si="372"/>
        <v>32790.911999999997</v>
      </c>
      <c r="AS101" s="1">
        <f t="shared" si="373"/>
        <v>0</v>
      </c>
      <c r="AT101" s="1">
        <v>22000</v>
      </c>
      <c r="AU101" s="1">
        <v>0</v>
      </c>
      <c r="AV101" s="1">
        <f t="shared" si="374"/>
        <v>24886.400000000001</v>
      </c>
      <c r="AW101" s="1">
        <f t="shared" si="374"/>
        <v>0</v>
      </c>
      <c r="AX101" s="16">
        <f t="shared" si="375"/>
        <v>27449.062400000003</v>
      </c>
      <c r="AY101" s="16">
        <f t="shared" si="376"/>
        <v>0</v>
      </c>
      <c r="AZ101" s="1">
        <v>28000</v>
      </c>
      <c r="BA101" s="1">
        <v>0</v>
      </c>
      <c r="BB101" s="1">
        <f t="shared" si="377"/>
        <v>29568</v>
      </c>
      <c r="BC101" s="1">
        <f t="shared" si="378"/>
        <v>0</v>
      </c>
      <c r="BD101" s="1">
        <f t="shared" si="379"/>
        <v>32790.911999999997</v>
      </c>
      <c r="BE101" s="1">
        <f t="shared" si="380"/>
        <v>0</v>
      </c>
      <c r="BF101" s="1">
        <v>21000</v>
      </c>
      <c r="BG101" s="1">
        <v>0</v>
      </c>
      <c r="BH101" s="1">
        <f t="shared" si="381"/>
        <v>23755.200000000001</v>
      </c>
      <c r="BI101" s="1">
        <f t="shared" si="382"/>
        <v>0</v>
      </c>
      <c r="BJ101" s="16">
        <f t="shared" si="383"/>
        <v>27022.822399999997</v>
      </c>
      <c r="BK101" s="16">
        <f t="shared" si="383"/>
        <v>0</v>
      </c>
      <c r="BL101" s="1">
        <v>28000</v>
      </c>
      <c r="BM101" s="1">
        <v>0</v>
      </c>
      <c r="BN101" s="1">
        <f t="shared" si="384"/>
        <v>29568</v>
      </c>
      <c r="BO101" s="1">
        <f t="shared" si="385"/>
        <v>0</v>
      </c>
      <c r="BP101" s="1">
        <f t="shared" si="386"/>
        <v>32790.911999999997</v>
      </c>
      <c r="BQ101" s="1">
        <f t="shared" si="387"/>
        <v>0</v>
      </c>
      <c r="BR101" s="1">
        <v>21000</v>
      </c>
      <c r="BS101" s="1">
        <v>0</v>
      </c>
      <c r="BT101" s="1">
        <f t="shared" si="388"/>
        <v>23755.200000000001</v>
      </c>
      <c r="BU101" s="1">
        <f t="shared" si="389"/>
        <v>0</v>
      </c>
      <c r="BV101" s="16">
        <f t="shared" si="390"/>
        <v>27022.822399999997</v>
      </c>
      <c r="BW101" s="16">
        <f t="shared" si="391"/>
        <v>0</v>
      </c>
      <c r="BX101" s="1">
        <v>28000</v>
      </c>
      <c r="BY101" s="1">
        <v>0</v>
      </c>
      <c r="BZ101" s="1">
        <f t="shared" si="392"/>
        <v>29568</v>
      </c>
      <c r="CA101" s="1">
        <f t="shared" si="392"/>
        <v>0</v>
      </c>
      <c r="CB101" s="1">
        <f t="shared" si="393"/>
        <v>32790.911999999997</v>
      </c>
      <c r="CC101" s="1">
        <f t="shared" si="394"/>
        <v>0</v>
      </c>
      <c r="CD101" s="1">
        <v>22000</v>
      </c>
      <c r="CE101" s="1">
        <v>0</v>
      </c>
      <c r="CF101" s="1">
        <f t="shared" si="395"/>
        <v>24886.400000000001</v>
      </c>
      <c r="CG101" s="1">
        <f t="shared" si="395"/>
        <v>0</v>
      </c>
      <c r="CH101" s="16">
        <f t="shared" si="396"/>
        <v>27449.062400000003</v>
      </c>
      <c r="CI101" s="16">
        <f t="shared" si="397"/>
        <v>0</v>
      </c>
      <c r="CJ101" s="1">
        <v>28000</v>
      </c>
      <c r="CK101" s="1">
        <v>0</v>
      </c>
      <c r="CL101" s="1">
        <f t="shared" ref="CL101:CL119" si="403">CJ101*5.6%+CJ101</f>
        <v>29568</v>
      </c>
      <c r="CM101" s="1">
        <f t="shared" ref="CM101:CM119" si="404">CK101*5.6%+CK101</f>
        <v>0</v>
      </c>
      <c r="CN101" s="1">
        <f t="shared" si="398"/>
        <v>32790.911999999997</v>
      </c>
      <c r="CO101" s="1">
        <f t="shared" si="398"/>
        <v>0</v>
      </c>
      <c r="CP101" s="20">
        <v>22000</v>
      </c>
      <c r="CQ101" s="20">
        <v>0</v>
      </c>
      <c r="CR101" s="1">
        <f t="shared" si="399"/>
        <v>24886.400000000001</v>
      </c>
      <c r="CS101" s="1">
        <f t="shared" si="400"/>
        <v>0</v>
      </c>
      <c r="CT101" s="16">
        <f t="shared" si="401"/>
        <v>27449.062400000003</v>
      </c>
      <c r="CU101" s="16">
        <f t="shared" si="402"/>
        <v>0</v>
      </c>
    </row>
    <row r="102" spans="1:168" s="12" customFormat="1" x14ac:dyDescent="0.25">
      <c r="A102" s="40" t="s">
        <v>181</v>
      </c>
      <c r="B102" s="42" t="s">
        <v>196</v>
      </c>
      <c r="C102" s="11">
        <v>1</v>
      </c>
      <c r="D102" s="20">
        <v>0</v>
      </c>
      <c r="E102" s="20">
        <v>0</v>
      </c>
      <c r="F102" s="20">
        <f t="shared" si="350"/>
        <v>0</v>
      </c>
      <c r="G102" s="20">
        <f t="shared" si="350"/>
        <v>0</v>
      </c>
      <c r="H102" s="20">
        <v>0</v>
      </c>
      <c r="I102" s="20">
        <f t="shared" si="355"/>
        <v>0</v>
      </c>
      <c r="J102" s="20">
        <v>0</v>
      </c>
      <c r="K102" s="20">
        <v>0</v>
      </c>
      <c r="L102" s="20">
        <f t="shared" si="356"/>
        <v>0</v>
      </c>
      <c r="M102" s="20">
        <f t="shared" si="357"/>
        <v>0</v>
      </c>
      <c r="N102" s="16">
        <v>0</v>
      </c>
      <c r="O102" s="16">
        <v>0</v>
      </c>
      <c r="P102" s="20">
        <v>0</v>
      </c>
      <c r="Q102" s="20">
        <v>0</v>
      </c>
      <c r="R102" s="20">
        <f t="shared" si="358"/>
        <v>0</v>
      </c>
      <c r="S102" s="20">
        <f t="shared" si="359"/>
        <v>0</v>
      </c>
      <c r="T102" s="20">
        <f t="shared" si="360"/>
        <v>0</v>
      </c>
      <c r="U102" s="20">
        <f t="shared" si="361"/>
        <v>0</v>
      </c>
      <c r="V102" s="28">
        <v>0</v>
      </c>
      <c r="W102" s="20">
        <v>0</v>
      </c>
      <c r="X102" s="20">
        <f t="shared" si="362"/>
        <v>0</v>
      </c>
      <c r="Y102" s="1">
        <f t="shared" si="363"/>
        <v>0</v>
      </c>
      <c r="Z102" s="16">
        <f t="shared" si="364"/>
        <v>0</v>
      </c>
      <c r="AA102" s="16">
        <f t="shared" si="365"/>
        <v>0</v>
      </c>
      <c r="AB102" s="20">
        <v>0</v>
      </c>
      <c r="AC102" s="20">
        <v>0</v>
      </c>
      <c r="AD102" s="20">
        <f t="shared" si="366"/>
        <v>0</v>
      </c>
      <c r="AE102" s="20">
        <f t="shared" si="366"/>
        <v>0</v>
      </c>
      <c r="AF102" s="20">
        <f t="shared" si="367"/>
        <v>0</v>
      </c>
      <c r="AG102" s="20">
        <f t="shared" si="367"/>
        <v>0</v>
      </c>
      <c r="AH102" s="20">
        <v>0</v>
      </c>
      <c r="AI102" s="20">
        <v>0</v>
      </c>
      <c r="AJ102" s="20">
        <f t="shared" si="368"/>
        <v>0</v>
      </c>
      <c r="AK102" s="20">
        <f t="shared" si="368"/>
        <v>0</v>
      </c>
      <c r="AL102" s="16">
        <f t="shared" si="369"/>
        <v>0</v>
      </c>
      <c r="AM102" s="16">
        <f t="shared" si="369"/>
        <v>0</v>
      </c>
      <c r="AN102" s="20">
        <v>0</v>
      </c>
      <c r="AO102" s="1">
        <f>0</f>
        <v>0</v>
      </c>
      <c r="AP102" s="1">
        <f t="shared" si="370"/>
        <v>0</v>
      </c>
      <c r="AQ102" s="1">
        <f t="shared" si="371"/>
        <v>0</v>
      </c>
      <c r="AR102" s="1">
        <f t="shared" si="372"/>
        <v>0</v>
      </c>
      <c r="AS102" s="1">
        <f t="shared" si="373"/>
        <v>0</v>
      </c>
      <c r="AT102" s="20">
        <v>0</v>
      </c>
      <c r="AU102" s="1">
        <v>0</v>
      </c>
      <c r="AV102" s="1">
        <f t="shared" si="374"/>
        <v>0</v>
      </c>
      <c r="AW102" s="1">
        <f t="shared" si="374"/>
        <v>0</v>
      </c>
      <c r="AX102" s="16">
        <f t="shared" si="375"/>
        <v>0</v>
      </c>
      <c r="AY102" s="16">
        <f t="shared" si="376"/>
        <v>0</v>
      </c>
      <c r="AZ102" s="20">
        <v>0</v>
      </c>
      <c r="BA102" s="1">
        <v>0</v>
      </c>
      <c r="BB102" s="1">
        <v>0</v>
      </c>
      <c r="BC102" s="1">
        <v>0</v>
      </c>
      <c r="BD102" s="1">
        <v>0</v>
      </c>
      <c r="BE102" s="1">
        <v>0</v>
      </c>
      <c r="BF102" s="1">
        <v>0</v>
      </c>
      <c r="BG102" s="1">
        <v>0</v>
      </c>
      <c r="BH102" s="1">
        <v>0</v>
      </c>
      <c r="BI102" s="1">
        <v>0</v>
      </c>
      <c r="BJ102" s="16">
        <v>0</v>
      </c>
      <c r="BK102" s="16">
        <v>0</v>
      </c>
      <c r="BL102" s="20">
        <v>0</v>
      </c>
      <c r="BM102" s="1">
        <v>0</v>
      </c>
      <c r="BN102" s="1">
        <f t="shared" si="384"/>
        <v>0</v>
      </c>
      <c r="BO102" s="1">
        <f t="shared" si="385"/>
        <v>0</v>
      </c>
      <c r="BP102" s="1">
        <f t="shared" si="386"/>
        <v>0</v>
      </c>
      <c r="BQ102" s="1">
        <f t="shared" si="387"/>
        <v>0</v>
      </c>
      <c r="BR102" s="20">
        <v>0</v>
      </c>
      <c r="BS102" s="20">
        <v>0</v>
      </c>
      <c r="BT102" s="1">
        <f t="shared" si="388"/>
        <v>0</v>
      </c>
      <c r="BU102" s="1">
        <f t="shared" si="389"/>
        <v>0</v>
      </c>
      <c r="BV102" s="16">
        <f t="shared" si="390"/>
        <v>0</v>
      </c>
      <c r="BW102" s="16">
        <f t="shared" si="391"/>
        <v>0</v>
      </c>
      <c r="BX102" s="20">
        <v>0</v>
      </c>
      <c r="BY102" s="20">
        <v>0</v>
      </c>
      <c r="BZ102" s="20">
        <f t="shared" si="392"/>
        <v>0</v>
      </c>
      <c r="CA102" s="20">
        <f t="shared" ref="CA102" si="405">BY102*5.6%+BY102</f>
        <v>0</v>
      </c>
      <c r="CB102" s="20">
        <f t="shared" ref="CB102" si="406">BZ102*5.6%+BZ102</f>
        <v>0</v>
      </c>
      <c r="CC102" s="20">
        <f t="shared" ref="CC102" si="407">CA102*5.6%+CA102</f>
        <v>0</v>
      </c>
      <c r="CD102" s="20">
        <f t="shared" ref="CD102" si="408">CB102*5.6%+CB102</f>
        <v>0</v>
      </c>
      <c r="CE102" s="20">
        <f t="shared" ref="CE102" si="409">CC102*5.6%+CC102</f>
        <v>0</v>
      </c>
      <c r="CF102" s="20">
        <f t="shared" ref="CF102" si="410">CD102*5.6%+CD102</f>
        <v>0</v>
      </c>
      <c r="CG102" s="20">
        <f t="shared" ref="CG102" si="411">CE102*5.6%+CE102</f>
        <v>0</v>
      </c>
      <c r="CH102" s="16">
        <f t="shared" si="396"/>
        <v>0</v>
      </c>
      <c r="CI102" s="16">
        <f t="shared" si="397"/>
        <v>0</v>
      </c>
      <c r="CJ102" s="20">
        <v>0</v>
      </c>
      <c r="CK102" s="1">
        <v>0</v>
      </c>
      <c r="CL102" s="1">
        <f t="shared" si="403"/>
        <v>0</v>
      </c>
      <c r="CM102" s="1">
        <f t="shared" si="404"/>
        <v>0</v>
      </c>
      <c r="CN102" s="1">
        <f t="shared" si="398"/>
        <v>0</v>
      </c>
      <c r="CO102" s="1">
        <f t="shared" si="398"/>
        <v>0</v>
      </c>
      <c r="CP102" s="20">
        <v>0</v>
      </c>
      <c r="CQ102" s="20">
        <v>0</v>
      </c>
      <c r="CR102" s="1">
        <f t="shared" si="399"/>
        <v>0</v>
      </c>
      <c r="CS102" s="1">
        <f t="shared" si="400"/>
        <v>0</v>
      </c>
      <c r="CT102" s="16">
        <f t="shared" si="401"/>
        <v>0</v>
      </c>
      <c r="CU102" s="16">
        <f t="shared" si="402"/>
        <v>0</v>
      </c>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row>
    <row r="103" spans="1:168" s="12" customFormat="1" x14ac:dyDescent="0.25">
      <c r="A103" s="40" t="s">
        <v>182</v>
      </c>
      <c r="B103" s="42" t="s">
        <v>197</v>
      </c>
      <c r="C103" s="11">
        <v>1</v>
      </c>
      <c r="D103" s="20">
        <v>0</v>
      </c>
      <c r="E103" s="20">
        <v>0</v>
      </c>
      <c r="F103" s="20">
        <v>0</v>
      </c>
      <c r="G103" s="20">
        <f>E103*5.6%+E103</f>
        <v>0</v>
      </c>
      <c r="H103" s="20">
        <v>0</v>
      </c>
      <c r="I103" s="20">
        <f t="shared" si="355"/>
        <v>0</v>
      </c>
      <c r="J103" s="20">
        <v>0</v>
      </c>
      <c r="K103" s="20">
        <v>0</v>
      </c>
      <c r="L103" s="20">
        <f t="shared" si="356"/>
        <v>0</v>
      </c>
      <c r="M103" s="20">
        <v>0</v>
      </c>
      <c r="N103" s="16">
        <v>0</v>
      </c>
      <c r="O103" s="16">
        <v>0</v>
      </c>
      <c r="P103" s="20">
        <v>0</v>
      </c>
      <c r="Q103" s="20">
        <v>0</v>
      </c>
      <c r="R103" s="20">
        <f t="shared" si="358"/>
        <v>0</v>
      </c>
      <c r="S103" s="20">
        <f t="shared" si="359"/>
        <v>0</v>
      </c>
      <c r="T103" s="20">
        <f t="shared" si="360"/>
        <v>0</v>
      </c>
      <c r="U103" s="20">
        <f t="shared" si="361"/>
        <v>0</v>
      </c>
      <c r="V103" s="28">
        <v>0</v>
      </c>
      <c r="W103" s="20">
        <v>0</v>
      </c>
      <c r="X103" s="20">
        <f t="shared" si="362"/>
        <v>0</v>
      </c>
      <c r="Y103" s="1">
        <f t="shared" si="363"/>
        <v>0</v>
      </c>
      <c r="Z103" s="16">
        <f t="shared" si="364"/>
        <v>0</v>
      </c>
      <c r="AA103" s="16">
        <f t="shared" si="365"/>
        <v>0</v>
      </c>
      <c r="AB103" s="20">
        <v>0</v>
      </c>
      <c r="AC103" s="20">
        <v>0</v>
      </c>
      <c r="AD103" s="20">
        <f t="shared" si="366"/>
        <v>0</v>
      </c>
      <c r="AE103" s="20">
        <f t="shared" si="366"/>
        <v>0</v>
      </c>
      <c r="AF103" s="20">
        <f t="shared" si="367"/>
        <v>0</v>
      </c>
      <c r="AG103" s="20">
        <f t="shared" si="367"/>
        <v>0</v>
      </c>
      <c r="AH103" s="20">
        <v>0</v>
      </c>
      <c r="AI103" s="20">
        <v>0</v>
      </c>
      <c r="AJ103" s="20">
        <f t="shared" si="368"/>
        <v>0</v>
      </c>
      <c r="AK103" s="20">
        <f t="shared" si="368"/>
        <v>0</v>
      </c>
      <c r="AL103" s="16">
        <f t="shared" si="369"/>
        <v>0</v>
      </c>
      <c r="AM103" s="16">
        <f t="shared" si="369"/>
        <v>0</v>
      </c>
      <c r="AN103" s="20">
        <v>0</v>
      </c>
      <c r="AO103" s="1">
        <f>0</f>
        <v>0</v>
      </c>
      <c r="AP103" s="1">
        <f t="shared" si="370"/>
        <v>0</v>
      </c>
      <c r="AQ103" s="1">
        <f t="shared" si="371"/>
        <v>0</v>
      </c>
      <c r="AR103" s="1">
        <f t="shared" si="372"/>
        <v>0</v>
      </c>
      <c r="AS103" s="1">
        <f t="shared" si="373"/>
        <v>0</v>
      </c>
      <c r="AT103" s="20">
        <v>0</v>
      </c>
      <c r="AU103" s="1">
        <v>0</v>
      </c>
      <c r="AV103" s="1">
        <f t="shared" si="374"/>
        <v>0</v>
      </c>
      <c r="AW103" s="1">
        <f t="shared" si="374"/>
        <v>0</v>
      </c>
      <c r="AX103" s="16">
        <f t="shared" si="375"/>
        <v>0</v>
      </c>
      <c r="AY103" s="16">
        <f t="shared" si="376"/>
        <v>0</v>
      </c>
      <c r="AZ103" s="20">
        <v>0</v>
      </c>
      <c r="BA103" s="1">
        <v>0</v>
      </c>
      <c r="BB103" s="1">
        <v>0</v>
      </c>
      <c r="BC103" s="1">
        <v>0</v>
      </c>
      <c r="BD103" s="1">
        <v>0</v>
      </c>
      <c r="BE103" s="1">
        <v>0</v>
      </c>
      <c r="BF103" s="1">
        <v>0</v>
      </c>
      <c r="BG103" s="1">
        <v>0</v>
      </c>
      <c r="BH103" s="1">
        <v>0</v>
      </c>
      <c r="BI103" s="1">
        <v>0</v>
      </c>
      <c r="BJ103" s="16">
        <v>0</v>
      </c>
      <c r="BK103" s="16">
        <v>0</v>
      </c>
      <c r="BL103" s="20">
        <v>0</v>
      </c>
      <c r="BM103" s="1">
        <v>0</v>
      </c>
      <c r="BN103" s="1">
        <f t="shared" si="384"/>
        <v>0</v>
      </c>
      <c r="BO103" s="1">
        <f t="shared" si="385"/>
        <v>0</v>
      </c>
      <c r="BP103" s="1">
        <f t="shared" si="386"/>
        <v>0</v>
      </c>
      <c r="BQ103" s="1">
        <f t="shared" si="387"/>
        <v>0</v>
      </c>
      <c r="BR103" s="20">
        <v>0</v>
      </c>
      <c r="BS103" s="20">
        <v>0</v>
      </c>
      <c r="BT103" s="1">
        <f t="shared" si="388"/>
        <v>0</v>
      </c>
      <c r="BU103" s="1">
        <f t="shared" si="389"/>
        <v>0</v>
      </c>
      <c r="BV103" s="16">
        <f t="shared" si="390"/>
        <v>0</v>
      </c>
      <c r="BW103" s="16">
        <f t="shared" si="391"/>
        <v>0</v>
      </c>
      <c r="BX103" s="13"/>
      <c r="BY103" s="13"/>
      <c r="BZ103" s="13"/>
      <c r="CA103" s="13"/>
      <c r="CB103" s="13"/>
      <c r="CC103" s="13"/>
      <c r="CD103" s="13"/>
      <c r="CE103" s="13"/>
      <c r="CF103" s="13"/>
      <c r="CG103" s="13"/>
      <c r="CH103" s="13"/>
      <c r="CI103" s="13"/>
      <c r="CJ103" s="20">
        <v>0</v>
      </c>
      <c r="CK103" s="1">
        <v>0</v>
      </c>
      <c r="CL103" s="1">
        <f t="shared" si="403"/>
        <v>0</v>
      </c>
      <c r="CM103" s="1">
        <f t="shared" si="404"/>
        <v>0</v>
      </c>
      <c r="CN103" s="1">
        <f t="shared" si="398"/>
        <v>0</v>
      </c>
      <c r="CO103" s="1">
        <f t="shared" si="398"/>
        <v>0</v>
      </c>
      <c r="CP103" s="20">
        <v>0</v>
      </c>
      <c r="CQ103" s="20">
        <v>0</v>
      </c>
      <c r="CR103" s="1">
        <f t="shared" si="399"/>
        <v>0</v>
      </c>
      <c r="CS103" s="1">
        <f t="shared" si="400"/>
        <v>0</v>
      </c>
      <c r="CT103" s="16">
        <f t="shared" si="401"/>
        <v>0</v>
      </c>
      <c r="CU103" s="16">
        <f t="shared" si="402"/>
        <v>0</v>
      </c>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row>
    <row r="104" spans="1:168" s="12" customFormat="1" x14ac:dyDescent="0.25">
      <c r="A104" s="40" t="s">
        <v>183</v>
      </c>
      <c r="B104" s="42" t="s">
        <v>198</v>
      </c>
      <c r="C104" s="11">
        <v>1</v>
      </c>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20">
        <v>0</v>
      </c>
      <c r="AC104" s="20">
        <v>0</v>
      </c>
      <c r="AD104" s="20">
        <f t="shared" si="366"/>
        <v>0</v>
      </c>
      <c r="AE104" s="20">
        <f t="shared" si="366"/>
        <v>0</v>
      </c>
      <c r="AF104" s="20">
        <f t="shared" si="367"/>
        <v>0</v>
      </c>
      <c r="AG104" s="20">
        <f t="shared" si="367"/>
        <v>0</v>
      </c>
      <c r="AH104" s="20">
        <v>0</v>
      </c>
      <c r="AI104" s="20">
        <v>0</v>
      </c>
      <c r="AJ104" s="20">
        <f t="shared" si="368"/>
        <v>0</v>
      </c>
      <c r="AK104" s="20">
        <f t="shared" si="368"/>
        <v>0</v>
      </c>
      <c r="AL104" s="16">
        <f t="shared" si="369"/>
        <v>0</v>
      </c>
      <c r="AM104" s="16">
        <f t="shared" si="369"/>
        <v>0</v>
      </c>
      <c r="AN104" s="13"/>
      <c r="AO104" s="13"/>
      <c r="AP104" s="13"/>
      <c r="AQ104" s="13"/>
      <c r="AR104" s="13"/>
      <c r="AS104" s="13"/>
      <c r="AT104" s="13"/>
      <c r="AU104" s="13"/>
      <c r="AV104" s="13"/>
      <c r="AW104" s="13"/>
      <c r="AX104" s="13"/>
      <c r="AY104" s="13"/>
      <c r="AZ104" s="20">
        <v>0</v>
      </c>
      <c r="BA104" s="1">
        <v>0</v>
      </c>
      <c r="BB104" s="1">
        <v>0</v>
      </c>
      <c r="BC104" s="1">
        <v>0</v>
      </c>
      <c r="BD104" s="1">
        <v>0</v>
      </c>
      <c r="BE104" s="1">
        <v>0</v>
      </c>
      <c r="BF104" s="1">
        <v>0</v>
      </c>
      <c r="BG104" s="1">
        <v>0</v>
      </c>
      <c r="BH104" s="1">
        <v>0</v>
      </c>
      <c r="BI104" s="1">
        <v>0</v>
      </c>
      <c r="BJ104" s="16">
        <v>0</v>
      </c>
      <c r="BK104" s="16">
        <v>0</v>
      </c>
      <c r="BL104" s="13"/>
      <c r="BM104" s="13"/>
      <c r="BN104" s="13"/>
      <c r="BO104" s="13"/>
      <c r="BP104" s="13"/>
      <c r="BQ104" s="13"/>
      <c r="BR104" s="13"/>
      <c r="BS104" s="13"/>
      <c r="BT104" s="13"/>
      <c r="BU104" s="13"/>
      <c r="BV104" s="13"/>
      <c r="BW104" s="13"/>
      <c r="BX104" s="20">
        <v>0</v>
      </c>
      <c r="BY104" s="20">
        <v>0</v>
      </c>
      <c r="BZ104" s="20">
        <v>0</v>
      </c>
      <c r="CA104" s="20">
        <v>0</v>
      </c>
      <c r="CB104" s="20">
        <v>0</v>
      </c>
      <c r="CC104" s="20">
        <v>0</v>
      </c>
      <c r="CD104" s="20">
        <v>0</v>
      </c>
      <c r="CE104" s="20">
        <v>0</v>
      </c>
      <c r="CF104" s="20">
        <v>0</v>
      </c>
      <c r="CG104" s="20">
        <v>0</v>
      </c>
      <c r="CH104" s="16">
        <v>0</v>
      </c>
      <c r="CI104" s="16">
        <v>0</v>
      </c>
      <c r="CJ104" s="20">
        <v>0</v>
      </c>
      <c r="CK104" s="1">
        <v>0</v>
      </c>
      <c r="CL104" s="1">
        <f t="shared" si="403"/>
        <v>0</v>
      </c>
      <c r="CM104" s="1">
        <f t="shared" si="404"/>
        <v>0</v>
      </c>
      <c r="CN104" s="1">
        <f t="shared" si="398"/>
        <v>0</v>
      </c>
      <c r="CO104" s="1">
        <f t="shared" si="398"/>
        <v>0</v>
      </c>
      <c r="CP104" s="20">
        <v>0</v>
      </c>
      <c r="CQ104" s="20">
        <v>0</v>
      </c>
      <c r="CR104" s="1">
        <f t="shared" si="399"/>
        <v>0</v>
      </c>
      <c r="CS104" s="1">
        <f t="shared" si="400"/>
        <v>0</v>
      </c>
      <c r="CT104" s="16">
        <f t="shared" si="401"/>
        <v>0</v>
      </c>
      <c r="CU104" s="16">
        <f t="shared" si="402"/>
        <v>0</v>
      </c>
      <c r="CV104" s="21"/>
      <c r="CW104" s="21"/>
      <c r="CX104" s="21"/>
      <c r="CY104" s="21"/>
      <c r="CZ104" s="21"/>
      <c r="DA104" s="21"/>
      <c r="DB104" s="21"/>
      <c r="DC104" s="21"/>
      <c r="DD104" s="21"/>
      <c r="DE104" s="21"/>
      <c r="DF104" s="21"/>
      <c r="DG104" s="21"/>
      <c r="DH104" s="21"/>
      <c r="DI104" s="21"/>
      <c r="DJ104" s="21"/>
      <c r="DK104" s="21"/>
      <c r="DL104" s="21"/>
      <c r="DM104" s="21"/>
      <c r="DN104" s="21"/>
      <c r="DO104" s="21"/>
      <c r="DP104" s="21"/>
      <c r="DQ104" s="21"/>
      <c r="DR104" s="21"/>
      <c r="DS104" s="21"/>
      <c r="DT104" s="21"/>
      <c r="DU104" s="21"/>
      <c r="DV104" s="21"/>
      <c r="DW104" s="21"/>
      <c r="DX104" s="21"/>
      <c r="DY104" s="21"/>
      <c r="DZ104" s="21"/>
      <c r="EA104" s="21"/>
      <c r="EB104" s="21"/>
      <c r="EC104" s="21"/>
      <c r="ED104" s="21"/>
      <c r="EE104" s="21"/>
      <c r="EF104" s="21"/>
      <c r="EG104" s="21"/>
      <c r="EH104" s="21"/>
      <c r="EI104" s="21"/>
      <c r="EJ104" s="21"/>
      <c r="EK104" s="21"/>
      <c r="EL104" s="21"/>
      <c r="EM104" s="21"/>
      <c r="EN104" s="21"/>
      <c r="EO104" s="21"/>
      <c r="EP104" s="21"/>
      <c r="EQ104" s="21"/>
      <c r="ER104" s="21"/>
      <c r="ES104" s="21"/>
      <c r="ET104" s="21"/>
      <c r="EU104" s="21"/>
      <c r="EV104" s="21"/>
      <c r="EW104" s="21"/>
      <c r="EX104" s="21"/>
      <c r="EY104" s="21"/>
      <c r="EZ104" s="21"/>
      <c r="FA104" s="21"/>
      <c r="FB104" s="21"/>
      <c r="FC104" s="21"/>
      <c r="FD104" s="21"/>
      <c r="FE104" s="21"/>
      <c r="FF104" s="21"/>
      <c r="FG104" s="21"/>
      <c r="FH104" s="21"/>
      <c r="FI104" s="21"/>
      <c r="FJ104" s="21"/>
      <c r="FK104" s="21"/>
      <c r="FL104" s="21"/>
    </row>
    <row r="105" spans="1:168" s="12" customFormat="1" ht="25.5" x14ac:dyDescent="0.25">
      <c r="A105" s="40" t="s">
        <v>184</v>
      </c>
      <c r="B105" s="42" t="s">
        <v>199</v>
      </c>
      <c r="C105" s="11">
        <v>1</v>
      </c>
      <c r="D105" s="20">
        <v>0</v>
      </c>
      <c r="E105" s="20">
        <v>0</v>
      </c>
      <c r="F105" s="20">
        <v>0</v>
      </c>
      <c r="G105" s="20">
        <v>0</v>
      </c>
      <c r="H105" s="20">
        <v>0</v>
      </c>
      <c r="I105" s="20">
        <f t="shared" si="355"/>
        <v>0</v>
      </c>
      <c r="J105" s="20">
        <v>0</v>
      </c>
      <c r="K105" s="20">
        <v>0</v>
      </c>
      <c r="L105" s="20">
        <v>0</v>
      </c>
      <c r="M105" s="20">
        <v>0</v>
      </c>
      <c r="N105" s="16">
        <v>0</v>
      </c>
      <c r="O105" s="16">
        <v>0</v>
      </c>
      <c r="P105" s="20">
        <v>0</v>
      </c>
      <c r="Q105" s="20">
        <v>0</v>
      </c>
      <c r="R105" s="1">
        <f t="shared" ref="R105:R110" si="412">P105*5.6%+P105</f>
        <v>0</v>
      </c>
      <c r="S105" s="1">
        <f t="shared" ref="S105" si="413">Q105*5.6%+Q105</f>
        <v>0</v>
      </c>
      <c r="T105" s="1">
        <f t="shared" ref="T105" si="414">R105*5.6%+R105</f>
        <v>0</v>
      </c>
      <c r="U105" s="1">
        <f t="shared" ref="U105" si="415">S105*5.6%+S105</f>
        <v>0</v>
      </c>
      <c r="V105" s="1">
        <f t="shared" ref="V105" si="416">T105*5.6%+T105</f>
        <v>0</v>
      </c>
      <c r="W105" s="20">
        <v>0</v>
      </c>
      <c r="X105" s="1">
        <f t="shared" si="362"/>
        <v>0</v>
      </c>
      <c r="Y105" s="1">
        <f t="shared" si="363"/>
        <v>0</v>
      </c>
      <c r="Z105" s="16">
        <f t="shared" si="364"/>
        <v>0</v>
      </c>
      <c r="AA105" s="16">
        <f t="shared" si="365"/>
        <v>0</v>
      </c>
      <c r="AB105" s="20">
        <v>0</v>
      </c>
      <c r="AC105" s="20">
        <v>0</v>
      </c>
      <c r="AD105" s="20">
        <f t="shared" si="366"/>
        <v>0</v>
      </c>
      <c r="AE105" s="20">
        <f t="shared" si="366"/>
        <v>0</v>
      </c>
      <c r="AF105" s="20">
        <f t="shared" si="367"/>
        <v>0</v>
      </c>
      <c r="AG105" s="20">
        <f t="shared" si="367"/>
        <v>0</v>
      </c>
      <c r="AH105" s="20">
        <v>0</v>
      </c>
      <c r="AI105" s="20">
        <v>0</v>
      </c>
      <c r="AJ105" s="20">
        <f t="shared" si="368"/>
        <v>0</v>
      </c>
      <c r="AK105" s="20">
        <f t="shared" si="368"/>
        <v>0</v>
      </c>
      <c r="AL105" s="16">
        <f t="shared" si="369"/>
        <v>0</v>
      </c>
      <c r="AM105" s="16">
        <f t="shared" si="369"/>
        <v>0</v>
      </c>
      <c r="AN105" s="20">
        <v>0</v>
      </c>
      <c r="AO105" s="20">
        <v>0</v>
      </c>
      <c r="AP105" s="20">
        <v>0</v>
      </c>
      <c r="AQ105" s="20">
        <v>0</v>
      </c>
      <c r="AR105" s="20">
        <v>0</v>
      </c>
      <c r="AS105" s="20">
        <v>0</v>
      </c>
      <c r="AT105" s="20">
        <v>0</v>
      </c>
      <c r="AU105" s="20">
        <v>0</v>
      </c>
      <c r="AV105" s="20">
        <v>0</v>
      </c>
      <c r="AW105" s="20">
        <v>0</v>
      </c>
      <c r="AX105" s="16">
        <v>0</v>
      </c>
      <c r="AY105" s="16">
        <v>0</v>
      </c>
      <c r="AZ105" s="20">
        <v>0</v>
      </c>
      <c r="BA105" s="1">
        <v>0</v>
      </c>
      <c r="BB105" s="1">
        <v>0</v>
      </c>
      <c r="BC105" s="1">
        <v>0</v>
      </c>
      <c r="BD105" s="1">
        <v>0</v>
      </c>
      <c r="BE105" s="1">
        <v>0</v>
      </c>
      <c r="BF105" s="1">
        <v>0</v>
      </c>
      <c r="BG105" s="1">
        <v>0</v>
      </c>
      <c r="BH105" s="1">
        <v>0</v>
      </c>
      <c r="BI105" s="1">
        <v>0</v>
      </c>
      <c r="BJ105" s="16">
        <v>0</v>
      </c>
      <c r="BK105" s="16">
        <v>0</v>
      </c>
      <c r="BL105" s="20">
        <v>0</v>
      </c>
      <c r="BM105" s="20">
        <v>0</v>
      </c>
      <c r="BN105" s="20">
        <v>0</v>
      </c>
      <c r="BO105" s="20">
        <v>0</v>
      </c>
      <c r="BP105" s="20">
        <v>0</v>
      </c>
      <c r="BQ105" s="20">
        <v>0</v>
      </c>
      <c r="BR105" s="20">
        <v>0</v>
      </c>
      <c r="BS105" s="20">
        <v>0</v>
      </c>
      <c r="BT105" s="20">
        <v>0</v>
      </c>
      <c r="BU105" s="20">
        <v>0</v>
      </c>
      <c r="BV105" s="16">
        <v>0</v>
      </c>
      <c r="BW105" s="16">
        <v>0</v>
      </c>
      <c r="BX105" s="20">
        <v>0</v>
      </c>
      <c r="BY105" s="20">
        <v>0</v>
      </c>
      <c r="BZ105" s="20">
        <v>0</v>
      </c>
      <c r="CA105" s="20">
        <v>0</v>
      </c>
      <c r="CB105" s="20">
        <v>0</v>
      </c>
      <c r="CC105" s="20">
        <v>0</v>
      </c>
      <c r="CD105" s="20">
        <v>0</v>
      </c>
      <c r="CE105" s="20">
        <v>0</v>
      </c>
      <c r="CF105" s="20">
        <v>0</v>
      </c>
      <c r="CG105" s="20">
        <v>0</v>
      </c>
      <c r="CH105" s="16">
        <v>0</v>
      </c>
      <c r="CI105" s="16">
        <v>0</v>
      </c>
      <c r="CJ105" s="20">
        <v>0</v>
      </c>
      <c r="CK105" s="1">
        <v>0</v>
      </c>
      <c r="CL105" s="1">
        <f t="shared" si="403"/>
        <v>0</v>
      </c>
      <c r="CM105" s="1">
        <f t="shared" si="404"/>
        <v>0</v>
      </c>
      <c r="CN105" s="1">
        <f t="shared" si="398"/>
        <v>0</v>
      </c>
      <c r="CO105" s="1">
        <f t="shared" si="398"/>
        <v>0</v>
      </c>
      <c r="CP105" s="20">
        <v>0</v>
      </c>
      <c r="CQ105" s="20">
        <v>0</v>
      </c>
      <c r="CR105" s="1">
        <f t="shared" si="399"/>
        <v>0</v>
      </c>
      <c r="CS105" s="1">
        <f t="shared" si="400"/>
        <v>0</v>
      </c>
      <c r="CT105" s="16">
        <f t="shared" si="401"/>
        <v>0</v>
      </c>
      <c r="CU105" s="16">
        <f t="shared" si="402"/>
        <v>0</v>
      </c>
      <c r="CV105" s="21"/>
      <c r="CW105" s="21"/>
      <c r="CX105" s="21"/>
      <c r="CY105" s="21"/>
      <c r="CZ105" s="21"/>
      <c r="DA105" s="21"/>
      <c r="DB105" s="21"/>
      <c r="DC105" s="21"/>
      <c r="DD105" s="21"/>
      <c r="DE105" s="21"/>
      <c r="DF105" s="21"/>
      <c r="DG105" s="21"/>
      <c r="DH105" s="21"/>
      <c r="DI105" s="21"/>
      <c r="DJ105" s="21"/>
      <c r="DK105" s="21"/>
      <c r="DL105" s="21"/>
      <c r="DM105" s="21"/>
      <c r="DN105" s="21"/>
      <c r="DO105" s="21"/>
      <c r="DP105" s="21"/>
      <c r="DQ105" s="21"/>
      <c r="DR105" s="21"/>
      <c r="DS105" s="21"/>
      <c r="DT105" s="21"/>
      <c r="DU105" s="21"/>
      <c r="DV105" s="21"/>
      <c r="DW105" s="21"/>
      <c r="DX105" s="21"/>
      <c r="DY105" s="21"/>
      <c r="DZ105" s="21"/>
      <c r="EA105" s="21"/>
      <c r="EB105" s="21"/>
      <c r="EC105" s="21"/>
      <c r="ED105" s="21"/>
      <c r="EE105" s="21"/>
      <c r="EF105" s="21"/>
      <c r="EG105" s="21"/>
      <c r="EH105" s="21"/>
      <c r="EI105" s="21"/>
      <c r="EJ105" s="21"/>
      <c r="EK105" s="21"/>
      <c r="EL105" s="21"/>
      <c r="EM105" s="21"/>
      <c r="EN105" s="21"/>
      <c r="EO105" s="21"/>
      <c r="EP105" s="21"/>
      <c r="EQ105" s="21"/>
      <c r="ER105" s="21"/>
      <c r="ES105" s="21"/>
      <c r="ET105" s="21"/>
      <c r="EU105" s="21"/>
      <c r="EV105" s="21"/>
      <c r="EW105" s="21"/>
      <c r="EX105" s="21"/>
      <c r="EY105" s="21"/>
      <c r="EZ105" s="21"/>
      <c r="FA105" s="21"/>
      <c r="FB105" s="21"/>
      <c r="FC105" s="21"/>
      <c r="FD105" s="21"/>
      <c r="FE105" s="21"/>
      <c r="FF105" s="21"/>
      <c r="FG105" s="21"/>
      <c r="FH105" s="21"/>
      <c r="FI105" s="21"/>
      <c r="FJ105" s="21"/>
      <c r="FK105" s="21"/>
      <c r="FL105" s="21"/>
    </row>
    <row r="106" spans="1:168" s="12" customFormat="1" x14ac:dyDescent="0.25">
      <c r="A106" s="40" t="s">
        <v>185</v>
      </c>
      <c r="B106" s="42" t="s">
        <v>200</v>
      </c>
      <c r="C106" s="11">
        <v>1</v>
      </c>
      <c r="D106" s="20">
        <v>0</v>
      </c>
      <c r="E106" s="20">
        <v>0</v>
      </c>
      <c r="F106" s="20">
        <v>0</v>
      </c>
      <c r="G106" s="20">
        <v>0</v>
      </c>
      <c r="H106" s="20">
        <v>0</v>
      </c>
      <c r="I106" s="20">
        <f t="shared" si="355"/>
        <v>0</v>
      </c>
      <c r="J106" s="20">
        <v>0</v>
      </c>
      <c r="K106" s="20">
        <v>0</v>
      </c>
      <c r="L106" s="20">
        <v>0</v>
      </c>
      <c r="M106" s="20">
        <v>0</v>
      </c>
      <c r="N106" s="16">
        <v>0</v>
      </c>
      <c r="O106" s="16">
        <v>0</v>
      </c>
      <c r="P106" s="20">
        <v>0</v>
      </c>
      <c r="Q106" s="20">
        <v>0</v>
      </c>
      <c r="R106" s="1">
        <f t="shared" si="412"/>
        <v>0</v>
      </c>
      <c r="S106" s="1">
        <f t="shared" ref="S106:S119" si="417">Q106*5.6%+Q106</f>
        <v>0</v>
      </c>
      <c r="T106" s="1">
        <f t="shared" ref="T106:T119" si="418">R106*5.6%+R106</f>
        <v>0</v>
      </c>
      <c r="U106" s="1">
        <f t="shared" ref="U106:U119" si="419">S106*5.6%+S106</f>
        <v>0</v>
      </c>
      <c r="V106" s="1">
        <f t="shared" ref="V106:V119" si="420">T106*5.6%+T106</f>
        <v>0</v>
      </c>
      <c r="W106" s="20">
        <v>0</v>
      </c>
      <c r="X106" s="1">
        <f t="shared" si="362"/>
        <v>0</v>
      </c>
      <c r="Y106" s="1">
        <f t="shared" si="363"/>
        <v>0</v>
      </c>
      <c r="Z106" s="16">
        <f t="shared" si="364"/>
        <v>0</v>
      </c>
      <c r="AA106" s="16">
        <f t="shared" si="365"/>
        <v>0</v>
      </c>
      <c r="AB106" s="20">
        <v>0</v>
      </c>
      <c r="AC106" s="20">
        <v>0</v>
      </c>
      <c r="AD106" s="20">
        <f t="shared" si="366"/>
        <v>0</v>
      </c>
      <c r="AE106" s="20">
        <f t="shared" si="366"/>
        <v>0</v>
      </c>
      <c r="AF106" s="20">
        <f t="shared" si="367"/>
        <v>0</v>
      </c>
      <c r="AG106" s="20">
        <f t="shared" si="367"/>
        <v>0</v>
      </c>
      <c r="AH106" s="20">
        <v>0</v>
      </c>
      <c r="AI106" s="20">
        <v>0</v>
      </c>
      <c r="AJ106" s="20">
        <f t="shared" si="368"/>
        <v>0</v>
      </c>
      <c r="AK106" s="20">
        <f t="shared" si="368"/>
        <v>0</v>
      </c>
      <c r="AL106" s="16">
        <f t="shared" si="369"/>
        <v>0</v>
      </c>
      <c r="AM106" s="16">
        <f t="shared" si="369"/>
        <v>0</v>
      </c>
      <c r="AN106" s="20">
        <v>0</v>
      </c>
      <c r="AO106" s="20">
        <v>0</v>
      </c>
      <c r="AP106" s="20">
        <v>0</v>
      </c>
      <c r="AQ106" s="20">
        <v>0</v>
      </c>
      <c r="AR106" s="20">
        <v>0</v>
      </c>
      <c r="AS106" s="20">
        <v>0</v>
      </c>
      <c r="AT106" s="20">
        <v>0</v>
      </c>
      <c r="AU106" s="20">
        <v>0</v>
      </c>
      <c r="AV106" s="20">
        <v>0</v>
      </c>
      <c r="AW106" s="20">
        <v>0</v>
      </c>
      <c r="AX106" s="16">
        <v>0</v>
      </c>
      <c r="AY106" s="16">
        <v>0</v>
      </c>
      <c r="AZ106" s="20">
        <v>0</v>
      </c>
      <c r="BA106" s="1">
        <v>0</v>
      </c>
      <c r="BB106" s="1">
        <v>0</v>
      </c>
      <c r="BC106" s="1">
        <v>0</v>
      </c>
      <c r="BD106" s="1">
        <v>0</v>
      </c>
      <c r="BE106" s="1">
        <v>0</v>
      </c>
      <c r="BF106" s="1">
        <v>0</v>
      </c>
      <c r="BG106" s="1">
        <v>0</v>
      </c>
      <c r="BH106" s="1">
        <v>0</v>
      </c>
      <c r="BI106" s="1">
        <v>0</v>
      </c>
      <c r="BJ106" s="16">
        <v>0</v>
      </c>
      <c r="BK106" s="16">
        <v>0</v>
      </c>
      <c r="BL106" s="20">
        <v>0</v>
      </c>
      <c r="BM106" s="20">
        <v>0</v>
      </c>
      <c r="BN106" s="20">
        <v>0</v>
      </c>
      <c r="BO106" s="20">
        <v>0</v>
      </c>
      <c r="BP106" s="20">
        <v>0</v>
      </c>
      <c r="BQ106" s="20">
        <v>0</v>
      </c>
      <c r="BR106" s="20">
        <v>0</v>
      </c>
      <c r="BS106" s="20">
        <v>0</v>
      </c>
      <c r="BT106" s="20">
        <v>0</v>
      </c>
      <c r="BU106" s="20">
        <v>0</v>
      </c>
      <c r="BV106" s="16">
        <v>0</v>
      </c>
      <c r="BW106" s="16">
        <v>0</v>
      </c>
      <c r="BX106" s="20">
        <v>0</v>
      </c>
      <c r="BY106" s="20">
        <v>0</v>
      </c>
      <c r="BZ106" s="20">
        <v>0</v>
      </c>
      <c r="CA106" s="20">
        <v>0</v>
      </c>
      <c r="CB106" s="20">
        <v>0</v>
      </c>
      <c r="CC106" s="20">
        <v>0</v>
      </c>
      <c r="CD106" s="20">
        <v>0</v>
      </c>
      <c r="CE106" s="20">
        <v>0</v>
      </c>
      <c r="CF106" s="20">
        <v>0</v>
      </c>
      <c r="CG106" s="20">
        <v>0</v>
      </c>
      <c r="CH106" s="16">
        <v>0</v>
      </c>
      <c r="CI106" s="16">
        <v>0</v>
      </c>
      <c r="CJ106" s="20">
        <v>0</v>
      </c>
      <c r="CK106" s="1">
        <v>0</v>
      </c>
      <c r="CL106" s="1">
        <f t="shared" si="403"/>
        <v>0</v>
      </c>
      <c r="CM106" s="1">
        <f t="shared" si="404"/>
        <v>0</v>
      </c>
      <c r="CN106" s="1">
        <f t="shared" si="398"/>
        <v>0</v>
      </c>
      <c r="CO106" s="1">
        <f t="shared" si="398"/>
        <v>0</v>
      </c>
      <c r="CP106" s="20">
        <v>0</v>
      </c>
      <c r="CQ106" s="20">
        <v>0</v>
      </c>
      <c r="CR106" s="1">
        <f t="shared" si="399"/>
        <v>0</v>
      </c>
      <c r="CS106" s="1">
        <f t="shared" si="400"/>
        <v>0</v>
      </c>
      <c r="CT106" s="16">
        <f t="shared" si="401"/>
        <v>0</v>
      </c>
      <c r="CU106" s="16">
        <f t="shared" si="402"/>
        <v>0</v>
      </c>
      <c r="CV106" s="21"/>
      <c r="CW106" s="21"/>
      <c r="CX106" s="21"/>
      <c r="CY106" s="21"/>
      <c r="CZ106" s="21"/>
      <c r="DA106" s="21"/>
      <c r="DB106" s="21"/>
      <c r="DC106" s="21"/>
      <c r="DD106" s="21"/>
      <c r="DE106" s="21"/>
      <c r="DF106" s="21"/>
      <c r="DG106" s="21"/>
      <c r="DH106" s="21"/>
      <c r="DI106" s="21"/>
      <c r="DJ106" s="21"/>
      <c r="DK106" s="21"/>
      <c r="DL106" s="21"/>
      <c r="DM106" s="21"/>
      <c r="DN106" s="21"/>
      <c r="DO106" s="21"/>
      <c r="DP106" s="21"/>
      <c r="DQ106" s="21"/>
      <c r="DR106" s="21"/>
      <c r="DS106" s="21"/>
      <c r="DT106" s="21"/>
      <c r="DU106" s="21"/>
      <c r="DV106" s="21"/>
      <c r="DW106" s="21"/>
      <c r="DX106" s="21"/>
      <c r="DY106" s="21"/>
      <c r="DZ106" s="21"/>
      <c r="EA106" s="21"/>
      <c r="EB106" s="21"/>
      <c r="EC106" s="21"/>
      <c r="ED106" s="21"/>
      <c r="EE106" s="21"/>
      <c r="EF106" s="21"/>
      <c r="EG106" s="21"/>
      <c r="EH106" s="21"/>
      <c r="EI106" s="21"/>
      <c r="EJ106" s="21"/>
      <c r="EK106" s="21"/>
      <c r="EL106" s="21"/>
      <c r="EM106" s="21"/>
      <c r="EN106" s="21"/>
      <c r="EO106" s="21"/>
      <c r="EP106" s="21"/>
      <c r="EQ106" s="21"/>
      <c r="ER106" s="21"/>
      <c r="ES106" s="21"/>
      <c r="ET106" s="21"/>
      <c r="EU106" s="21"/>
      <c r="EV106" s="21"/>
      <c r="EW106" s="21"/>
      <c r="EX106" s="21"/>
      <c r="EY106" s="21"/>
      <c r="EZ106" s="21"/>
      <c r="FA106" s="21"/>
      <c r="FB106" s="21"/>
      <c r="FC106" s="21"/>
      <c r="FD106" s="21"/>
      <c r="FE106" s="21"/>
      <c r="FF106" s="21"/>
      <c r="FG106" s="21"/>
      <c r="FH106" s="21"/>
      <c r="FI106" s="21"/>
      <c r="FJ106" s="21"/>
      <c r="FK106" s="21"/>
      <c r="FL106" s="21"/>
    </row>
    <row r="107" spans="1:168" s="12" customFormat="1" x14ac:dyDescent="0.25">
      <c r="A107" s="40" t="s">
        <v>186</v>
      </c>
      <c r="B107" s="42" t="s">
        <v>201</v>
      </c>
      <c r="C107" s="11">
        <v>1</v>
      </c>
      <c r="D107" s="20">
        <v>0</v>
      </c>
      <c r="E107" s="20">
        <v>0</v>
      </c>
      <c r="F107" s="20">
        <v>0</v>
      </c>
      <c r="G107" s="20">
        <v>0</v>
      </c>
      <c r="H107" s="20">
        <v>0</v>
      </c>
      <c r="I107" s="20">
        <f t="shared" si="355"/>
        <v>0</v>
      </c>
      <c r="J107" s="20">
        <v>0</v>
      </c>
      <c r="K107" s="20">
        <v>0</v>
      </c>
      <c r="L107" s="20">
        <v>0</v>
      </c>
      <c r="M107" s="20">
        <v>0</v>
      </c>
      <c r="N107" s="16">
        <v>0</v>
      </c>
      <c r="O107" s="16">
        <v>0</v>
      </c>
      <c r="P107" s="20">
        <v>0</v>
      </c>
      <c r="Q107" s="20">
        <v>0</v>
      </c>
      <c r="R107" s="1">
        <f t="shared" si="412"/>
        <v>0</v>
      </c>
      <c r="S107" s="1">
        <f t="shared" si="417"/>
        <v>0</v>
      </c>
      <c r="T107" s="1">
        <f t="shared" si="418"/>
        <v>0</v>
      </c>
      <c r="U107" s="1">
        <f t="shared" si="419"/>
        <v>0</v>
      </c>
      <c r="V107" s="1">
        <f t="shared" si="420"/>
        <v>0</v>
      </c>
      <c r="W107" s="20">
        <v>0</v>
      </c>
      <c r="X107" s="1">
        <f t="shared" si="362"/>
        <v>0</v>
      </c>
      <c r="Y107" s="1">
        <f t="shared" si="363"/>
        <v>0</v>
      </c>
      <c r="Z107" s="16">
        <f t="shared" si="364"/>
        <v>0</v>
      </c>
      <c r="AA107" s="16">
        <f t="shared" si="365"/>
        <v>0</v>
      </c>
      <c r="AB107" s="20">
        <v>0</v>
      </c>
      <c r="AC107" s="20">
        <v>0</v>
      </c>
      <c r="AD107" s="20">
        <f t="shared" si="366"/>
        <v>0</v>
      </c>
      <c r="AE107" s="20">
        <f t="shared" si="366"/>
        <v>0</v>
      </c>
      <c r="AF107" s="20">
        <f t="shared" si="367"/>
        <v>0</v>
      </c>
      <c r="AG107" s="20">
        <f t="shared" si="367"/>
        <v>0</v>
      </c>
      <c r="AH107" s="20">
        <v>0</v>
      </c>
      <c r="AI107" s="20">
        <v>0</v>
      </c>
      <c r="AJ107" s="20">
        <f t="shared" si="368"/>
        <v>0</v>
      </c>
      <c r="AK107" s="20">
        <f t="shared" si="368"/>
        <v>0</v>
      </c>
      <c r="AL107" s="16">
        <f t="shared" si="369"/>
        <v>0</v>
      </c>
      <c r="AM107" s="16">
        <f t="shared" si="369"/>
        <v>0</v>
      </c>
      <c r="AN107" s="20">
        <v>0</v>
      </c>
      <c r="AO107" s="20">
        <v>0</v>
      </c>
      <c r="AP107" s="20">
        <v>0</v>
      </c>
      <c r="AQ107" s="20">
        <v>0</v>
      </c>
      <c r="AR107" s="20">
        <v>0</v>
      </c>
      <c r="AS107" s="20">
        <v>0</v>
      </c>
      <c r="AT107" s="20">
        <v>0</v>
      </c>
      <c r="AU107" s="20">
        <v>0</v>
      </c>
      <c r="AV107" s="20">
        <v>0</v>
      </c>
      <c r="AW107" s="20">
        <v>0</v>
      </c>
      <c r="AX107" s="16">
        <v>0</v>
      </c>
      <c r="AY107" s="16">
        <v>0</v>
      </c>
      <c r="AZ107" s="20">
        <v>0</v>
      </c>
      <c r="BA107" s="1">
        <v>0</v>
      </c>
      <c r="BB107" s="1">
        <v>0</v>
      </c>
      <c r="BC107" s="1">
        <v>0</v>
      </c>
      <c r="BD107" s="1">
        <v>0</v>
      </c>
      <c r="BE107" s="1">
        <v>0</v>
      </c>
      <c r="BF107" s="1">
        <v>0</v>
      </c>
      <c r="BG107" s="1">
        <v>0</v>
      </c>
      <c r="BH107" s="1">
        <v>0</v>
      </c>
      <c r="BI107" s="1">
        <v>0</v>
      </c>
      <c r="BJ107" s="16">
        <v>0</v>
      </c>
      <c r="BK107" s="16">
        <v>0</v>
      </c>
      <c r="BL107" s="20">
        <v>0</v>
      </c>
      <c r="BM107" s="20">
        <v>0</v>
      </c>
      <c r="BN107" s="20">
        <v>0</v>
      </c>
      <c r="BO107" s="20">
        <v>0</v>
      </c>
      <c r="BP107" s="20">
        <v>0</v>
      </c>
      <c r="BQ107" s="20">
        <v>0</v>
      </c>
      <c r="BR107" s="20">
        <v>0</v>
      </c>
      <c r="BS107" s="20">
        <v>0</v>
      </c>
      <c r="BT107" s="20">
        <v>0</v>
      </c>
      <c r="BU107" s="20">
        <v>0</v>
      </c>
      <c r="BV107" s="16">
        <v>0</v>
      </c>
      <c r="BW107" s="16">
        <v>0</v>
      </c>
      <c r="BX107" s="20">
        <v>0</v>
      </c>
      <c r="BY107" s="20">
        <v>0</v>
      </c>
      <c r="BZ107" s="20">
        <v>0</v>
      </c>
      <c r="CA107" s="20">
        <v>0</v>
      </c>
      <c r="CB107" s="20">
        <v>0</v>
      </c>
      <c r="CC107" s="20">
        <v>0</v>
      </c>
      <c r="CD107" s="20">
        <v>0</v>
      </c>
      <c r="CE107" s="20">
        <v>0</v>
      </c>
      <c r="CF107" s="20">
        <v>0</v>
      </c>
      <c r="CG107" s="20">
        <v>0</v>
      </c>
      <c r="CH107" s="16">
        <v>0</v>
      </c>
      <c r="CI107" s="16">
        <v>0</v>
      </c>
      <c r="CJ107" s="20">
        <v>0</v>
      </c>
      <c r="CK107" s="1">
        <v>0</v>
      </c>
      <c r="CL107" s="1">
        <f t="shared" si="403"/>
        <v>0</v>
      </c>
      <c r="CM107" s="1">
        <f t="shared" si="404"/>
        <v>0</v>
      </c>
      <c r="CN107" s="1">
        <f t="shared" si="398"/>
        <v>0</v>
      </c>
      <c r="CO107" s="1">
        <f t="shared" si="398"/>
        <v>0</v>
      </c>
      <c r="CP107" s="20">
        <v>0</v>
      </c>
      <c r="CQ107" s="20">
        <v>0</v>
      </c>
      <c r="CR107" s="1">
        <f t="shared" si="399"/>
        <v>0</v>
      </c>
      <c r="CS107" s="1">
        <f t="shared" si="400"/>
        <v>0</v>
      </c>
      <c r="CT107" s="16">
        <f t="shared" si="401"/>
        <v>0</v>
      </c>
      <c r="CU107" s="16">
        <f t="shared" si="402"/>
        <v>0</v>
      </c>
      <c r="CV107" s="21"/>
      <c r="CW107" s="21"/>
      <c r="CX107" s="21"/>
      <c r="CY107" s="21"/>
      <c r="CZ107" s="21"/>
      <c r="DA107" s="21"/>
      <c r="DB107" s="21"/>
      <c r="DC107" s="21"/>
      <c r="DD107" s="21"/>
      <c r="DE107" s="21"/>
      <c r="DF107" s="21"/>
      <c r="DG107" s="21"/>
      <c r="DH107" s="21"/>
      <c r="DI107" s="21"/>
      <c r="DJ107" s="21"/>
      <c r="DK107" s="21"/>
      <c r="DL107" s="21"/>
      <c r="DM107" s="21"/>
      <c r="DN107" s="21"/>
      <c r="DO107" s="21"/>
      <c r="DP107" s="21"/>
      <c r="DQ107" s="21"/>
      <c r="DR107" s="21"/>
      <c r="DS107" s="21"/>
      <c r="DT107" s="21"/>
      <c r="DU107" s="21"/>
      <c r="DV107" s="21"/>
      <c r="DW107" s="21"/>
      <c r="DX107" s="21"/>
      <c r="DY107" s="21"/>
      <c r="DZ107" s="21"/>
      <c r="EA107" s="21"/>
      <c r="EB107" s="21"/>
      <c r="EC107" s="21"/>
      <c r="ED107" s="21"/>
      <c r="EE107" s="21"/>
      <c r="EF107" s="21"/>
      <c r="EG107" s="21"/>
      <c r="EH107" s="21"/>
      <c r="EI107" s="21"/>
      <c r="EJ107" s="21"/>
      <c r="EK107" s="21"/>
      <c r="EL107" s="21"/>
      <c r="EM107" s="21"/>
      <c r="EN107" s="21"/>
      <c r="EO107" s="21"/>
      <c r="EP107" s="21"/>
      <c r="EQ107" s="21"/>
      <c r="ER107" s="21"/>
      <c r="ES107" s="21"/>
      <c r="ET107" s="21"/>
      <c r="EU107" s="21"/>
      <c r="EV107" s="21"/>
      <c r="EW107" s="21"/>
      <c r="EX107" s="21"/>
      <c r="EY107" s="21"/>
      <c r="EZ107" s="21"/>
      <c r="FA107" s="21"/>
      <c r="FB107" s="21"/>
      <c r="FC107" s="21"/>
      <c r="FD107" s="21"/>
      <c r="FE107" s="21"/>
      <c r="FF107" s="21"/>
      <c r="FG107" s="21"/>
      <c r="FH107" s="21"/>
      <c r="FI107" s="21"/>
      <c r="FJ107" s="21"/>
      <c r="FK107" s="21"/>
      <c r="FL107" s="21"/>
    </row>
    <row r="108" spans="1:168" s="12" customFormat="1" ht="20.25" customHeight="1" x14ac:dyDescent="0.25">
      <c r="A108" s="40" t="s">
        <v>187</v>
      </c>
      <c r="B108" s="42" t="s">
        <v>202</v>
      </c>
      <c r="C108" s="11">
        <v>1</v>
      </c>
      <c r="D108" s="20">
        <v>0</v>
      </c>
      <c r="E108" s="20">
        <v>0</v>
      </c>
      <c r="F108" s="20">
        <v>0</v>
      </c>
      <c r="G108" s="20">
        <v>0</v>
      </c>
      <c r="H108" s="20">
        <v>0</v>
      </c>
      <c r="I108" s="20">
        <f t="shared" si="355"/>
        <v>0</v>
      </c>
      <c r="J108" s="20">
        <v>0</v>
      </c>
      <c r="K108" s="20">
        <v>0</v>
      </c>
      <c r="L108" s="20">
        <v>0</v>
      </c>
      <c r="M108" s="20">
        <v>0</v>
      </c>
      <c r="N108" s="16">
        <v>0</v>
      </c>
      <c r="O108" s="16">
        <v>0</v>
      </c>
      <c r="P108" s="20">
        <v>0</v>
      </c>
      <c r="Q108" s="20">
        <v>0</v>
      </c>
      <c r="R108" s="1">
        <f t="shared" si="412"/>
        <v>0</v>
      </c>
      <c r="S108" s="1">
        <f t="shared" si="417"/>
        <v>0</v>
      </c>
      <c r="T108" s="1">
        <f t="shared" si="418"/>
        <v>0</v>
      </c>
      <c r="U108" s="1">
        <f t="shared" si="419"/>
        <v>0</v>
      </c>
      <c r="V108" s="1">
        <f t="shared" si="420"/>
        <v>0</v>
      </c>
      <c r="W108" s="20">
        <v>0</v>
      </c>
      <c r="X108" s="1">
        <f t="shared" si="362"/>
        <v>0</v>
      </c>
      <c r="Y108" s="1">
        <f t="shared" si="363"/>
        <v>0</v>
      </c>
      <c r="Z108" s="16">
        <f t="shared" si="364"/>
        <v>0</v>
      </c>
      <c r="AA108" s="16">
        <f t="shared" si="365"/>
        <v>0</v>
      </c>
      <c r="AB108" s="20">
        <v>0</v>
      </c>
      <c r="AC108" s="20">
        <v>0</v>
      </c>
      <c r="AD108" s="20">
        <f t="shared" si="366"/>
        <v>0</v>
      </c>
      <c r="AE108" s="20">
        <f t="shared" si="366"/>
        <v>0</v>
      </c>
      <c r="AF108" s="20">
        <f t="shared" si="367"/>
        <v>0</v>
      </c>
      <c r="AG108" s="20">
        <f t="shared" si="367"/>
        <v>0</v>
      </c>
      <c r="AH108" s="20">
        <v>0</v>
      </c>
      <c r="AI108" s="20">
        <v>0</v>
      </c>
      <c r="AJ108" s="20">
        <f t="shared" si="368"/>
        <v>0</v>
      </c>
      <c r="AK108" s="20">
        <f t="shared" si="368"/>
        <v>0</v>
      </c>
      <c r="AL108" s="16">
        <f t="shared" si="369"/>
        <v>0</v>
      </c>
      <c r="AM108" s="16">
        <f t="shared" si="369"/>
        <v>0</v>
      </c>
      <c r="AN108" s="20">
        <v>0</v>
      </c>
      <c r="AO108" s="20">
        <v>0</v>
      </c>
      <c r="AP108" s="20">
        <v>0</v>
      </c>
      <c r="AQ108" s="20">
        <v>0</v>
      </c>
      <c r="AR108" s="20">
        <v>0</v>
      </c>
      <c r="AS108" s="20">
        <v>0</v>
      </c>
      <c r="AT108" s="20">
        <v>0</v>
      </c>
      <c r="AU108" s="20">
        <v>0</v>
      </c>
      <c r="AV108" s="20">
        <v>0</v>
      </c>
      <c r="AW108" s="20">
        <v>0</v>
      </c>
      <c r="AX108" s="16">
        <v>0</v>
      </c>
      <c r="AY108" s="16">
        <v>0</v>
      </c>
      <c r="AZ108" s="20">
        <v>0</v>
      </c>
      <c r="BA108" s="1">
        <v>0</v>
      </c>
      <c r="BB108" s="1">
        <v>0</v>
      </c>
      <c r="BC108" s="1">
        <v>0</v>
      </c>
      <c r="BD108" s="1">
        <v>0</v>
      </c>
      <c r="BE108" s="1">
        <v>0</v>
      </c>
      <c r="BF108" s="1">
        <v>0</v>
      </c>
      <c r="BG108" s="1">
        <v>0</v>
      </c>
      <c r="BH108" s="1">
        <v>0</v>
      </c>
      <c r="BI108" s="1">
        <v>0</v>
      </c>
      <c r="BJ108" s="16">
        <v>0</v>
      </c>
      <c r="BK108" s="16">
        <v>0</v>
      </c>
      <c r="BL108" s="20">
        <v>0</v>
      </c>
      <c r="BM108" s="20">
        <v>0</v>
      </c>
      <c r="BN108" s="20">
        <v>0</v>
      </c>
      <c r="BO108" s="20">
        <v>0</v>
      </c>
      <c r="BP108" s="20">
        <v>0</v>
      </c>
      <c r="BQ108" s="20">
        <v>0</v>
      </c>
      <c r="BR108" s="20">
        <v>0</v>
      </c>
      <c r="BS108" s="20">
        <v>0</v>
      </c>
      <c r="BT108" s="20">
        <v>0</v>
      </c>
      <c r="BU108" s="20">
        <v>0</v>
      </c>
      <c r="BV108" s="16">
        <v>0</v>
      </c>
      <c r="BW108" s="16">
        <v>0</v>
      </c>
      <c r="BX108" s="20">
        <v>0</v>
      </c>
      <c r="BY108" s="20">
        <v>0</v>
      </c>
      <c r="BZ108" s="20">
        <v>0</v>
      </c>
      <c r="CA108" s="20">
        <v>0</v>
      </c>
      <c r="CB108" s="20">
        <v>0</v>
      </c>
      <c r="CC108" s="20">
        <v>0</v>
      </c>
      <c r="CD108" s="20">
        <v>0</v>
      </c>
      <c r="CE108" s="20">
        <v>0</v>
      </c>
      <c r="CF108" s="20">
        <v>0</v>
      </c>
      <c r="CG108" s="20">
        <v>0</v>
      </c>
      <c r="CH108" s="16">
        <v>0</v>
      </c>
      <c r="CI108" s="16">
        <v>0</v>
      </c>
      <c r="CJ108" s="20">
        <v>0</v>
      </c>
      <c r="CK108" s="1">
        <v>0</v>
      </c>
      <c r="CL108" s="1">
        <f t="shared" si="403"/>
        <v>0</v>
      </c>
      <c r="CM108" s="1">
        <f t="shared" si="404"/>
        <v>0</v>
      </c>
      <c r="CN108" s="1">
        <f t="shared" si="398"/>
        <v>0</v>
      </c>
      <c r="CO108" s="1">
        <f t="shared" si="398"/>
        <v>0</v>
      </c>
      <c r="CP108" s="20">
        <v>0</v>
      </c>
      <c r="CQ108" s="20">
        <v>0</v>
      </c>
      <c r="CR108" s="1">
        <f t="shared" si="399"/>
        <v>0</v>
      </c>
      <c r="CS108" s="1">
        <f t="shared" si="400"/>
        <v>0</v>
      </c>
      <c r="CT108" s="16">
        <f t="shared" si="401"/>
        <v>0</v>
      </c>
      <c r="CU108" s="16">
        <f t="shared" si="402"/>
        <v>0</v>
      </c>
      <c r="CV108" s="21"/>
      <c r="CW108" s="21"/>
      <c r="CX108" s="21"/>
      <c r="CY108" s="21"/>
      <c r="CZ108" s="21"/>
      <c r="DA108" s="21"/>
      <c r="DB108" s="21"/>
      <c r="DC108" s="21"/>
      <c r="DD108" s="21"/>
      <c r="DE108" s="21"/>
      <c r="DF108" s="21"/>
      <c r="DG108" s="21"/>
      <c r="DH108" s="21"/>
      <c r="DI108" s="21"/>
      <c r="DJ108" s="21"/>
      <c r="DK108" s="21"/>
      <c r="DL108" s="21"/>
      <c r="DM108" s="21"/>
      <c r="DN108" s="21"/>
      <c r="DO108" s="21"/>
      <c r="DP108" s="21"/>
      <c r="DQ108" s="21"/>
      <c r="DR108" s="21"/>
      <c r="DS108" s="21"/>
      <c r="DT108" s="21"/>
      <c r="DU108" s="21"/>
      <c r="DV108" s="21"/>
      <c r="DW108" s="21"/>
      <c r="DX108" s="21"/>
      <c r="DY108" s="21"/>
      <c r="DZ108" s="21"/>
      <c r="EA108" s="21"/>
      <c r="EB108" s="21"/>
      <c r="EC108" s="21"/>
      <c r="ED108" s="21"/>
      <c r="EE108" s="21"/>
      <c r="EF108" s="21"/>
      <c r="EG108" s="21"/>
      <c r="EH108" s="21"/>
      <c r="EI108" s="21"/>
      <c r="EJ108" s="21"/>
      <c r="EK108" s="21"/>
      <c r="EL108" s="21"/>
      <c r="EM108" s="21"/>
      <c r="EN108" s="21"/>
      <c r="EO108" s="21"/>
      <c r="EP108" s="21"/>
      <c r="EQ108" s="21"/>
      <c r="ER108" s="21"/>
      <c r="ES108" s="21"/>
      <c r="ET108" s="21"/>
      <c r="EU108" s="21"/>
      <c r="EV108" s="21"/>
      <c r="EW108" s="21"/>
      <c r="EX108" s="21"/>
      <c r="EY108" s="21"/>
      <c r="EZ108" s="21"/>
      <c r="FA108" s="21"/>
      <c r="FB108" s="21"/>
      <c r="FC108" s="21"/>
      <c r="FD108" s="21"/>
      <c r="FE108" s="21"/>
      <c r="FF108" s="21"/>
      <c r="FG108" s="21"/>
      <c r="FH108" s="21"/>
      <c r="FI108" s="21"/>
      <c r="FJ108" s="21"/>
      <c r="FK108" s="21"/>
      <c r="FL108" s="21"/>
    </row>
    <row r="109" spans="1:168" s="12" customFormat="1" x14ac:dyDescent="0.25">
      <c r="A109" s="40" t="s">
        <v>188</v>
      </c>
      <c r="B109" s="42" t="s">
        <v>203</v>
      </c>
      <c r="C109" s="11">
        <v>1</v>
      </c>
      <c r="D109" s="20">
        <v>0</v>
      </c>
      <c r="E109" s="20">
        <v>0</v>
      </c>
      <c r="F109" s="20">
        <v>0</v>
      </c>
      <c r="G109" s="20">
        <v>0</v>
      </c>
      <c r="H109" s="20">
        <v>0</v>
      </c>
      <c r="I109" s="20">
        <f t="shared" si="355"/>
        <v>0</v>
      </c>
      <c r="J109" s="20">
        <v>0</v>
      </c>
      <c r="K109" s="20">
        <v>0</v>
      </c>
      <c r="L109" s="20">
        <v>0</v>
      </c>
      <c r="M109" s="20">
        <v>0</v>
      </c>
      <c r="N109" s="16">
        <v>0</v>
      </c>
      <c r="O109" s="16">
        <v>0</v>
      </c>
      <c r="P109" s="20">
        <v>0</v>
      </c>
      <c r="Q109" s="20">
        <v>0</v>
      </c>
      <c r="R109" s="1">
        <f t="shared" si="412"/>
        <v>0</v>
      </c>
      <c r="S109" s="1">
        <f t="shared" si="417"/>
        <v>0</v>
      </c>
      <c r="T109" s="1">
        <f t="shared" si="418"/>
        <v>0</v>
      </c>
      <c r="U109" s="1">
        <f t="shared" si="419"/>
        <v>0</v>
      </c>
      <c r="V109" s="1">
        <f t="shared" si="420"/>
        <v>0</v>
      </c>
      <c r="W109" s="20">
        <v>0</v>
      </c>
      <c r="X109" s="1">
        <f t="shared" si="362"/>
        <v>0</v>
      </c>
      <c r="Y109" s="1">
        <f t="shared" si="363"/>
        <v>0</v>
      </c>
      <c r="Z109" s="16">
        <f t="shared" si="364"/>
        <v>0</v>
      </c>
      <c r="AA109" s="16">
        <f t="shared" si="365"/>
        <v>0</v>
      </c>
      <c r="AB109" s="20">
        <v>0</v>
      </c>
      <c r="AC109" s="20">
        <v>0</v>
      </c>
      <c r="AD109" s="20">
        <f t="shared" si="366"/>
        <v>0</v>
      </c>
      <c r="AE109" s="20">
        <f t="shared" si="366"/>
        <v>0</v>
      </c>
      <c r="AF109" s="20">
        <f t="shared" si="367"/>
        <v>0</v>
      </c>
      <c r="AG109" s="20">
        <f t="shared" si="367"/>
        <v>0</v>
      </c>
      <c r="AH109" s="20">
        <v>0</v>
      </c>
      <c r="AI109" s="20">
        <v>0</v>
      </c>
      <c r="AJ109" s="20">
        <f t="shared" si="368"/>
        <v>0</v>
      </c>
      <c r="AK109" s="20">
        <f t="shared" si="368"/>
        <v>0</v>
      </c>
      <c r="AL109" s="16">
        <f t="shared" si="369"/>
        <v>0</v>
      </c>
      <c r="AM109" s="16">
        <f t="shared" si="369"/>
        <v>0</v>
      </c>
      <c r="AN109" s="20">
        <v>0</v>
      </c>
      <c r="AO109" s="20">
        <v>0</v>
      </c>
      <c r="AP109" s="20">
        <v>0</v>
      </c>
      <c r="AQ109" s="20">
        <v>0</v>
      </c>
      <c r="AR109" s="20">
        <v>0</v>
      </c>
      <c r="AS109" s="20">
        <v>0</v>
      </c>
      <c r="AT109" s="20">
        <v>0</v>
      </c>
      <c r="AU109" s="20">
        <v>0</v>
      </c>
      <c r="AV109" s="20">
        <v>0</v>
      </c>
      <c r="AW109" s="20">
        <v>0</v>
      </c>
      <c r="AX109" s="16">
        <v>0</v>
      </c>
      <c r="AY109" s="16">
        <v>0</v>
      </c>
      <c r="AZ109" s="20">
        <v>0</v>
      </c>
      <c r="BA109" s="1">
        <v>0</v>
      </c>
      <c r="BB109" s="1">
        <v>0</v>
      </c>
      <c r="BC109" s="1">
        <v>0</v>
      </c>
      <c r="BD109" s="1">
        <v>0</v>
      </c>
      <c r="BE109" s="1">
        <v>0</v>
      </c>
      <c r="BF109" s="1">
        <v>0</v>
      </c>
      <c r="BG109" s="1">
        <v>0</v>
      </c>
      <c r="BH109" s="1">
        <v>0</v>
      </c>
      <c r="BI109" s="1">
        <v>0</v>
      </c>
      <c r="BJ109" s="16">
        <v>0</v>
      </c>
      <c r="BK109" s="16">
        <v>0</v>
      </c>
      <c r="BL109" s="20">
        <v>0</v>
      </c>
      <c r="BM109" s="20">
        <v>0</v>
      </c>
      <c r="BN109" s="20">
        <v>0</v>
      </c>
      <c r="BO109" s="20">
        <v>0</v>
      </c>
      <c r="BP109" s="20">
        <v>0</v>
      </c>
      <c r="BQ109" s="20">
        <v>0</v>
      </c>
      <c r="BR109" s="20">
        <v>0</v>
      </c>
      <c r="BS109" s="20">
        <v>0</v>
      </c>
      <c r="BT109" s="20">
        <v>0</v>
      </c>
      <c r="BU109" s="20">
        <v>0</v>
      </c>
      <c r="BV109" s="16">
        <v>0</v>
      </c>
      <c r="BW109" s="16">
        <v>0</v>
      </c>
      <c r="BX109" s="20">
        <v>0</v>
      </c>
      <c r="BY109" s="20">
        <v>0</v>
      </c>
      <c r="BZ109" s="20">
        <v>0</v>
      </c>
      <c r="CA109" s="20">
        <v>0</v>
      </c>
      <c r="CB109" s="20">
        <v>0</v>
      </c>
      <c r="CC109" s="20">
        <v>0</v>
      </c>
      <c r="CD109" s="20">
        <v>0</v>
      </c>
      <c r="CE109" s="20">
        <v>0</v>
      </c>
      <c r="CF109" s="20">
        <v>0</v>
      </c>
      <c r="CG109" s="20">
        <v>0</v>
      </c>
      <c r="CH109" s="16">
        <v>0</v>
      </c>
      <c r="CI109" s="16">
        <v>0</v>
      </c>
      <c r="CJ109" s="20">
        <v>0</v>
      </c>
      <c r="CK109" s="1">
        <v>0</v>
      </c>
      <c r="CL109" s="1">
        <f t="shared" si="403"/>
        <v>0</v>
      </c>
      <c r="CM109" s="1">
        <f t="shared" si="404"/>
        <v>0</v>
      </c>
      <c r="CN109" s="1">
        <f t="shared" si="398"/>
        <v>0</v>
      </c>
      <c r="CO109" s="1">
        <f t="shared" si="398"/>
        <v>0</v>
      </c>
      <c r="CP109" s="20">
        <v>0</v>
      </c>
      <c r="CQ109" s="20">
        <v>0</v>
      </c>
      <c r="CR109" s="1">
        <f t="shared" si="399"/>
        <v>0</v>
      </c>
      <c r="CS109" s="1">
        <f t="shared" si="400"/>
        <v>0</v>
      </c>
      <c r="CT109" s="16">
        <f t="shared" si="401"/>
        <v>0</v>
      </c>
      <c r="CU109" s="16">
        <f t="shared" si="402"/>
        <v>0</v>
      </c>
      <c r="CV109" s="21"/>
      <c r="CW109" s="21"/>
      <c r="CX109" s="21"/>
      <c r="CY109" s="21"/>
      <c r="CZ109" s="21"/>
      <c r="DA109" s="21"/>
      <c r="DB109" s="21"/>
      <c r="DC109" s="21"/>
      <c r="DD109" s="21"/>
      <c r="DE109" s="21"/>
      <c r="DF109" s="21"/>
      <c r="DG109" s="21"/>
      <c r="DH109" s="21"/>
      <c r="DI109" s="21"/>
      <c r="DJ109" s="21"/>
      <c r="DK109" s="21"/>
      <c r="DL109" s="21"/>
      <c r="DM109" s="21"/>
      <c r="DN109" s="21"/>
      <c r="DO109" s="21"/>
      <c r="DP109" s="21"/>
      <c r="DQ109" s="21"/>
      <c r="DR109" s="21"/>
      <c r="DS109" s="21"/>
      <c r="DT109" s="21"/>
      <c r="DU109" s="21"/>
      <c r="DV109" s="21"/>
      <c r="DW109" s="21"/>
      <c r="DX109" s="21"/>
      <c r="DY109" s="21"/>
      <c r="DZ109" s="21"/>
      <c r="EA109" s="21"/>
      <c r="EB109" s="21"/>
      <c r="EC109" s="21"/>
      <c r="ED109" s="21"/>
      <c r="EE109" s="21"/>
      <c r="EF109" s="21"/>
      <c r="EG109" s="21"/>
      <c r="EH109" s="21"/>
      <c r="EI109" s="21"/>
      <c r="EJ109" s="21"/>
      <c r="EK109" s="21"/>
      <c r="EL109" s="21"/>
      <c r="EM109" s="21"/>
      <c r="EN109" s="21"/>
      <c r="EO109" s="21"/>
      <c r="EP109" s="21"/>
      <c r="EQ109" s="21"/>
      <c r="ER109" s="21"/>
      <c r="ES109" s="21"/>
      <c r="ET109" s="21"/>
      <c r="EU109" s="21"/>
      <c r="EV109" s="21"/>
      <c r="EW109" s="21"/>
      <c r="EX109" s="21"/>
      <c r="EY109" s="21"/>
      <c r="EZ109" s="21"/>
      <c r="FA109" s="21"/>
      <c r="FB109" s="21"/>
      <c r="FC109" s="21"/>
      <c r="FD109" s="21"/>
      <c r="FE109" s="21"/>
      <c r="FF109" s="21"/>
      <c r="FG109" s="21"/>
      <c r="FH109" s="21"/>
      <c r="FI109" s="21"/>
      <c r="FJ109" s="21"/>
      <c r="FK109" s="21"/>
      <c r="FL109" s="21"/>
    </row>
    <row r="110" spans="1:168" s="12" customFormat="1" ht="25.5" x14ac:dyDescent="0.25">
      <c r="A110" s="40" t="s">
        <v>189</v>
      </c>
      <c r="B110" s="42" t="s">
        <v>204</v>
      </c>
      <c r="C110" s="11">
        <v>1</v>
      </c>
      <c r="D110" s="20">
        <v>0</v>
      </c>
      <c r="E110" s="20">
        <v>0</v>
      </c>
      <c r="F110" s="20">
        <v>0</v>
      </c>
      <c r="G110" s="20">
        <v>0</v>
      </c>
      <c r="H110" s="20">
        <v>0</v>
      </c>
      <c r="I110" s="20">
        <f t="shared" si="355"/>
        <v>0</v>
      </c>
      <c r="J110" s="20">
        <v>0</v>
      </c>
      <c r="K110" s="20">
        <v>0</v>
      </c>
      <c r="L110" s="20">
        <v>0</v>
      </c>
      <c r="M110" s="20">
        <v>0</v>
      </c>
      <c r="N110" s="16">
        <v>0</v>
      </c>
      <c r="O110" s="16">
        <v>0</v>
      </c>
      <c r="P110" s="20">
        <v>0</v>
      </c>
      <c r="Q110" s="20">
        <v>0</v>
      </c>
      <c r="R110" s="1">
        <f t="shared" si="412"/>
        <v>0</v>
      </c>
      <c r="S110" s="1">
        <f t="shared" si="417"/>
        <v>0</v>
      </c>
      <c r="T110" s="1">
        <f t="shared" si="418"/>
        <v>0</v>
      </c>
      <c r="U110" s="1">
        <f t="shared" si="419"/>
        <v>0</v>
      </c>
      <c r="V110" s="1">
        <f t="shared" si="420"/>
        <v>0</v>
      </c>
      <c r="W110" s="20">
        <v>0</v>
      </c>
      <c r="X110" s="1">
        <f t="shared" si="362"/>
        <v>0</v>
      </c>
      <c r="Y110" s="1">
        <f t="shared" si="363"/>
        <v>0</v>
      </c>
      <c r="Z110" s="16">
        <f t="shared" si="364"/>
        <v>0</v>
      </c>
      <c r="AA110" s="16">
        <f t="shared" si="365"/>
        <v>0</v>
      </c>
      <c r="AB110" s="20">
        <v>0</v>
      </c>
      <c r="AC110" s="20">
        <v>0</v>
      </c>
      <c r="AD110" s="20">
        <f t="shared" si="366"/>
        <v>0</v>
      </c>
      <c r="AE110" s="20">
        <f t="shared" si="366"/>
        <v>0</v>
      </c>
      <c r="AF110" s="20">
        <f t="shared" si="367"/>
        <v>0</v>
      </c>
      <c r="AG110" s="20">
        <f t="shared" si="367"/>
        <v>0</v>
      </c>
      <c r="AH110" s="20">
        <v>0</v>
      </c>
      <c r="AI110" s="20">
        <v>0</v>
      </c>
      <c r="AJ110" s="20">
        <f t="shared" si="368"/>
        <v>0</v>
      </c>
      <c r="AK110" s="20">
        <f t="shared" si="368"/>
        <v>0</v>
      </c>
      <c r="AL110" s="16">
        <f t="shared" si="369"/>
        <v>0</v>
      </c>
      <c r="AM110" s="16">
        <f t="shared" si="369"/>
        <v>0</v>
      </c>
      <c r="AN110" s="20">
        <v>0</v>
      </c>
      <c r="AO110" s="20">
        <v>0</v>
      </c>
      <c r="AP110" s="20">
        <v>0</v>
      </c>
      <c r="AQ110" s="20">
        <v>0</v>
      </c>
      <c r="AR110" s="20">
        <v>0</v>
      </c>
      <c r="AS110" s="20">
        <v>0</v>
      </c>
      <c r="AT110" s="20">
        <v>0</v>
      </c>
      <c r="AU110" s="20">
        <v>0</v>
      </c>
      <c r="AV110" s="20">
        <v>0</v>
      </c>
      <c r="AW110" s="20">
        <v>0</v>
      </c>
      <c r="AX110" s="16">
        <v>0</v>
      </c>
      <c r="AY110" s="16">
        <v>0</v>
      </c>
      <c r="AZ110" s="20">
        <v>0</v>
      </c>
      <c r="BA110" s="1">
        <v>0</v>
      </c>
      <c r="BB110" s="1">
        <v>0</v>
      </c>
      <c r="BC110" s="1">
        <v>0</v>
      </c>
      <c r="BD110" s="1">
        <v>0</v>
      </c>
      <c r="BE110" s="1">
        <v>0</v>
      </c>
      <c r="BF110" s="1">
        <v>0</v>
      </c>
      <c r="BG110" s="1">
        <v>0</v>
      </c>
      <c r="BH110" s="1">
        <v>0</v>
      </c>
      <c r="BI110" s="1">
        <v>0</v>
      </c>
      <c r="BJ110" s="16">
        <v>0</v>
      </c>
      <c r="BK110" s="16">
        <v>0</v>
      </c>
      <c r="BL110" s="20">
        <v>0</v>
      </c>
      <c r="BM110" s="20">
        <v>0</v>
      </c>
      <c r="BN110" s="20">
        <v>0</v>
      </c>
      <c r="BO110" s="20">
        <v>0</v>
      </c>
      <c r="BP110" s="20">
        <v>0</v>
      </c>
      <c r="BQ110" s="20">
        <v>0</v>
      </c>
      <c r="BR110" s="20">
        <v>0</v>
      </c>
      <c r="BS110" s="20">
        <v>0</v>
      </c>
      <c r="BT110" s="20">
        <v>0</v>
      </c>
      <c r="BU110" s="20">
        <v>0</v>
      </c>
      <c r="BV110" s="16">
        <v>0</v>
      </c>
      <c r="BW110" s="16">
        <v>0</v>
      </c>
      <c r="BX110" s="20">
        <v>0</v>
      </c>
      <c r="BY110" s="20">
        <v>0</v>
      </c>
      <c r="BZ110" s="20">
        <v>0</v>
      </c>
      <c r="CA110" s="20">
        <v>0</v>
      </c>
      <c r="CB110" s="20">
        <v>0</v>
      </c>
      <c r="CC110" s="20">
        <v>0</v>
      </c>
      <c r="CD110" s="20">
        <v>0</v>
      </c>
      <c r="CE110" s="20">
        <v>0</v>
      </c>
      <c r="CF110" s="20">
        <v>0</v>
      </c>
      <c r="CG110" s="20">
        <v>0</v>
      </c>
      <c r="CH110" s="16">
        <v>0</v>
      </c>
      <c r="CI110" s="16">
        <v>0</v>
      </c>
      <c r="CJ110" s="20">
        <v>0</v>
      </c>
      <c r="CK110" s="1">
        <v>0</v>
      </c>
      <c r="CL110" s="1">
        <f t="shared" si="403"/>
        <v>0</v>
      </c>
      <c r="CM110" s="1">
        <f t="shared" si="404"/>
        <v>0</v>
      </c>
      <c r="CN110" s="1">
        <f t="shared" si="398"/>
        <v>0</v>
      </c>
      <c r="CO110" s="1">
        <f t="shared" si="398"/>
        <v>0</v>
      </c>
      <c r="CP110" s="20">
        <v>0</v>
      </c>
      <c r="CQ110" s="20">
        <v>0</v>
      </c>
      <c r="CR110" s="1">
        <f>CP110*13.12%+CP110</f>
        <v>0</v>
      </c>
      <c r="CS110" s="1">
        <f>CQ110*13.12%+CQ110</f>
        <v>0</v>
      </c>
      <c r="CT110" s="16">
        <f>(CJ110+CL110+CN110+CP110+CR110)/5</f>
        <v>0</v>
      </c>
      <c r="CU110" s="16">
        <f>(CK110+CM110+CO110+CQ110+CS110)/5</f>
        <v>0</v>
      </c>
      <c r="CV110" s="21"/>
      <c r="CW110" s="21"/>
      <c r="CX110" s="21"/>
      <c r="CY110" s="21"/>
      <c r="CZ110" s="21"/>
      <c r="DA110" s="21"/>
      <c r="DB110" s="21"/>
      <c r="DC110" s="21"/>
      <c r="DD110" s="21"/>
      <c r="DE110" s="21"/>
      <c r="DF110" s="21"/>
      <c r="DG110" s="21"/>
      <c r="DH110" s="21"/>
      <c r="DI110" s="21"/>
      <c r="DJ110" s="21"/>
      <c r="DK110" s="21"/>
      <c r="DL110" s="21"/>
      <c r="DM110" s="21"/>
      <c r="DN110" s="21"/>
      <c r="DO110" s="21"/>
      <c r="DP110" s="21"/>
      <c r="DQ110" s="21"/>
      <c r="DR110" s="21"/>
      <c r="DS110" s="21"/>
      <c r="DT110" s="21"/>
      <c r="DU110" s="21"/>
      <c r="DV110" s="21"/>
      <c r="DW110" s="21"/>
      <c r="DX110" s="21"/>
      <c r="DY110" s="21"/>
      <c r="DZ110" s="21"/>
      <c r="EA110" s="21"/>
      <c r="EB110" s="21"/>
      <c r="EC110" s="21"/>
      <c r="ED110" s="21"/>
      <c r="EE110" s="21"/>
      <c r="EF110" s="21"/>
      <c r="EG110" s="21"/>
      <c r="EH110" s="21"/>
      <c r="EI110" s="21"/>
      <c r="EJ110" s="21"/>
      <c r="EK110" s="21"/>
      <c r="EL110" s="21"/>
      <c r="EM110" s="21"/>
      <c r="EN110" s="21"/>
      <c r="EO110" s="21"/>
      <c r="EP110" s="21"/>
      <c r="EQ110" s="21"/>
      <c r="ER110" s="21"/>
      <c r="ES110" s="21"/>
      <c r="ET110" s="21"/>
      <c r="EU110" s="21"/>
      <c r="EV110" s="21"/>
      <c r="EW110" s="21"/>
      <c r="EX110" s="21"/>
      <c r="EY110" s="21"/>
      <c r="EZ110" s="21"/>
      <c r="FA110" s="21"/>
      <c r="FB110" s="21"/>
      <c r="FC110" s="21"/>
      <c r="FD110" s="21"/>
      <c r="FE110" s="21"/>
      <c r="FF110" s="21"/>
      <c r="FG110" s="21"/>
      <c r="FH110" s="21"/>
      <c r="FI110" s="21"/>
      <c r="FJ110" s="21"/>
      <c r="FK110" s="21"/>
      <c r="FL110" s="21"/>
    </row>
    <row r="111" spans="1:168" s="12" customFormat="1" x14ac:dyDescent="0.25">
      <c r="A111" s="40" t="s">
        <v>190</v>
      </c>
      <c r="B111" s="42" t="s">
        <v>205</v>
      </c>
      <c r="C111" s="11">
        <v>1</v>
      </c>
      <c r="D111" s="20">
        <v>0</v>
      </c>
      <c r="E111" s="20">
        <v>0</v>
      </c>
      <c r="F111" s="20">
        <v>0</v>
      </c>
      <c r="G111" s="20">
        <v>0</v>
      </c>
      <c r="H111" s="20">
        <v>0</v>
      </c>
      <c r="I111" s="20">
        <f t="shared" si="355"/>
        <v>0</v>
      </c>
      <c r="J111" s="20">
        <v>0</v>
      </c>
      <c r="K111" s="20">
        <v>0</v>
      </c>
      <c r="L111" s="20">
        <v>0</v>
      </c>
      <c r="M111" s="20">
        <v>0</v>
      </c>
      <c r="N111" s="16">
        <v>0</v>
      </c>
      <c r="O111" s="16">
        <v>0</v>
      </c>
      <c r="P111" s="20">
        <v>0</v>
      </c>
      <c r="Q111" s="20">
        <v>0</v>
      </c>
      <c r="R111" s="1">
        <f t="shared" ref="R111:R116" si="421">P111*5.6%+P111</f>
        <v>0</v>
      </c>
      <c r="S111" s="1">
        <f t="shared" si="417"/>
        <v>0</v>
      </c>
      <c r="T111" s="1">
        <f t="shared" si="418"/>
        <v>0</v>
      </c>
      <c r="U111" s="1">
        <f t="shared" si="419"/>
        <v>0</v>
      </c>
      <c r="V111" s="1">
        <f t="shared" si="420"/>
        <v>0</v>
      </c>
      <c r="W111" s="20">
        <v>0</v>
      </c>
      <c r="X111" s="1">
        <f t="shared" si="362"/>
        <v>0</v>
      </c>
      <c r="Y111" s="1">
        <f t="shared" si="363"/>
        <v>0</v>
      </c>
      <c r="Z111" s="16">
        <f t="shared" si="364"/>
        <v>0</v>
      </c>
      <c r="AA111" s="16">
        <f t="shared" si="365"/>
        <v>0</v>
      </c>
      <c r="AB111" s="20">
        <v>0</v>
      </c>
      <c r="AC111" s="20">
        <v>0</v>
      </c>
      <c r="AD111" s="20">
        <f t="shared" si="366"/>
        <v>0</v>
      </c>
      <c r="AE111" s="20">
        <f t="shared" si="366"/>
        <v>0</v>
      </c>
      <c r="AF111" s="20">
        <f t="shared" si="367"/>
        <v>0</v>
      </c>
      <c r="AG111" s="20">
        <f t="shared" si="367"/>
        <v>0</v>
      </c>
      <c r="AH111" s="20">
        <v>0</v>
      </c>
      <c r="AI111" s="20">
        <v>0</v>
      </c>
      <c r="AJ111" s="20">
        <f t="shared" si="368"/>
        <v>0</v>
      </c>
      <c r="AK111" s="20">
        <f t="shared" si="368"/>
        <v>0</v>
      </c>
      <c r="AL111" s="16">
        <f t="shared" si="369"/>
        <v>0</v>
      </c>
      <c r="AM111" s="16">
        <f t="shared" si="369"/>
        <v>0</v>
      </c>
      <c r="AN111" s="20">
        <v>0</v>
      </c>
      <c r="AO111" s="20">
        <v>0</v>
      </c>
      <c r="AP111" s="20">
        <v>0</v>
      </c>
      <c r="AQ111" s="20">
        <v>0</v>
      </c>
      <c r="AR111" s="20">
        <v>0</v>
      </c>
      <c r="AS111" s="20">
        <v>0</v>
      </c>
      <c r="AT111" s="20">
        <v>0</v>
      </c>
      <c r="AU111" s="20">
        <v>0</v>
      </c>
      <c r="AV111" s="20">
        <v>0</v>
      </c>
      <c r="AW111" s="20">
        <v>0</v>
      </c>
      <c r="AX111" s="16">
        <v>0</v>
      </c>
      <c r="AY111" s="16">
        <v>0</v>
      </c>
      <c r="AZ111" s="20">
        <v>0</v>
      </c>
      <c r="BA111" s="1">
        <v>0</v>
      </c>
      <c r="BB111" s="1">
        <v>0</v>
      </c>
      <c r="BC111" s="1">
        <v>0</v>
      </c>
      <c r="BD111" s="1">
        <v>0</v>
      </c>
      <c r="BE111" s="1">
        <v>0</v>
      </c>
      <c r="BF111" s="1">
        <v>0</v>
      </c>
      <c r="BG111" s="1">
        <v>0</v>
      </c>
      <c r="BH111" s="1">
        <v>0</v>
      </c>
      <c r="BI111" s="1">
        <v>0</v>
      </c>
      <c r="BJ111" s="16">
        <v>0</v>
      </c>
      <c r="BK111" s="16">
        <v>0</v>
      </c>
      <c r="BL111" s="20">
        <v>0</v>
      </c>
      <c r="BM111" s="20">
        <v>0</v>
      </c>
      <c r="BN111" s="20">
        <v>0</v>
      </c>
      <c r="BO111" s="20">
        <v>0</v>
      </c>
      <c r="BP111" s="20">
        <v>0</v>
      </c>
      <c r="BQ111" s="20">
        <v>0</v>
      </c>
      <c r="BR111" s="20">
        <v>0</v>
      </c>
      <c r="BS111" s="20">
        <v>0</v>
      </c>
      <c r="BT111" s="20">
        <v>0</v>
      </c>
      <c r="BU111" s="20">
        <v>0</v>
      </c>
      <c r="BV111" s="16">
        <v>0</v>
      </c>
      <c r="BW111" s="16">
        <v>0</v>
      </c>
      <c r="BX111" s="20">
        <v>0</v>
      </c>
      <c r="BY111" s="20">
        <v>0</v>
      </c>
      <c r="BZ111" s="20">
        <v>0</v>
      </c>
      <c r="CA111" s="20">
        <v>0</v>
      </c>
      <c r="CB111" s="20">
        <v>0</v>
      </c>
      <c r="CC111" s="20">
        <v>0</v>
      </c>
      <c r="CD111" s="20">
        <v>0</v>
      </c>
      <c r="CE111" s="20">
        <v>0</v>
      </c>
      <c r="CF111" s="20">
        <v>0</v>
      </c>
      <c r="CG111" s="20">
        <v>0</v>
      </c>
      <c r="CH111" s="16">
        <v>0</v>
      </c>
      <c r="CI111" s="16">
        <v>0</v>
      </c>
      <c r="CJ111" s="20">
        <v>0</v>
      </c>
      <c r="CK111" s="1">
        <v>0</v>
      </c>
      <c r="CL111" s="1">
        <f t="shared" si="403"/>
        <v>0</v>
      </c>
      <c r="CM111" s="1">
        <f t="shared" si="404"/>
        <v>0</v>
      </c>
      <c r="CN111" s="1">
        <f t="shared" si="398"/>
        <v>0</v>
      </c>
      <c r="CO111" s="1">
        <f t="shared" si="398"/>
        <v>0</v>
      </c>
      <c r="CP111" s="20">
        <v>0</v>
      </c>
      <c r="CQ111" s="20">
        <v>0</v>
      </c>
      <c r="CR111" s="1">
        <f t="shared" ref="CR111:CR119" si="422">CP111*13.12%+CP111</f>
        <v>0</v>
      </c>
      <c r="CS111" s="1">
        <f t="shared" ref="CS111:CS119" si="423">CQ111*13.12%+CQ111</f>
        <v>0</v>
      </c>
      <c r="CT111" s="16">
        <f t="shared" ref="CT111:CT119" si="424">(CJ111+CL111+CN111+CP111+CR111)/5</f>
        <v>0</v>
      </c>
      <c r="CU111" s="16">
        <f t="shared" ref="CU111:CU119" si="425">(CK111+CM111+CO111+CQ111+CS111)/5</f>
        <v>0</v>
      </c>
      <c r="CV111" s="21"/>
      <c r="CW111" s="21"/>
      <c r="CX111" s="21"/>
      <c r="CY111" s="21"/>
      <c r="CZ111" s="21"/>
      <c r="DA111" s="21"/>
      <c r="DB111" s="21"/>
      <c r="DC111" s="21"/>
      <c r="DD111" s="21"/>
      <c r="DE111" s="21"/>
      <c r="DF111" s="21"/>
      <c r="DG111" s="21"/>
      <c r="DH111" s="21"/>
      <c r="DI111" s="21"/>
      <c r="DJ111" s="21"/>
      <c r="DK111" s="21"/>
      <c r="DL111" s="21"/>
      <c r="DM111" s="21"/>
      <c r="DN111" s="21"/>
      <c r="DO111" s="21"/>
      <c r="DP111" s="21"/>
      <c r="DQ111" s="21"/>
      <c r="DR111" s="21"/>
      <c r="DS111" s="21"/>
      <c r="DT111" s="21"/>
      <c r="DU111" s="21"/>
      <c r="DV111" s="21"/>
      <c r="DW111" s="21"/>
      <c r="DX111" s="21"/>
      <c r="DY111" s="21"/>
      <c r="DZ111" s="21"/>
      <c r="EA111" s="21"/>
      <c r="EB111" s="21"/>
      <c r="EC111" s="21"/>
      <c r="ED111" s="21"/>
      <c r="EE111" s="21"/>
      <c r="EF111" s="21"/>
      <c r="EG111" s="21"/>
      <c r="EH111" s="21"/>
      <c r="EI111" s="21"/>
      <c r="EJ111" s="21"/>
      <c r="EK111" s="21"/>
      <c r="EL111" s="21"/>
      <c r="EM111" s="21"/>
      <c r="EN111" s="21"/>
      <c r="EO111" s="21"/>
      <c r="EP111" s="21"/>
      <c r="EQ111" s="21"/>
      <c r="ER111" s="21"/>
      <c r="ES111" s="21"/>
      <c r="ET111" s="21"/>
      <c r="EU111" s="21"/>
      <c r="EV111" s="21"/>
      <c r="EW111" s="21"/>
      <c r="EX111" s="21"/>
      <c r="EY111" s="21"/>
      <c r="EZ111" s="21"/>
      <c r="FA111" s="21"/>
      <c r="FB111" s="21"/>
      <c r="FC111" s="21"/>
      <c r="FD111" s="21"/>
      <c r="FE111" s="21"/>
      <c r="FF111" s="21"/>
      <c r="FG111" s="21"/>
      <c r="FH111" s="21"/>
      <c r="FI111" s="21"/>
      <c r="FJ111" s="21"/>
      <c r="FK111" s="21"/>
      <c r="FL111" s="21"/>
    </row>
    <row r="112" spans="1:168" s="12" customFormat="1" x14ac:dyDescent="0.25">
      <c r="A112" s="40" t="s">
        <v>191</v>
      </c>
      <c r="B112" s="42" t="s">
        <v>206</v>
      </c>
      <c r="C112" s="11">
        <v>1</v>
      </c>
      <c r="D112" s="20">
        <v>0</v>
      </c>
      <c r="E112" s="20">
        <v>0</v>
      </c>
      <c r="F112" s="20">
        <v>0</v>
      </c>
      <c r="G112" s="20">
        <v>0</v>
      </c>
      <c r="H112" s="20">
        <v>0</v>
      </c>
      <c r="I112" s="20">
        <f t="shared" si="355"/>
        <v>0</v>
      </c>
      <c r="J112" s="20">
        <v>0</v>
      </c>
      <c r="K112" s="20">
        <v>0</v>
      </c>
      <c r="L112" s="20">
        <v>0</v>
      </c>
      <c r="M112" s="20">
        <v>0</v>
      </c>
      <c r="N112" s="16">
        <v>0</v>
      </c>
      <c r="O112" s="16">
        <v>0</v>
      </c>
      <c r="P112" s="20">
        <v>0</v>
      </c>
      <c r="Q112" s="20">
        <v>0</v>
      </c>
      <c r="R112" s="1">
        <f t="shared" si="421"/>
        <v>0</v>
      </c>
      <c r="S112" s="1">
        <f t="shared" si="417"/>
        <v>0</v>
      </c>
      <c r="T112" s="1">
        <f t="shared" si="418"/>
        <v>0</v>
      </c>
      <c r="U112" s="1">
        <f t="shared" si="419"/>
        <v>0</v>
      </c>
      <c r="V112" s="1">
        <f t="shared" si="420"/>
        <v>0</v>
      </c>
      <c r="W112" s="20">
        <v>0</v>
      </c>
      <c r="X112" s="1">
        <f t="shared" si="362"/>
        <v>0</v>
      </c>
      <c r="Y112" s="1">
        <f t="shared" si="363"/>
        <v>0</v>
      </c>
      <c r="Z112" s="16">
        <f t="shared" si="364"/>
        <v>0</v>
      </c>
      <c r="AA112" s="16">
        <f t="shared" si="365"/>
        <v>0</v>
      </c>
      <c r="AB112" s="20">
        <v>0</v>
      </c>
      <c r="AC112" s="20">
        <v>0</v>
      </c>
      <c r="AD112" s="20">
        <f t="shared" si="366"/>
        <v>0</v>
      </c>
      <c r="AE112" s="20">
        <f t="shared" si="366"/>
        <v>0</v>
      </c>
      <c r="AF112" s="20">
        <f t="shared" si="367"/>
        <v>0</v>
      </c>
      <c r="AG112" s="20">
        <f t="shared" si="367"/>
        <v>0</v>
      </c>
      <c r="AH112" s="20">
        <v>0</v>
      </c>
      <c r="AI112" s="20">
        <v>0</v>
      </c>
      <c r="AJ112" s="20">
        <f t="shared" si="368"/>
        <v>0</v>
      </c>
      <c r="AK112" s="20">
        <f t="shared" si="368"/>
        <v>0</v>
      </c>
      <c r="AL112" s="16">
        <f t="shared" si="369"/>
        <v>0</v>
      </c>
      <c r="AM112" s="16">
        <f t="shared" si="369"/>
        <v>0</v>
      </c>
      <c r="AN112" s="20">
        <v>0</v>
      </c>
      <c r="AO112" s="20">
        <v>0</v>
      </c>
      <c r="AP112" s="20">
        <v>0</v>
      </c>
      <c r="AQ112" s="20">
        <v>0</v>
      </c>
      <c r="AR112" s="20">
        <v>0</v>
      </c>
      <c r="AS112" s="20">
        <v>0</v>
      </c>
      <c r="AT112" s="20">
        <v>0</v>
      </c>
      <c r="AU112" s="20">
        <v>0</v>
      </c>
      <c r="AV112" s="20">
        <v>0</v>
      </c>
      <c r="AW112" s="20">
        <v>0</v>
      </c>
      <c r="AX112" s="16">
        <v>0</v>
      </c>
      <c r="AY112" s="16">
        <v>0</v>
      </c>
      <c r="AZ112" s="20">
        <v>0</v>
      </c>
      <c r="BA112" s="1">
        <v>0</v>
      </c>
      <c r="BB112" s="1">
        <v>0</v>
      </c>
      <c r="BC112" s="1">
        <v>0</v>
      </c>
      <c r="BD112" s="1">
        <v>0</v>
      </c>
      <c r="BE112" s="1">
        <v>0</v>
      </c>
      <c r="BF112" s="1">
        <v>0</v>
      </c>
      <c r="BG112" s="1">
        <v>0</v>
      </c>
      <c r="BH112" s="1">
        <v>0</v>
      </c>
      <c r="BI112" s="1">
        <v>0</v>
      </c>
      <c r="BJ112" s="16">
        <v>0</v>
      </c>
      <c r="BK112" s="16">
        <v>0</v>
      </c>
      <c r="BL112" s="20">
        <v>0</v>
      </c>
      <c r="BM112" s="20">
        <v>0</v>
      </c>
      <c r="BN112" s="20">
        <v>0</v>
      </c>
      <c r="BO112" s="20">
        <v>0</v>
      </c>
      <c r="BP112" s="20">
        <v>0</v>
      </c>
      <c r="BQ112" s="20">
        <v>0</v>
      </c>
      <c r="BR112" s="20">
        <v>0</v>
      </c>
      <c r="BS112" s="20">
        <v>0</v>
      </c>
      <c r="BT112" s="20">
        <v>0</v>
      </c>
      <c r="BU112" s="20">
        <v>0</v>
      </c>
      <c r="BV112" s="16">
        <v>0</v>
      </c>
      <c r="BW112" s="16">
        <v>0</v>
      </c>
      <c r="BX112" s="20">
        <v>0</v>
      </c>
      <c r="BY112" s="20">
        <v>0</v>
      </c>
      <c r="BZ112" s="20">
        <v>0</v>
      </c>
      <c r="CA112" s="20">
        <v>0</v>
      </c>
      <c r="CB112" s="20">
        <v>0</v>
      </c>
      <c r="CC112" s="20">
        <v>0</v>
      </c>
      <c r="CD112" s="20">
        <v>0</v>
      </c>
      <c r="CE112" s="20">
        <v>0</v>
      </c>
      <c r="CF112" s="20">
        <v>0</v>
      </c>
      <c r="CG112" s="20">
        <v>0</v>
      </c>
      <c r="CH112" s="16">
        <v>0</v>
      </c>
      <c r="CI112" s="16">
        <v>0</v>
      </c>
      <c r="CJ112" s="20">
        <v>0</v>
      </c>
      <c r="CK112" s="1">
        <v>0</v>
      </c>
      <c r="CL112" s="1">
        <f t="shared" si="403"/>
        <v>0</v>
      </c>
      <c r="CM112" s="1">
        <f t="shared" si="404"/>
        <v>0</v>
      </c>
      <c r="CN112" s="1">
        <f t="shared" si="398"/>
        <v>0</v>
      </c>
      <c r="CO112" s="1">
        <f t="shared" si="398"/>
        <v>0</v>
      </c>
      <c r="CP112" s="20">
        <v>0</v>
      </c>
      <c r="CQ112" s="20">
        <v>0</v>
      </c>
      <c r="CR112" s="1">
        <f t="shared" si="422"/>
        <v>0</v>
      </c>
      <c r="CS112" s="1">
        <f t="shared" si="423"/>
        <v>0</v>
      </c>
      <c r="CT112" s="16">
        <f t="shared" si="424"/>
        <v>0</v>
      </c>
      <c r="CU112" s="16">
        <f t="shared" si="425"/>
        <v>0</v>
      </c>
      <c r="CV112" s="21"/>
      <c r="CW112" s="21"/>
      <c r="CX112" s="21"/>
      <c r="CY112" s="21"/>
      <c r="CZ112" s="21"/>
      <c r="DA112" s="21"/>
      <c r="DB112" s="21"/>
      <c r="DC112" s="21"/>
      <c r="DD112" s="21"/>
      <c r="DE112" s="21"/>
      <c r="DF112" s="21"/>
      <c r="DG112" s="21"/>
      <c r="DH112" s="21"/>
      <c r="DI112" s="21"/>
      <c r="DJ112" s="21"/>
      <c r="DK112" s="21"/>
      <c r="DL112" s="21"/>
      <c r="DM112" s="21"/>
      <c r="DN112" s="21"/>
      <c r="DO112" s="21"/>
      <c r="DP112" s="21"/>
      <c r="DQ112" s="21"/>
      <c r="DR112" s="21"/>
      <c r="DS112" s="21"/>
      <c r="DT112" s="21"/>
      <c r="DU112" s="21"/>
      <c r="DV112" s="21"/>
      <c r="DW112" s="21"/>
      <c r="DX112" s="21"/>
      <c r="DY112" s="21"/>
      <c r="DZ112" s="21"/>
      <c r="EA112" s="21"/>
      <c r="EB112" s="21"/>
      <c r="EC112" s="21"/>
      <c r="ED112" s="21"/>
      <c r="EE112" s="21"/>
      <c r="EF112" s="21"/>
      <c r="EG112" s="21"/>
      <c r="EH112" s="21"/>
      <c r="EI112" s="21"/>
      <c r="EJ112" s="21"/>
      <c r="EK112" s="21"/>
      <c r="EL112" s="21"/>
      <c r="EM112" s="21"/>
      <c r="EN112" s="21"/>
      <c r="EO112" s="21"/>
      <c r="EP112" s="21"/>
      <c r="EQ112" s="21"/>
      <c r="ER112" s="21"/>
      <c r="ES112" s="21"/>
      <c r="ET112" s="21"/>
      <c r="EU112" s="21"/>
      <c r="EV112" s="21"/>
      <c r="EW112" s="21"/>
      <c r="EX112" s="21"/>
      <c r="EY112" s="21"/>
      <c r="EZ112" s="21"/>
      <c r="FA112" s="21"/>
      <c r="FB112" s="21"/>
      <c r="FC112" s="21"/>
      <c r="FD112" s="21"/>
      <c r="FE112" s="21"/>
      <c r="FF112" s="21"/>
      <c r="FG112" s="21"/>
      <c r="FH112" s="21"/>
      <c r="FI112" s="21"/>
      <c r="FJ112" s="21"/>
      <c r="FK112" s="21"/>
      <c r="FL112" s="21"/>
    </row>
    <row r="113" spans="1:168" s="12" customFormat="1" ht="25.5" x14ac:dyDescent="0.25">
      <c r="A113" s="40" t="s">
        <v>192</v>
      </c>
      <c r="B113" s="42" t="s">
        <v>207</v>
      </c>
      <c r="C113" s="11">
        <v>1</v>
      </c>
      <c r="D113" s="20">
        <v>0</v>
      </c>
      <c r="E113" s="20">
        <v>0</v>
      </c>
      <c r="F113" s="20">
        <v>0</v>
      </c>
      <c r="G113" s="20">
        <v>0</v>
      </c>
      <c r="H113" s="20">
        <v>0</v>
      </c>
      <c r="I113" s="20">
        <f t="shared" si="355"/>
        <v>0</v>
      </c>
      <c r="J113" s="20">
        <v>0</v>
      </c>
      <c r="K113" s="20">
        <v>0</v>
      </c>
      <c r="L113" s="20">
        <v>0</v>
      </c>
      <c r="M113" s="20">
        <v>0</v>
      </c>
      <c r="N113" s="16">
        <v>0</v>
      </c>
      <c r="O113" s="16">
        <v>0</v>
      </c>
      <c r="P113" s="20">
        <v>0</v>
      </c>
      <c r="Q113" s="20">
        <v>0</v>
      </c>
      <c r="R113" s="1">
        <f t="shared" si="421"/>
        <v>0</v>
      </c>
      <c r="S113" s="1">
        <f t="shared" si="417"/>
        <v>0</v>
      </c>
      <c r="T113" s="1">
        <f t="shared" si="418"/>
        <v>0</v>
      </c>
      <c r="U113" s="1">
        <f t="shared" si="419"/>
        <v>0</v>
      </c>
      <c r="V113" s="1">
        <f t="shared" si="420"/>
        <v>0</v>
      </c>
      <c r="W113" s="20">
        <v>0</v>
      </c>
      <c r="X113" s="1">
        <f t="shared" si="362"/>
        <v>0</v>
      </c>
      <c r="Y113" s="1">
        <f t="shared" si="363"/>
        <v>0</v>
      </c>
      <c r="Z113" s="16">
        <f t="shared" si="364"/>
        <v>0</v>
      </c>
      <c r="AA113" s="16">
        <f t="shared" si="365"/>
        <v>0</v>
      </c>
      <c r="AB113" s="20">
        <v>0</v>
      </c>
      <c r="AC113" s="20">
        <v>0</v>
      </c>
      <c r="AD113" s="20">
        <f t="shared" si="366"/>
        <v>0</v>
      </c>
      <c r="AE113" s="20">
        <f t="shared" si="366"/>
        <v>0</v>
      </c>
      <c r="AF113" s="20">
        <f t="shared" si="367"/>
        <v>0</v>
      </c>
      <c r="AG113" s="20">
        <f t="shared" si="367"/>
        <v>0</v>
      </c>
      <c r="AH113" s="20">
        <v>0</v>
      </c>
      <c r="AI113" s="20">
        <v>0</v>
      </c>
      <c r="AJ113" s="20">
        <f t="shared" si="368"/>
        <v>0</v>
      </c>
      <c r="AK113" s="20">
        <f t="shared" si="368"/>
        <v>0</v>
      </c>
      <c r="AL113" s="16">
        <f t="shared" si="369"/>
        <v>0</v>
      </c>
      <c r="AM113" s="16">
        <f t="shared" si="369"/>
        <v>0</v>
      </c>
      <c r="AN113" s="20">
        <v>0</v>
      </c>
      <c r="AO113" s="20">
        <v>0</v>
      </c>
      <c r="AP113" s="20">
        <v>0</v>
      </c>
      <c r="AQ113" s="20">
        <v>0</v>
      </c>
      <c r="AR113" s="20">
        <v>0</v>
      </c>
      <c r="AS113" s="20">
        <v>0</v>
      </c>
      <c r="AT113" s="20">
        <v>0</v>
      </c>
      <c r="AU113" s="20">
        <v>0</v>
      </c>
      <c r="AV113" s="20">
        <v>0</v>
      </c>
      <c r="AW113" s="20">
        <v>0</v>
      </c>
      <c r="AX113" s="16">
        <v>0</v>
      </c>
      <c r="AY113" s="16">
        <v>0</v>
      </c>
      <c r="AZ113" s="20">
        <v>0</v>
      </c>
      <c r="BA113" s="1">
        <v>0</v>
      </c>
      <c r="BB113" s="1">
        <v>0</v>
      </c>
      <c r="BC113" s="1">
        <v>0</v>
      </c>
      <c r="BD113" s="1">
        <v>0</v>
      </c>
      <c r="BE113" s="1">
        <v>0</v>
      </c>
      <c r="BF113" s="1">
        <v>0</v>
      </c>
      <c r="BG113" s="1">
        <v>0</v>
      </c>
      <c r="BH113" s="1">
        <v>0</v>
      </c>
      <c r="BI113" s="1">
        <v>0</v>
      </c>
      <c r="BJ113" s="16">
        <v>0</v>
      </c>
      <c r="BK113" s="16">
        <v>0</v>
      </c>
      <c r="BL113" s="20">
        <v>0</v>
      </c>
      <c r="BM113" s="20">
        <v>0</v>
      </c>
      <c r="BN113" s="20">
        <v>0</v>
      </c>
      <c r="BO113" s="20">
        <v>0</v>
      </c>
      <c r="BP113" s="20">
        <v>0</v>
      </c>
      <c r="BQ113" s="20">
        <v>0</v>
      </c>
      <c r="BR113" s="20">
        <v>0</v>
      </c>
      <c r="BS113" s="20">
        <v>0</v>
      </c>
      <c r="BT113" s="20">
        <v>0</v>
      </c>
      <c r="BU113" s="20">
        <v>0</v>
      </c>
      <c r="BV113" s="16">
        <v>0</v>
      </c>
      <c r="BW113" s="16">
        <v>0</v>
      </c>
      <c r="BX113" s="20">
        <v>0</v>
      </c>
      <c r="BY113" s="20">
        <v>0</v>
      </c>
      <c r="BZ113" s="20">
        <v>0</v>
      </c>
      <c r="CA113" s="20">
        <v>0</v>
      </c>
      <c r="CB113" s="20">
        <v>0</v>
      </c>
      <c r="CC113" s="20">
        <v>0</v>
      </c>
      <c r="CD113" s="20">
        <v>0</v>
      </c>
      <c r="CE113" s="20">
        <v>0</v>
      </c>
      <c r="CF113" s="20">
        <v>0</v>
      </c>
      <c r="CG113" s="20">
        <v>0</v>
      </c>
      <c r="CH113" s="16">
        <v>0</v>
      </c>
      <c r="CI113" s="16">
        <v>0</v>
      </c>
      <c r="CJ113" s="20">
        <v>0</v>
      </c>
      <c r="CK113" s="20">
        <v>0</v>
      </c>
      <c r="CL113" s="1">
        <f t="shared" si="403"/>
        <v>0</v>
      </c>
      <c r="CM113" s="1">
        <f t="shared" si="404"/>
        <v>0</v>
      </c>
      <c r="CN113" s="1">
        <f t="shared" si="398"/>
        <v>0</v>
      </c>
      <c r="CO113" s="1">
        <f t="shared" si="398"/>
        <v>0</v>
      </c>
      <c r="CP113" s="20">
        <v>0</v>
      </c>
      <c r="CQ113" s="20">
        <v>0</v>
      </c>
      <c r="CR113" s="1">
        <f t="shared" si="422"/>
        <v>0</v>
      </c>
      <c r="CS113" s="1">
        <f t="shared" si="423"/>
        <v>0</v>
      </c>
      <c r="CT113" s="16">
        <f t="shared" si="424"/>
        <v>0</v>
      </c>
      <c r="CU113" s="16">
        <f t="shared" si="425"/>
        <v>0</v>
      </c>
      <c r="CV113" s="21"/>
      <c r="CW113" s="21"/>
      <c r="CX113" s="21"/>
      <c r="CY113" s="21"/>
      <c r="CZ113" s="21"/>
      <c r="DA113" s="21"/>
      <c r="DB113" s="21"/>
      <c r="DC113" s="21"/>
      <c r="DD113" s="21"/>
      <c r="DE113" s="21"/>
      <c r="DF113" s="21"/>
      <c r="DG113" s="21"/>
      <c r="DH113" s="21"/>
      <c r="DI113" s="21"/>
      <c r="DJ113" s="21"/>
      <c r="DK113" s="21"/>
      <c r="DL113" s="21"/>
      <c r="DM113" s="21"/>
      <c r="DN113" s="21"/>
      <c r="DO113" s="21"/>
      <c r="DP113" s="21"/>
      <c r="DQ113" s="21"/>
      <c r="DR113" s="21"/>
      <c r="DS113" s="21"/>
      <c r="DT113" s="21"/>
      <c r="DU113" s="21"/>
      <c r="DV113" s="21"/>
      <c r="DW113" s="21"/>
      <c r="DX113" s="21"/>
      <c r="DY113" s="21"/>
      <c r="DZ113" s="21"/>
      <c r="EA113" s="21"/>
      <c r="EB113" s="21"/>
      <c r="EC113" s="21"/>
      <c r="ED113" s="21"/>
      <c r="EE113" s="21"/>
      <c r="EF113" s="21"/>
      <c r="EG113" s="21"/>
      <c r="EH113" s="21"/>
      <c r="EI113" s="21"/>
      <c r="EJ113" s="21"/>
      <c r="EK113" s="21"/>
      <c r="EL113" s="21"/>
      <c r="EM113" s="21"/>
      <c r="EN113" s="21"/>
      <c r="EO113" s="21"/>
      <c r="EP113" s="21"/>
      <c r="EQ113" s="21"/>
      <c r="ER113" s="21"/>
      <c r="ES113" s="21"/>
      <c r="ET113" s="21"/>
      <c r="EU113" s="21"/>
      <c r="EV113" s="21"/>
      <c r="EW113" s="21"/>
      <c r="EX113" s="21"/>
      <c r="EY113" s="21"/>
      <c r="EZ113" s="21"/>
      <c r="FA113" s="21"/>
      <c r="FB113" s="21"/>
      <c r="FC113" s="21"/>
      <c r="FD113" s="21"/>
      <c r="FE113" s="21"/>
      <c r="FF113" s="21"/>
      <c r="FG113" s="21"/>
      <c r="FH113" s="21"/>
      <c r="FI113" s="21"/>
      <c r="FJ113" s="21"/>
      <c r="FK113" s="21"/>
      <c r="FL113" s="21"/>
    </row>
    <row r="114" spans="1:168" s="12" customFormat="1" x14ac:dyDescent="0.25">
      <c r="A114" s="40" t="s">
        <v>193</v>
      </c>
      <c r="B114" s="42" t="s">
        <v>208</v>
      </c>
      <c r="C114" s="11">
        <v>1</v>
      </c>
      <c r="D114" s="20">
        <v>0</v>
      </c>
      <c r="E114" s="20">
        <v>0</v>
      </c>
      <c r="F114" s="20">
        <v>0</v>
      </c>
      <c r="G114" s="20">
        <v>0</v>
      </c>
      <c r="H114" s="20">
        <v>0</v>
      </c>
      <c r="I114" s="20">
        <f t="shared" si="355"/>
        <v>0</v>
      </c>
      <c r="J114" s="20">
        <v>0</v>
      </c>
      <c r="K114" s="20">
        <v>0</v>
      </c>
      <c r="L114" s="20">
        <v>0</v>
      </c>
      <c r="M114" s="20">
        <v>0</v>
      </c>
      <c r="N114" s="16">
        <v>0</v>
      </c>
      <c r="O114" s="16">
        <v>0</v>
      </c>
      <c r="P114" s="20">
        <v>0</v>
      </c>
      <c r="Q114" s="20">
        <v>0</v>
      </c>
      <c r="R114" s="1">
        <f t="shared" si="421"/>
        <v>0</v>
      </c>
      <c r="S114" s="1">
        <f t="shared" si="417"/>
        <v>0</v>
      </c>
      <c r="T114" s="1">
        <f t="shared" si="418"/>
        <v>0</v>
      </c>
      <c r="U114" s="1">
        <f t="shared" si="419"/>
        <v>0</v>
      </c>
      <c r="V114" s="1">
        <f t="shared" si="420"/>
        <v>0</v>
      </c>
      <c r="W114" s="20">
        <v>0</v>
      </c>
      <c r="X114" s="1">
        <f t="shared" si="362"/>
        <v>0</v>
      </c>
      <c r="Y114" s="1">
        <f t="shared" si="363"/>
        <v>0</v>
      </c>
      <c r="Z114" s="16">
        <f t="shared" si="364"/>
        <v>0</v>
      </c>
      <c r="AA114" s="16">
        <f t="shared" si="365"/>
        <v>0</v>
      </c>
      <c r="AB114" s="20">
        <v>0</v>
      </c>
      <c r="AC114" s="20">
        <v>0</v>
      </c>
      <c r="AD114" s="20">
        <f t="shared" si="366"/>
        <v>0</v>
      </c>
      <c r="AE114" s="20">
        <f t="shared" si="366"/>
        <v>0</v>
      </c>
      <c r="AF114" s="20">
        <f t="shared" si="367"/>
        <v>0</v>
      </c>
      <c r="AG114" s="20">
        <f t="shared" si="367"/>
        <v>0</v>
      </c>
      <c r="AH114" s="20">
        <v>0</v>
      </c>
      <c r="AI114" s="20">
        <v>0</v>
      </c>
      <c r="AJ114" s="20">
        <f t="shared" si="368"/>
        <v>0</v>
      </c>
      <c r="AK114" s="20">
        <f t="shared" si="368"/>
        <v>0</v>
      </c>
      <c r="AL114" s="16">
        <f t="shared" si="369"/>
        <v>0</v>
      </c>
      <c r="AM114" s="16">
        <f t="shared" si="369"/>
        <v>0</v>
      </c>
      <c r="AN114" s="20">
        <v>0</v>
      </c>
      <c r="AO114" s="20">
        <v>0</v>
      </c>
      <c r="AP114" s="20">
        <v>0</v>
      </c>
      <c r="AQ114" s="20">
        <v>0</v>
      </c>
      <c r="AR114" s="20">
        <v>0</v>
      </c>
      <c r="AS114" s="20">
        <v>0</v>
      </c>
      <c r="AT114" s="20">
        <v>0</v>
      </c>
      <c r="AU114" s="20">
        <v>0</v>
      </c>
      <c r="AV114" s="20">
        <v>0</v>
      </c>
      <c r="AW114" s="20">
        <v>0</v>
      </c>
      <c r="AX114" s="16">
        <v>0</v>
      </c>
      <c r="AY114" s="16">
        <v>0</v>
      </c>
      <c r="AZ114" s="20">
        <v>0</v>
      </c>
      <c r="BA114" s="1">
        <v>0</v>
      </c>
      <c r="BB114" s="1">
        <v>0</v>
      </c>
      <c r="BC114" s="1">
        <v>0</v>
      </c>
      <c r="BD114" s="1">
        <v>0</v>
      </c>
      <c r="BE114" s="1">
        <v>0</v>
      </c>
      <c r="BF114" s="1">
        <v>0</v>
      </c>
      <c r="BG114" s="1">
        <v>0</v>
      </c>
      <c r="BH114" s="1">
        <v>0</v>
      </c>
      <c r="BI114" s="1">
        <v>0</v>
      </c>
      <c r="BJ114" s="16">
        <v>0</v>
      </c>
      <c r="BK114" s="16">
        <v>0</v>
      </c>
      <c r="BL114" s="20">
        <v>0</v>
      </c>
      <c r="BM114" s="20">
        <v>0</v>
      </c>
      <c r="BN114" s="20">
        <v>0</v>
      </c>
      <c r="BO114" s="20">
        <v>0</v>
      </c>
      <c r="BP114" s="20">
        <v>0</v>
      </c>
      <c r="BQ114" s="20">
        <v>0</v>
      </c>
      <c r="BR114" s="20">
        <v>0</v>
      </c>
      <c r="BS114" s="20">
        <v>0</v>
      </c>
      <c r="BT114" s="20">
        <v>0</v>
      </c>
      <c r="BU114" s="20">
        <v>0</v>
      </c>
      <c r="BV114" s="16">
        <v>0</v>
      </c>
      <c r="BW114" s="16">
        <v>0</v>
      </c>
      <c r="BX114" s="20">
        <v>0</v>
      </c>
      <c r="BY114" s="20">
        <v>0</v>
      </c>
      <c r="BZ114" s="20">
        <v>0</v>
      </c>
      <c r="CA114" s="20">
        <v>0</v>
      </c>
      <c r="CB114" s="20">
        <v>0</v>
      </c>
      <c r="CC114" s="20">
        <v>0</v>
      </c>
      <c r="CD114" s="20">
        <v>0</v>
      </c>
      <c r="CE114" s="20">
        <v>0</v>
      </c>
      <c r="CF114" s="20">
        <v>0</v>
      </c>
      <c r="CG114" s="20">
        <v>0</v>
      </c>
      <c r="CH114" s="16">
        <v>0</v>
      </c>
      <c r="CI114" s="16">
        <v>0</v>
      </c>
      <c r="CJ114" s="20">
        <v>0</v>
      </c>
      <c r="CK114" s="20">
        <v>0</v>
      </c>
      <c r="CL114" s="1">
        <f t="shared" si="403"/>
        <v>0</v>
      </c>
      <c r="CM114" s="1">
        <f t="shared" si="404"/>
        <v>0</v>
      </c>
      <c r="CN114" s="1">
        <f t="shared" si="398"/>
        <v>0</v>
      </c>
      <c r="CO114" s="1">
        <f t="shared" si="398"/>
        <v>0</v>
      </c>
      <c r="CP114" s="20">
        <v>0</v>
      </c>
      <c r="CQ114" s="20">
        <v>0</v>
      </c>
      <c r="CR114" s="1">
        <f t="shared" si="422"/>
        <v>0</v>
      </c>
      <c r="CS114" s="1">
        <f t="shared" si="423"/>
        <v>0</v>
      </c>
      <c r="CT114" s="16">
        <f t="shared" si="424"/>
        <v>0</v>
      </c>
      <c r="CU114" s="16">
        <f t="shared" si="425"/>
        <v>0</v>
      </c>
      <c r="CV114" s="21"/>
      <c r="CW114" s="21"/>
      <c r="CX114" s="21"/>
      <c r="CY114" s="21"/>
      <c r="CZ114" s="21"/>
      <c r="DA114" s="21"/>
      <c r="DB114" s="21"/>
      <c r="DC114" s="21"/>
      <c r="DD114" s="21"/>
      <c r="DE114" s="21"/>
      <c r="DF114" s="21"/>
      <c r="DG114" s="21"/>
      <c r="DH114" s="21"/>
      <c r="DI114" s="21"/>
      <c r="DJ114" s="21"/>
      <c r="DK114" s="21"/>
      <c r="DL114" s="21"/>
      <c r="DM114" s="21"/>
      <c r="DN114" s="21"/>
      <c r="DO114" s="21"/>
      <c r="DP114" s="21"/>
      <c r="DQ114" s="21"/>
      <c r="DR114" s="21"/>
      <c r="DS114" s="21"/>
      <c r="DT114" s="21"/>
      <c r="DU114" s="21"/>
      <c r="DV114" s="21"/>
      <c r="DW114" s="21"/>
      <c r="DX114" s="21"/>
      <c r="DY114" s="21"/>
      <c r="DZ114" s="21"/>
      <c r="EA114" s="21"/>
      <c r="EB114" s="21"/>
      <c r="EC114" s="21"/>
      <c r="ED114" s="21"/>
      <c r="EE114" s="21"/>
      <c r="EF114" s="21"/>
      <c r="EG114" s="21"/>
      <c r="EH114" s="21"/>
      <c r="EI114" s="21"/>
      <c r="EJ114" s="21"/>
      <c r="EK114" s="21"/>
      <c r="EL114" s="21"/>
      <c r="EM114" s="21"/>
      <c r="EN114" s="21"/>
      <c r="EO114" s="21"/>
      <c r="EP114" s="21"/>
      <c r="EQ114" s="21"/>
      <c r="ER114" s="21"/>
      <c r="ES114" s="21"/>
      <c r="ET114" s="21"/>
      <c r="EU114" s="21"/>
      <c r="EV114" s="21"/>
      <c r="EW114" s="21"/>
      <c r="EX114" s="21"/>
      <c r="EY114" s="21"/>
      <c r="EZ114" s="21"/>
      <c r="FA114" s="21"/>
      <c r="FB114" s="21"/>
      <c r="FC114" s="21"/>
      <c r="FD114" s="21"/>
      <c r="FE114" s="21"/>
      <c r="FF114" s="21"/>
      <c r="FG114" s="21"/>
      <c r="FH114" s="21"/>
      <c r="FI114" s="21"/>
      <c r="FJ114" s="21"/>
      <c r="FK114" s="21"/>
      <c r="FL114" s="21"/>
    </row>
    <row r="115" spans="1:168" s="12" customFormat="1" x14ac:dyDescent="0.25">
      <c r="A115" s="40" t="s">
        <v>194</v>
      </c>
      <c r="B115" s="42" t="s">
        <v>209</v>
      </c>
      <c r="C115" s="11">
        <v>1</v>
      </c>
      <c r="D115" s="20">
        <v>0</v>
      </c>
      <c r="E115" s="20">
        <v>0</v>
      </c>
      <c r="F115" s="20">
        <v>0</v>
      </c>
      <c r="G115" s="20">
        <v>0</v>
      </c>
      <c r="H115" s="20">
        <v>0</v>
      </c>
      <c r="I115" s="20">
        <f t="shared" si="355"/>
        <v>0</v>
      </c>
      <c r="J115" s="20">
        <v>0</v>
      </c>
      <c r="K115" s="20">
        <v>0</v>
      </c>
      <c r="L115" s="20">
        <v>0</v>
      </c>
      <c r="M115" s="20">
        <v>0</v>
      </c>
      <c r="N115" s="16">
        <v>0</v>
      </c>
      <c r="O115" s="16">
        <v>0</v>
      </c>
      <c r="P115" s="20">
        <v>0</v>
      </c>
      <c r="Q115" s="20">
        <v>0</v>
      </c>
      <c r="R115" s="1">
        <f t="shared" si="421"/>
        <v>0</v>
      </c>
      <c r="S115" s="1">
        <f t="shared" si="417"/>
        <v>0</v>
      </c>
      <c r="T115" s="1">
        <f t="shared" si="418"/>
        <v>0</v>
      </c>
      <c r="U115" s="1">
        <f t="shared" si="419"/>
        <v>0</v>
      </c>
      <c r="V115" s="1">
        <f t="shared" si="420"/>
        <v>0</v>
      </c>
      <c r="W115" s="20">
        <v>0</v>
      </c>
      <c r="X115" s="1">
        <f t="shared" si="362"/>
        <v>0</v>
      </c>
      <c r="Y115" s="1">
        <f t="shared" si="363"/>
        <v>0</v>
      </c>
      <c r="Z115" s="16">
        <f t="shared" si="364"/>
        <v>0</v>
      </c>
      <c r="AA115" s="16">
        <f t="shared" si="365"/>
        <v>0</v>
      </c>
      <c r="AB115" s="20">
        <v>0</v>
      </c>
      <c r="AC115" s="20">
        <v>0</v>
      </c>
      <c r="AD115" s="20">
        <f t="shared" ref="AD115:AE119" si="426">AB115*5.6%+AB115</f>
        <v>0</v>
      </c>
      <c r="AE115" s="20">
        <f t="shared" si="426"/>
        <v>0</v>
      </c>
      <c r="AF115" s="20">
        <f t="shared" si="367"/>
        <v>0</v>
      </c>
      <c r="AG115" s="20">
        <f t="shared" si="367"/>
        <v>0</v>
      </c>
      <c r="AH115" s="20">
        <v>0</v>
      </c>
      <c r="AI115" s="20">
        <v>0</v>
      </c>
      <c r="AJ115" s="20">
        <f t="shared" si="368"/>
        <v>0</v>
      </c>
      <c r="AK115" s="20">
        <f t="shared" si="368"/>
        <v>0</v>
      </c>
      <c r="AL115" s="16">
        <f t="shared" si="369"/>
        <v>0</v>
      </c>
      <c r="AM115" s="16">
        <f t="shared" si="369"/>
        <v>0</v>
      </c>
      <c r="AN115" s="20">
        <v>0</v>
      </c>
      <c r="AO115" s="20">
        <v>0</v>
      </c>
      <c r="AP115" s="20">
        <v>0</v>
      </c>
      <c r="AQ115" s="20">
        <v>0</v>
      </c>
      <c r="AR115" s="20">
        <v>0</v>
      </c>
      <c r="AS115" s="20">
        <v>0</v>
      </c>
      <c r="AT115" s="20">
        <v>0</v>
      </c>
      <c r="AU115" s="20">
        <v>0</v>
      </c>
      <c r="AV115" s="20">
        <v>0</v>
      </c>
      <c r="AW115" s="20">
        <v>0</v>
      </c>
      <c r="AX115" s="16">
        <v>0</v>
      </c>
      <c r="AY115" s="16">
        <v>0</v>
      </c>
      <c r="AZ115" s="20">
        <v>0</v>
      </c>
      <c r="BA115" s="1">
        <v>0</v>
      </c>
      <c r="BB115" s="1">
        <v>0</v>
      </c>
      <c r="BC115" s="1">
        <v>0</v>
      </c>
      <c r="BD115" s="1">
        <v>0</v>
      </c>
      <c r="BE115" s="1">
        <v>0</v>
      </c>
      <c r="BF115" s="1">
        <v>0</v>
      </c>
      <c r="BG115" s="1">
        <v>0</v>
      </c>
      <c r="BH115" s="1">
        <v>0</v>
      </c>
      <c r="BI115" s="1">
        <v>0</v>
      </c>
      <c r="BJ115" s="16">
        <v>0</v>
      </c>
      <c r="BK115" s="16">
        <v>0</v>
      </c>
      <c r="BL115" s="20">
        <v>0</v>
      </c>
      <c r="BM115" s="20">
        <v>0</v>
      </c>
      <c r="BN115" s="20">
        <v>0</v>
      </c>
      <c r="BO115" s="20">
        <v>0</v>
      </c>
      <c r="BP115" s="20">
        <v>0</v>
      </c>
      <c r="BQ115" s="20">
        <v>0</v>
      </c>
      <c r="BR115" s="20">
        <v>0</v>
      </c>
      <c r="BS115" s="20">
        <v>0</v>
      </c>
      <c r="BT115" s="20">
        <v>0</v>
      </c>
      <c r="BU115" s="20">
        <v>0</v>
      </c>
      <c r="BV115" s="16">
        <v>0</v>
      </c>
      <c r="BW115" s="16">
        <v>0</v>
      </c>
      <c r="BX115" s="20">
        <v>0</v>
      </c>
      <c r="BY115" s="20">
        <v>0</v>
      </c>
      <c r="BZ115" s="20">
        <v>0</v>
      </c>
      <c r="CA115" s="20">
        <v>0</v>
      </c>
      <c r="CB115" s="20">
        <v>0</v>
      </c>
      <c r="CC115" s="20">
        <v>0</v>
      </c>
      <c r="CD115" s="20">
        <v>0</v>
      </c>
      <c r="CE115" s="20">
        <v>0</v>
      </c>
      <c r="CF115" s="20">
        <v>0</v>
      </c>
      <c r="CG115" s="20">
        <v>0</v>
      </c>
      <c r="CH115" s="16">
        <v>0</v>
      </c>
      <c r="CI115" s="16">
        <v>0</v>
      </c>
      <c r="CJ115" s="20">
        <v>0</v>
      </c>
      <c r="CK115" s="20">
        <v>272808</v>
      </c>
      <c r="CL115" s="1">
        <f t="shared" si="403"/>
        <v>0</v>
      </c>
      <c r="CM115" s="1">
        <f t="shared" si="404"/>
        <v>288085.24800000002</v>
      </c>
      <c r="CN115" s="1">
        <f t="shared" si="398"/>
        <v>0</v>
      </c>
      <c r="CO115" s="1">
        <f t="shared" si="398"/>
        <v>319486.54003200005</v>
      </c>
      <c r="CP115" s="20">
        <v>0</v>
      </c>
      <c r="CQ115" s="20">
        <v>0</v>
      </c>
      <c r="CR115" s="1">
        <f t="shared" si="422"/>
        <v>0</v>
      </c>
      <c r="CS115" s="1">
        <f t="shared" si="423"/>
        <v>0</v>
      </c>
      <c r="CT115" s="16">
        <f t="shared" si="424"/>
        <v>0</v>
      </c>
      <c r="CU115" s="16">
        <f>(CK115+CM115+CO115+CQ115+CS115)/5</f>
        <v>176075.95760640001</v>
      </c>
      <c r="CV115" s="21"/>
      <c r="CW115" s="21"/>
      <c r="CX115" s="21"/>
      <c r="CY115" s="21"/>
      <c r="CZ115" s="21"/>
      <c r="DA115" s="21"/>
      <c r="DB115" s="21"/>
      <c r="DC115" s="21"/>
      <c r="DD115" s="21"/>
      <c r="DE115" s="21"/>
      <c r="DF115" s="21"/>
      <c r="DG115" s="21"/>
      <c r="DH115" s="21"/>
      <c r="DI115" s="21"/>
      <c r="DJ115" s="21"/>
      <c r="DK115" s="21"/>
      <c r="DL115" s="21"/>
      <c r="DM115" s="21"/>
      <c r="DN115" s="21"/>
      <c r="DO115" s="21"/>
      <c r="DP115" s="21"/>
      <c r="DQ115" s="21"/>
      <c r="DR115" s="21"/>
      <c r="DS115" s="21"/>
      <c r="DT115" s="21"/>
      <c r="DU115" s="21"/>
      <c r="DV115" s="21"/>
      <c r="DW115" s="21"/>
      <c r="DX115" s="21"/>
      <c r="DY115" s="21"/>
      <c r="DZ115" s="21"/>
      <c r="EA115" s="21"/>
      <c r="EB115" s="21"/>
      <c r="EC115" s="21"/>
      <c r="ED115" s="21"/>
      <c r="EE115" s="21"/>
      <c r="EF115" s="21"/>
      <c r="EG115" s="21"/>
      <c r="EH115" s="21"/>
      <c r="EI115" s="21"/>
      <c r="EJ115" s="21"/>
      <c r="EK115" s="21"/>
      <c r="EL115" s="21"/>
      <c r="EM115" s="21"/>
      <c r="EN115" s="21"/>
      <c r="EO115" s="21"/>
      <c r="EP115" s="21"/>
      <c r="EQ115" s="21"/>
      <c r="ER115" s="21"/>
      <c r="ES115" s="21"/>
      <c r="ET115" s="21"/>
      <c r="EU115" s="21"/>
      <c r="EV115" s="21"/>
      <c r="EW115" s="21"/>
      <c r="EX115" s="21"/>
      <c r="EY115" s="21"/>
      <c r="EZ115" s="21"/>
      <c r="FA115" s="21"/>
      <c r="FB115" s="21"/>
      <c r="FC115" s="21"/>
      <c r="FD115" s="21"/>
      <c r="FE115" s="21"/>
      <c r="FF115" s="21"/>
      <c r="FG115" s="21"/>
      <c r="FH115" s="21"/>
      <c r="FI115" s="21"/>
      <c r="FJ115" s="21"/>
      <c r="FK115" s="21"/>
      <c r="FL115" s="21"/>
    </row>
    <row r="116" spans="1:168" s="12" customFormat="1" x14ac:dyDescent="0.25">
      <c r="A116" s="40" t="s">
        <v>195</v>
      </c>
      <c r="B116" s="43" t="s">
        <v>210</v>
      </c>
      <c r="C116" s="11">
        <v>1</v>
      </c>
      <c r="D116" s="20">
        <v>0</v>
      </c>
      <c r="E116" s="20">
        <v>0</v>
      </c>
      <c r="F116" s="20">
        <v>0</v>
      </c>
      <c r="G116" s="20">
        <v>0</v>
      </c>
      <c r="H116" s="20">
        <v>0</v>
      </c>
      <c r="I116" s="20">
        <f t="shared" si="355"/>
        <v>0</v>
      </c>
      <c r="J116" s="20">
        <v>0</v>
      </c>
      <c r="K116" s="20">
        <v>0</v>
      </c>
      <c r="L116" s="20">
        <v>0</v>
      </c>
      <c r="M116" s="20">
        <v>0</v>
      </c>
      <c r="N116" s="16">
        <v>0</v>
      </c>
      <c r="O116" s="16">
        <v>0</v>
      </c>
      <c r="P116" s="20">
        <v>0</v>
      </c>
      <c r="Q116" s="20">
        <v>0</v>
      </c>
      <c r="R116" s="1">
        <f t="shared" si="421"/>
        <v>0</v>
      </c>
      <c r="S116" s="1">
        <f t="shared" si="417"/>
        <v>0</v>
      </c>
      <c r="T116" s="1">
        <f t="shared" si="418"/>
        <v>0</v>
      </c>
      <c r="U116" s="1">
        <f t="shared" si="419"/>
        <v>0</v>
      </c>
      <c r="V116" s="1">
        <f t="shared" si="420"/>
        <v>0</v>
      </c>
      <c r="W116" s="20">
        <v>0</v>
      </c>
      <c r="X116" s="1">
        <f t="shared" si="362"/>
        <v>0</v>
      </c>
      <c r="Y116" s="1">
        <f t="shared" si="363"/>
        <v>0</v>
      </c>
      <c r="Z116" s="16">
        <f t="shared" si="364"/>
        <v>0</v>
      </c>
      <c r="AA116" s="16">
        <f t="shared" si="365"/>
        <v>0</v>
      </c>
      <c r="AB116" s="20">
        <v>0</v>
      </c>
      <c r="AC116" s="20">
        <v>0</v>
      </c>
      <c r="AD116" s="20">
        <f t="shared" si="426"/>
        <v>0</v>
      </c>
      <c r="AE116" s="20">
        <f t="shared" si="426"/>
        <v>0</v>
      </c>
      <c r="AF116" s="20">
        <f t="shared" si="367"/>
        <v>0</v>
      </c>
      <c r="AG116" s="20">
        <f t="shared" si="367"/>
        <v>0</v>
      </c>
      <c r="AH116" s="20">
        <v>0</v>
      </c>
      <c r="AI116" s="20">
        <v>0</v>
      </c>
      <c r="AJ116" s="20">
        <f t="shared" si="368"/>
        <v>0</v>
      </c>
      <c r="AK116" s="20">
        <f t="shared" si="368"/>
        <v>0</v>
      </c>
      <c r="AL116" s="16">
        <f t="shared" si="369"/>
        <v>0</v>
      </c>
      <c r="AM116" s="16">
        <f t="shared" si="369"/>
        <v>0</v>
      </c>
      <c r="AN116" s="20">
        <v>0</v>
      </c>
      <c r="AO116" s="20">
        <v>0</v>
      </c>
      <c r="AP116" s="20">
        <v>0</v>
      </c>
      <c r="AQ116" s="20">
        <v>0</v>
      </c>
      <c r="AR116" s="20">
        <v>0</v>
      </c>
      <c r="AS116" s="20">
        <v>0</v>
      </c>
      <c r="AT116" s="20">
        <v>0</v>
      </c>
      <c r="AU116" s="20">
        <v>0</v>
      </c>
      <c r="AV116" s="20">
        <v>0</v>
      </c>
      <c r="AW116" s="20">
        <v>0</v>
      </c>
      <c r="AX116" s="16">
        <v>0</v>
      </c>
      <c r="AY116" s="16">
        <v>0</v>
      </c>
      <c r="AZ116" s="20">
        <v>0</v>
      </c>
      <c r="BA116" s="1">
        <v>0</v>
      </c>
      <c r="BB116" s="1">
        <v>0</v>
      </c>
      <c r="BC116" s="1">
        <v>0</v>
      </c>
      <c r="BD116" s="1">
        <v>0</v>
      </c>
      <c r="BE116" s="1">
        <v>0</v>
      </c>
      <c r="BF116" s="1">
        <v>0</v>
      </c>
      <c r="BG116" s="1">
        <v>0</v>
      </c>
      <c r="BH116" s="1">
        <v>0</v>
      </c>
      <c r="BI116" s="1">
        <v>0</v>
      </c>
      <c r="BJ116" s="16">
        <v>0</v>
      </c>
      <c r="BK116" s="16">
        <v>0</v>
      </c>
      <c r="BL116" s="20">
        <v>0</v>
      </c>
      <c r="BM116" s="20">
        <v>0</v>
      </c>
      <c r="BN116" s="20">
        <v>0</v>
      </c>
      <c r="BO116" s="20">
        <v>0</v>
      </c>
      <c r="BP116" s="20">
        <v>0</v>
      </c>
      <c r="BQ116" s="20">
        <v>0</v>
      </c>
      <c r="BR116" s="20">
        <v>0</v>
      </c>
      <c r="BS116" s="20">
        <v>0</v>
      </c>
      <c r="BT116" s="20">
        <v>0</v>
      </c>
      <c r="BU116" s="20">
        <v>0</v>
      </c>
      <c r="BV116" s="16">
        <v>0</v>
      </c>
      <c r="BW116" s="16">
        <v>0</v>
      </c>
      <c r="BX116" s="20">
        <v>0</v>
      </c>
      <c r="BY116" s="20">
        <v>0</v>
      </c>
      <c r="BZ116" s="20">
        <v>0</v>
      </c>
      <c r="CA116" s="20">
        <v>0</v>
      </c>
      <c r="CB116" s="20">
        <v>0</v>
      </c>
      <c r="CC116" s="20">
        <v>0</v>
      </c>
      <c r="CD116" s="20">
        <v>0</v>
      </c>
      <c r="CE116" s="20">
        <v>0</v>
      </c>
      <c r="CF116" s="20">
        <v>0</v>
      </c>
      <c r="CG116" s="20">
        <v>0</v>
      </c>
      <c r="CH116" s="16">
        <v>0</v>
      </c>
      <c r="CI116" s="16">
        <v>0</v>
      </c>
      <c r="CJ116" s="20">
        <v>0</v>
      </c>
      <c r="CK116" s="20">
        <v>0</v>
      </c>
      <c r="CL116" s="1">
        <f t="shared" si="403"/>
        <v>0</v>
      </c>
      <c r="CM116" s="1">
        <f t="shared" si="404"/>
        <v>0</v>
      </c>
      <c r="CN116" s="1">
        <f t="shared" si="398"/>
        <v>0</v>
      </c>
      <c r="CO116" s="1">
        <f t="shared" si="398"/>
        <v>0</v>
      </c>
      <c r="CP116" s="20">
        <v>0</v>
      </c>
      <c r="CQ116" s="20">
        <v>0</v>
      </c>
      <c r="CR116" s="1">
        <f t="shared" si="422"/>
        <v>0</v>
      </c>
      <c r="CS116" s="1">
        <f t="shared" si="423"/>
        <v>0</v>
      </c>
      <c r="CT116" s="16">
        <f t="shared" si="424"/>
        <v>0</v>
      </c>
      <c r="CU116" s="16">
        <f t="shared" si="425"/>
        <v>0</v>
      </c>
      <c r="CV116" s="21"/>
      <c r="CW116" s="21"/>
      <c r="CX116" s="21"/>
      <c r="CY116" s="21"/>
      <c r="CZ116" s="21"/>
      <c r="DA116" s="21"/>
      <c r="DB116" s="21"/>
      <c r="DC116" s="21"/>
      <c r="DD116" s="21"/>
      <c r="DE116" s="21"/>
      <c r="DF116" s="21"/>
      <c r="DG116" s="21"/>
      <c r="DH116" s="21"/>
      <c r="DI116" s="21"/>
      <c r="DJ116" s="21"/>
      <c r="DK116" s="21"/>
      <c r="DL116" s="21"/>
      <c r="DM116" s="21"/>
      <c r="DN116" s="21"/>
      <c r="DO116" s="21"/>
      <c r="DP116" s="21"/>
      <c r="DQ116" s="21"/>
      <c r="DR116" s="21"/>
      <c r="DS116" s="21"/>
      <c r="DT116" s="21"/>
      <c r="DU116" s="21"/>
      <c r="DV116" s="21"/>
      <c r="DW116" s="21"/>
      <c r="DX116" s="21"/>
      <c r="DY116" s="21"/>
      <c r="DZ116" s="21"/>
      <c r="EA116" s="21"/>
      <c r="EB116" s="21"/>
      <c r="EC116" s="21"/>
      <c r="ED116" s="21"/>
      <c r="EE116" s="21"/>
      <c r="EF116" s="21"/>
      <c r="EG116" s="21"/>
      <c r="EH116" s="21"/>
      <c r="EI116" s="21"/>
      <c r="EJ116" s="21"/>
      <c r="EK116" s="21"/>
      <c r="EL116" s="21"/>
      <c r="EM116" s="21"/>
      <c r="EN116" s="21"/>
      <c r="EO116" s="21"/>
      <c r="EP116" s="21"/>
      <c r="EQ116" s="21"/>
      <c r="ER116" s="21"/>
      <c r="ES116" s="21"/>
      <c r="ET116" s="21"/>
      <c r="EU116" s="21"/>
      <c r="EV116" s="21"/>
      <c r="EW116" s="21"/>
      <c r="EX116" s="21"/>
      <c r="EY116" s="21"/>
      <c r="EZ116" s="21"/>
      <c r="FA116" s="21"/>
      <c r="FB116" s="21"/>
      <c r="FC116" s="21"/>
      <c r="FD116" s="21"/>
      <c r="FE116" s="21"/>
      <c r="FF116" s="21"/>
      <c r="FG116" s="21"/>
      <c r="FH116" s="21"/>
      <c r="FI116" s="21"/>
      <c r="FJ116" s="21"/>
      <c r="FK116" s="21"/>
      <c r="FL116" s="21"/>
    </row>
    <row r="117" spans="1:168" s="12" customFormat="1" x14ac:dyDescent="0.25">
      <c r="A117" s="40" t="s">
        <v>213</v>
      </c>
      <c r="B117" s="43" t="s">
        <v>211</v>
      </c>
      <c r="C117" s="11">
        <v>1</v>
      </c>
      <c r="D117" s="20">
        <v>10999</v>
      </c>
      <c r="E117" s="20">
        <v>89250</v>
      </c>
      <c r="F117" s="20">
        <v>0</v>
      </c>
      <c r="G117" s="20">
        <v>0</v>
      </c>
      <c r="H117" s="20">
        <v>0</v>
      </c>
      <c r="I117" s="20">
        <f t="shared" si="355"/>
        <v>0</v>
      </c>
      <c r="J117" s="20">
        <v>0</v>
      </c>
      <c r="K117" s="20">
        <v>0</v>
      </c>
      <c r="L117" s="20">
        <v>0</v>
      </c>
      <c r="M117" s="20">
        <v>0</v>
      </c>
      <c r="N117" s="16">
        <v>0</v>
      </c>
      <c r="O117" s="16">
        <v>0</v>
      </c>
      <c r="P117" s="20">
        <v>0</v>
      </c>
      <c r="Q117" s="20">
        <v>0</v>
      </c>
      <c r="R117" s="1">
        <f t="shared" ref="R117:R119" si="427">P117*5.6%+P117</f>
        <v>0</v>
      </c>
      <c r="S117" s="1">
        <f t="shared" si="417"/>
        <v>0</v>
      </c>
      <c r="T117" s="1">
        <f t="shared" si="418"/>
        <v>0</v>
      </c>
      <c r="U117" s="1">
        <f t="shared" si="419"/>
        <v>0</v>
      </c>
      <c r="V117" s="1">
        <f t="shared" si="420"/>
        <v>0</v>
      </c>
      <c r="W117" s="20">
        <v>0</v>
      </c>
      <c r="X117" s="1">
        <f t="shared" si="362"/>
        <v>0</v>
      </c>
      <c r="Y117" s="1">
        <f t="shared" si="363"/>
        <v>0</v>
      </c>
      <c r="Z117" s="16">
        <f t="shared" si="364"/>
        <v>0</v>
      </c>
      <c r="AA117" s="16">
        <f t="shared" si="365"/>
        <v>0</v>
      </c>
      <c r="AB117" s="20">
        <v>0</v>
      </c>
      <c r="AC117" s="20">
        <v>0</v>
      </c>
      <c r="AD117" s="20">
        <f t="shared" si="426"/>
        <v>0</v>
      </c>
      <c r="AE117" s="20">
        <f t="shared" si="426"/>
        <v>0</v>
      </c>
      <c r="AF117" s="20">
        <f t="shared" si="367"/>
        <v>0</v>
      </c>
      <c r="AG117" s="20">
        <f t="shared" si="367"/>
        <v>0</v>
      </c>
      <c r="AH117" s="20">
        <v>0</v>
      </c>
      <c r="AI117" s="20">
        <v>0</v>
      </c>
      <c r="AJ117" s="20">
        <f t="shared" si="368"/>
        <v>0</v>
      </c>
      <c r="AK117" s="20">
        <f t="shared" si="368"/>
        <v>0</v>
      </c>
      <c r="AL117" s="16">
        <f t="shared" si="369"/>
        <v>0</v>
      </c>
      <c r="AM117" s="16">
        <f t="shared" si="369"/>
        <v>0</v>
      </c>
      <c r="AN117" s="20">
        <v>0</v>
      </c>
      <c r="AO117" s="20">
        <v>0</v>
      </c>
      <c r="AP117" s="20">
        <v>0</v>
      </c>
      <c r="AQ117" s="20">
        <v>0</v>
      </c>
      <c r="AR117" s="20">
        <v>0</v>
      </c>
      <c r="AS117" s="20">
        <v>0</v>
      </c>
      <c r="AT117" s="20">
        <v>0</v>
      </c>
      <c r="AU117" s="20">
        <v>0</v>
      </c>
      <c r="AV117" s="20">
        <v>0</v>
      </c>
      <c r="AW117" s="20">
        <v>0</v>
      </c>
      <c r="AX117" s="16">
        <v>0</v>
      </c>
      <c r="AY117" s="16">
        <v>0</v>
      </c>
      <c r="AZ117" s="20">
        <v>0</v>
      </c>
      <c r="BA117" s="1">
        <v>0</v>
      </c>
      <c r="BB117" s="1">
        <v>0</v>
      </c>
      <c r="BC117" s="1">
        <v>0</v>
      </c>
      <c r="BD117" s="1">
        <v>0</v>
      </c>
      <c r="BE117" s="1">
        <v>0</v>
      </c>
      <c r="BF117" s="1">
        <v>0</v>
      </c>
      <c r="BG117" s="1">
        <v>0</v>
      </c>
      <c r="BH117" s="1">
        <v>0</v>
      </c>
      <c r="BI117" s="1">
        <v>0</v>
      </c>
      <c r="BJ117" s="16">
        <v>0</v>
      </c>
      <c r="BK117" s="16">
        <v>0</v>
      </c>
      <c r="BL117" s="20">
        <v>0</v>
      </c>
      <c r="BM117" s="20">
        <v>0</v>
      </c>
      <c r="BN117" s="20">
        <v>0</v>
      </c>
      <c r="BO117" s="20">
        <v>0</v>
      </c>
      <c r="BP117" s="20">
        <v>0</v>
      </c>
      <c r="BQ117" s="20">
        <v>0</v>
      </c>
      <c r="BR117" s="20">
        <v>0</v>
      </c>
      <c r="BS117" s="20">
        <v>0</v>
      </c>
      <c r="BT117" s="20">
        <v>0</v>
      </c>
      <c r="BU117" s="20">
        <v>0</v>
      </c>
      <c r="BV117" s="16">
        <v>0</v>
      </c>
      <c r="BW117" s="16">
        <v>0</v>
      </c>
      <c r="BX117" s="20">
        <v>0</v>
      </c>
      <c r="BY117" s="20">
        <v>0</v>
      </c>
      <c r="BZ117" s="20">
        <v>0</v>
      </c>
      <c r="CA117" s="20">
        <v>0</v>
      </c>
      <c r="CB117" s="20">
        <v>0</v>
      </c>
      <c r="CC117" s="20">
        <v>0</v>
      </c>
      <c r="CD117" s="20">
        <v>0</v>
      </c>
      <c r="CE117" s="20">
        <v>0</v>
      </c>
      <c r="CF117" s="20">
        <v>0</v>
      </c>
      <c r="CG117" s="20">
        <v>0</v>
      </c>
      <c r="CH117" s="16">
        <v>0</v>
      </c>
      <c r="CI117" s="16">
        <v>0</v>
      </c>
      <c r="CJ117" s="20">
        <v>0</v>
      </c>
      <c r="CK117" s="20">
        <v>0</v>
      </c>
      <c r="CL117" s="1">
        <f t="shared" si="403"/>
        <v>0</v>
      </c>
      <c r="CM117" s="1">
        <f t="shared" si="404"/>
        <v>0</v>
      </c>
      <c r="CN117" s="1">
        <f>CL117*10.9%+CL117</f>
        <v>0</v>
      </c>
      <c r="CO117" s="1">
        <f>CM117*10.9%+CM117</f>
        <v>0</v>
      </c>
      <c r="CP117" s="20">
        <v>0</v>
      </c>
      <c r="CQ117" s="20">
        <v>0</v>
      </c>
      <c r="CR117" s="1">
        <f t="shared" si="422"/>
        <v>0</v>
      </c>
      <c r="CS117" s="1">
        <f t="shared" si="423"/>
        <v>0</v>
      </c>
      <c r="CT117" s="16">
        <f t="shared" si="424"/>
        <v>0</v>
      </c>
      <c r="CU117" s="16">
        <f t="shared" si="425"/>
        <v>0</v>
      </c>
      <c r="CV117" s="21"/>
      <c r="CW117" s="21"/>
      <c r="CX117" s="21"/>
      <c r="CY117" s="21"/>
      <c r="CZ117" s="21"/>
      <c r="DA117" s="21"/>
      <c r="DB117" s="21"/>
      <c r="DC117" s="21"/>
      <c r="DD117" s="21"/>
      <c r="DE117" s="21"/>
      <c r="DF117" s="21"/>
      <c r="DG117" s="21"/>
      <c r="DH117" s="21"/>
      <c r="DI117" s="21"/>
      <c r="DJ117" s="21"/>
      <c r="DK117" s="21"/>
      <c r="DL117" s="21"/>
      <c r="DM117" s="21"/>
      <c r="DN117" s="21"/>
      <c r="DO117" s="21"/>
      <c r="DP117" s="21"/>
      <c r="DQ117" s="21"/>
      <c r="DR117" s="21"/>
      <c r="DS117" s="21"/>
      <c r="DT117" s="21"/>
      <c r="DU117" s="21"/>
      <c r="DV117" s="21"/>
      <c r="DW117" s="21"/>
      <c r="DX117" s="21"/>
      <c r="DY117" s="21"/>
      <c r="DZ117" s="21"/>
      <c r="EA117" s="21"/>
      <c r="EB117" s="21"/>
      <c r="EC117" s="21"/>
      <c r="ED117" s="21"/>
      <c r="EE117" s="21"/>
      <c r="EF117" s="21"/>
      <c r="EG117" s="21"/>
      <c r="EH117" s="21"/>
      <c r="EI117" s="21"/>
      <c r="EJ117" s="21"/>
      <c r="EK117" s="21"/>
      <c r="EL117" s="21"/>
      <c r="EM117" s="21"/>
      <c r="EN117" s="21"/>
      <c r="EO117" s="21"/>
      <c r="EP117" s="21"/>
      <c r="EQ117" s="21"/>
      <c r="ER117" s="21"/>
      <c r="ES117" s="21"/>
      <c r="ET117" s="21"/>
      <c r="EU117" s="21"/>
      <c r="EV117" s="21"/>
      <c r="EW117" s="21"/>
      <c r="EX117" s="21"/>
      <c r="EY117" s="21"/>
      <c r="EZ117" s="21"/>
      <c r="FA117" s="21"/>
      <c r="FB117" s="21"/>
      <c r="FC117" s="21"/>
      <c r="FD117" s="21"/>
      <c r="FE117" s="21"/>
      <c r="FF117" s="21"/>
      <c r="FG117" s="21"/>
      <c r="FH117" s="21"/>
      <c r="FI117" s="21"/>
      <c r="FJ117" s="21"/>
      <c r="FK117" s="21"/>
      <c r="FL117" s="21"/>
    </row>
    <row r="118" spans="1:168" s="12" customFormat="1" x14ac:dyDescent="0.25">
      <c r="A118" s="40" t="s">
        <v>214</v>
      </c>
      <c r="B118" s="43" t="s">
        <v>212</v>
      </c>
      <c r="C118" s="11">
        <v>1</v>
      </c>
      <c r="D118" s="20">
        <v>0</v>
      </c>
      <c r="E118" s="20">
        <v>0</v>
      </c>
      <c r="F118" s="20">
        <v>0</v>
      </c>
      <c r="G118" s="20">
        <v>0</v>
      </c>
      <c r="H118" s="20">
        <v>0</v>
      </c>
      <c r="I118" s="20">
        <f t="shared" si="355"/>
        <v>0</v>
      </c>
      <c r="J118" s="20">
        <v>0</v>
      </c>
      <c r="K118" s="20">
        <v>0</v>
      </c>
      <c r="L118" s="20">
        <v>0</v>
      </c>
      <c r="M118" s="20">
        <v>0</v>
      </c>
      <c r="N118" s="16">
        <v>0</v>
      </c>
      <c r="O118" s="16">
        <v>0</v>
      </c>
      <c r="P118" s="20">
        <v>0</v>
      </c>
      <c r="Q118" s="20">
        <v>0</v>
      </c>
      <c r="R118" s="1">
        <f t="shared" si="427"/>
        <v>0</v>
      </c>
      <c r="S118" s="1">
        <f t="shared" si="417"/>
        <v>0</v>
      </c>
      <c r="T118" s="1">
        <f t="shared" si="418"/>
        <v>0</v>
      </c>
      <c r="U118" s="1">
        <f t="shared" si="419"/>
        <v>0</v>
      </c>
      <c r="V118" s="1">
        <f t="shared" si="420"/>
        <v>0</v>
      </c>
      <c r="W118" s="20">
        <v>0</v>
      </c>
      <c r="X118" s="1">
        <f t="shared" si="362"/>
        <v>0</v>
      </c>
      <c r="Y118" s="1">
        <f t="shared" si="363"/>
        <v>0</v>
      </c>
      <c r="Z118" s="16">
        <f t="shared" si="364"/>
        <v>0</v>
      </c>
      <c r="AA118" s="16">
        <f t="shared" si="365"/>
        <v>0</v>
      </c>
      <c r="AB118" s="20">
        <v>0</v>
      </c>
      <c r="AC118" s="20">
        <v>0</v>
      </c>
      <c r="AD118" s="20">
        <f t="shared" si="426"/>
        <v>0</v>
      </c>
      <c r="AE118" s="20">
        <f t="shared" si="426"/>
        <v>0</v>
      </c>
      <c r="AF118" s="20">
        <f t="shared" si="367"/>
        <v>0</v>
      </c>
      <c r="AG118" s="20">
        <f t="shared" si="367"/>
        <v>0</v>
      </c>
      <c r="AH118" s="20">
        <v>0</v>
      </c>
      <c r="AI118" s="20">
        <v>0</v>
      </c>
      <c r="AJ118" s="20">
        <f t="shared" si="368"/>
        <v>0</v>
      </c>
      <c r="AK118" s="20">
        <f t="shared" si="368"/>
        <v>0</v>
      </c>
      <c r="AL118" s="16">
        <f t="shared" si="369"/>
        <v>0</v>
      </c>
      <c r="AM118" s="16">
        <f t="shared" si="369"/>
        <v>0</v>
      </c>
      <c r="AN118" s="20">
        <v>0</v>
      </c>
      <c r="AO118" s="20">
        <v>0</v>
      </c>
      <c r="AP118" s="20">
        <v>0</v>
      </c>
      <c r="AQ118" s="20">
        <v>0</v>
      </c>
      <c r="AR118" s="20">
        <v>0</v>
      </c>
      <c r="AS118" s="20">
        <v>0</v>
      </c>
      <c r="AT118" s="20">
        <v>0</v>
      </c>
      <c r="AU118" s="20">
        <v>0</v>
      </c>
      <c r="AV118" s="20">
        <v>0</v>
      </c>
      <c r="AW118" s="20">
        <v>0</v>
      </c>
      <c r="AX118" s="16">
        <v>0</v>
      </c>
      <c r="AY118" s="16">
        <v>0</v>
      </c>
      <c r="AZ118" s="20">
        <v>0</v>
      </c>
      <c r="BA118" s="1">
        <v>0</v>
      </c>
      <c r="BB118" s="1">
        <v>0</v>
      </c>
      <c r="BC118" s="1">
        <v>0</v>
      </c>
      <c r="BD118" s="1">
        <v>0</v>
      </c>
      <c r="BE118" s="1">
        <v>0</v>
      </c>
      <c r="BF118" s="1">
        <v>0</v>
      </c>
      <c r="BG118" s="1">
        <v>0</v>
      </c>
      <c r="BH118" s="1">
        <v>0</v>
      </c>
      <c r="BI118" s="1">
        <v>0</v>
      </c>
      <c r="BJ118" s="16">
        <v>0</v>
      </c>
      <c r="BK118" s="16">
        <v>0</v>
      </c>
      <c r="BL118" s="20">
        <v>0</v>
      </c>
      <c r="BM118" s="20">
        <v>0</v>
      </c>
      <c r="BN118" s="20">
        <v>0</v>
      </c>
      <c r="BO118" s="20">
        <v>0</v>
      </c>
      <c r="BP118" s="20">
        <v>0</v>
      </c>
      <c r="BQ118" s="20">
        <v>0</v>
      </c>
      <c r="BR118" s="20">
        <v>0</v>
      </c>
      <c r="BS118" s="20">
        <v>0</v>
      </c>
      <c r="BT118" s="20">
        <v>0</v>
      </c>
      <c r="BU118" s="20">
        <v>0</v>
      </c>
      <c r="BV118" s="16">
        <v>0</v>
      </c>
      <c r="BW118" s="16">
        <v>0</v>
      </c>
      <c r="BX118" s="20">
        <v>0</v>
      </c>
      <c r="BY118" s="20">
        <v>0</v>
      </c>
      <c r="BZ118" s="20">
        <v>0</v>
      </c>
      <c r="CA118" s="20">
        <v>0</v>
      </c>
      <c r="CB118" s="20">
        <v>0</v>
      </c>
      <c r="CC118" s="20">
        <v>0</v>
      </c>
      <c r="CD118" s="20">
        <v>0</v>
      </c>
      <c r="CE118" s="20">
        <v>0</v>
      </c>
      <c r="CF118" s="20">
        <v>0</v>
      </c>
      <c r="CG118" s="20">
        <v>0</v>
      </c>
      <c r="CH118" s="16">
        <v>0</v>
      </c>
      <c r="CI118" s="16">
        <v>0</v>
      </c>
      <c r="CJ118" s="20">
        <v>0</v>
      </c>
      <c r="CK118" s="20">
        <v>0</v>
      </c>
      <c r="CL118" s="1">
        <f t="shared" si="403"/>
        <v>0</v>
      </c>
      <c r="CM118" s="1">
        <f t="shared" si="404"/>
        <v>0</v>
      </c>
      <c r="CN118" s="1">
        <f t="shared" ref="CN118:CN119" si="428">CL118*10.9%+CL118</f>
        <v>0</v>
      </c>
      <c r="CO118" s="1">
        <f t="shared" ref="CO118:CO119" si="429">CM118*10.9%+CM118</f>
        <v>0</v>
      </c>
      <c r="CP118" s="20">
        <v>0</v>
      </c>
      <c r="CQ118" s="20">
        <v>0</v>
      </c>
      <c r="CR118" s="1">
        <f t="shared" si="422"/>
        <v>0</v>
      </c>
      <c r="CS118" s="1">
        <f t="shared" si="423"/>
        <v>0</v>
      </c>
      <c r="CT118" s="16">
        <f t="shared" si="424"/>
        <v>0</v>
      </c>
      <c r="CU118" s="16">
        <f t="shared" si="425"/>
        <v>0</v>
      </c>
      <c r="CV118" s="21"/>
      <c r="CW118" s="21"/>
      <c r="CX118" s="21"/>
      <c r="CY118" s="21"/>
      <c r="CZ118" s="21"/>
      <c r="DA118" s="21"/>
      <c r="DB118" s="21"/>
      <c r="DC118" s="21"/>
      <c r="DD118" s="21"/>
      <c r="DE118" s="21"/>
      <c r="DF118" s="21"/>
      <c r="DG118" s="21"/>
      <c r="DH118" s="21"/>
      <c r="DI118" s="21"/>
      <c r="DJ118" s="21"/>
      <c r="DK118" s="21"/>
      <c r="DL118" s="21"/>
      <c r="DM118" s="21"/>
      <c r="DN118" s="21"/>
      <c r="DO118" s="21"/>
      <c r="DP118" s="21"/>
      <c r="DQ118" s="21"/>
      <c r="DR118" s="21"/>
      <c r="DS118" s="21"/>
      <c r="DT118" s="21"/>
      <c r="DU118" s="21"/>
      <c r="DV118" s="21"/>
      <c r="DW118" s="21"/>
      <c r="DX118" s="21"/>
      <c r="DY118" s="21"/>
      <c r="DZ118" s="21"/>
      <c r="EA118" s="21"/>
      <c r="EB118" s="21"/>
      <c r="EC118" s="21"/>
      <c r="ED118" s="21"/>
      <c r="EE118" s="21"/>
      <c r="EF118" s="21"/>
      <c r="EG118" s="21"/>
      <c r="EH118" s="21"/>
      <c r="EI118" s="21"/>
      <c r="EJ118" s="21"/>
      <c r="EK118" s="21"/>
      <c r="EL118" s="21"/>
      <c r="EM118" s="21"/>
      <c r="EN118" s="21"/>
      <c r="EO118" s="21"/>
      <c r="EP118" s="21"/>
      <c r="EQ118" s="21"/>
      <c r="ER118" s="21"/>
      <c r="ES118" s="21"/>
      <c r="ET118" s="21"/>
      <c r="EU118" s="21"/>
      <c r="EV118" s="21"/>
      <c r="EW118" s="21"/>
      <c r="EX118" s="21"/>
      <c r="EY118" s="21"/>
      <c r="EZ118" s="21"/>
      <c r="FA118" s="21"/>
      <c r="FB118" s="21"/>
      <c r="FC118" s="21"/>
      <c r="FD118" s="21"/>
      <c r="FE118" s="21"/>
      <c r="FF118" s="21"/>
      <c r="FG118" s="21"/>
      <c r="FH118" s="21"/>
      <c r="FI118" s="21"/>
      <c r="FJ118" s="21"/>
      <c r="FK118" s="21"/>
      <c r="FL118" s="21"/>
    </row>
    <row r="119" spans="1:168" s="12" customFormat="1" x14ac:dyDescent="0.25">
      <c r="A119" s="40" t="s">
        <v>215</v>
      </c>
      <c r="B119" s="43" t="s">
        <v>216</v>
      </c>
      <c r="C119" s="11">
        <v>1</v>
      </c>
      <c r="D119" s="20">
        <v>0</v>
      </c>
      <c r="E119" s="20">
        <v>0</v>
      </c>
      <c r="F119" s="20">
        <v>0</v>
      </c>
      <c r="G119" s="20">
        <v>0</v>
      </c>
      <c r="H119" s="20">
        <v>0</v>
      </c>
      <c r="I119" s="20">
        <f t="shared" si="355"/>
        <v>0</v>
      </c>
      <c r="J119" s="20">
        <v>0</v>
      </c>
      <c r="K119" s="20">
        <v>0</v>
      </c>
      <c r="L119" s="20">
        <v>0</v>
      </c>
      <c r="M119" s="20">
        <v>0</v>
      </c>
      <c r="N119" s="16">
        <v>0</v>
      </c>
      <c r="O119" s="16">
        <v>0</v>
      </c>
      <c r="P119" s="20">
        <v>0</v>
      </c>
      <c r="Q119" s="20">
        <v>0</v>
      </c>
      <c r="R119" s="1">
        <f t="shared" si="427"/>
        <v>0</v>
      </c>
      <c r="S119" s="1">
        <f t="shared" si="417"/>
        <v>0</v>
      </c>
      <c r="T119" s="1">
        <f t="shared" si="418"/>
        <v>0</v>
      </c>
      <c r="U119" s="1">
        <f t="shared" si="419"/>
        <v>0</v>
      </c>
      <c r="V119" s="1">
        <f t="shared" si="420"/>
        <v>0</v>
      </c>
      <c r="W119" s="20">
        <v>0</v>
      </c>
      <c r="X119" s="1">
        <f t="shared" si="362"/>
        <v>0</v>
      </c>
      <c r="Y119" s="1">
        <f t="shared" si="363"/>
        <v>0</v>
      </c>
      <c r="Z119" s="16">
        <f t="shared" si="364"/>
        <v>0</v>
      </c>
      <c r="AA119" s="16">
        <f t="shared" si="365"/>
        <v>0</v>
      </c>
      <c r="AB119" s="20">
        <v>0</v>
      </c>
      <c r="AC119" s="20">
        <v>0</v>
      </c>
      <c r="AD119" s="20">
        <f t="shared" si="426"/>
        <v>0</v>
      </c>
      <c r="AE119" s="20">
        <f t="shared" si="426"/>
        <v>0</v>
      </c>
      <c r="AF119" s="20">
        <f t="shared" si="367"/>
        <v>0</v>
      </c>
      <c r="AG119" s="20">
        <f t="shared" si="367"/>
        <v>0</v>
      </c>
      <c r="AH119" s="20">
        <v>0</v>
      </c>
      <c r="AI119" s="20">
        <v>0</v>
      </c>
      <c r="AJ119" s="20">
        <f t="shared" si="368"/>
        <v>0</v>
      </c>
      <c r="AK119" s="20">
        <f t="shared" si="368"/>
        <v>0</v>
      </c>
      <c r="AL119" s="16">
        <f t="shared" si="369"/>
        <v>0</v>
      </c>
      <c r="AM119" s="16">
        <f t="shared" si="369"/>
        <v>0</v>
      </c>
      <c r="AN119" s="20">
        <v>0</v>
      </c>
      <c r="AO119" s="20">
        <v>0</v>
      </c>
      <c r="AP119" s="20">
        <v>0</v>
      </c>
      <c r="AQ119" s="20">
        <v>0</v>
      </c>
      <c r="AR119" s="20">
        <v>0</v>
      </c>
      <c r="AS119" s="20">
        <v>0</v>
      </c>
      <c r="AT119" s="20">
        <v>0</v>
      </c>
      <c r="AU119" s="20">
        <v>0</v>
      </c>
      <c r="AV119" s="20">
        <v>0</v>
      </c>
      <c r="AW119" s="20">
        <v>0</v>
      </c>
      <c r="AX119" s="16">
        <v>0</v>
      </c>
      <c r="AY119" s="16">
        <v>0</v>
      </c>
      <c r="AZ119" s="20">
        <v>0</v>
      </c>
      <c r="BA119" s="1">
        <v>0</v>
      </c>
      <c r="BB119" s="1">
        <v>0</v>
      </c>
      <c r="BC119" s="1">
        <v>0</v>
      </c>
      <c r="BD119" s="1">
        <v>0</v>
      </c>
      <c r="BE119" s="1">
        <v>0</v>
      </c>
      <c r="BF119" s="1">
        <v>0</v>
      </c>
      <c r="BG119" s="1">
        <v>0</v>
      </c>
      <c r="BH119" s="1">
        <v>0</v>
      </c>
      <c r="BI119" s="1">
        <v>0</v>
      </c>
      <c r="BJ119" s="16">
        <v>0</v>
      </c>
      <c r="BK119" s="16">
        <v>0</v>
      </c>
      <c r="BL119" s="20">
        <v>0</v>
      </c>
      <c r="BM119" s="20">
        <v>0</v>
      </c>
      <c r="BN119" s="20">
        <v>0</v>
      </c>
      <c r="BO119" s="20">
        <v>0</v>
      </c>
      <c r="BP119" s="20">
        <v>0</v>
      </c>
      <c r="BQ119" s="20">
        <v>0</v>
      </c>
      <c r="BR119" s="20">
        <v>0</v>
      </c>
      <c r="BS119" s="20">
        <v>0</v>
      </c>
      <c r="BT119" s="20">
        <v>0</v>
      </c>
      <c r="BU119" s="20">
        <v>0</v>
      </c>
      <c r="BV119" s="16">
        <v>0</v>
      </c>
      <c r="BW119" s="16">
        <v>0</v>
      </c>
      <c r="BX119" s="20">
        <v>0</v>
      </c>
      <c r="BY119" s="20">
        <v>0</v>
      </c>
      <c r="BZ119" s="20">
        <v>0</v>
      </c>
      <c r="CA119" s="20">
        <v>0</v>
      </c>
      <c r="CB119" s="20">
        <v>0</v>
      </c>
      <c r="CC119" s="20">
        <v>0</v>
      </c>
      <c r="CD119" s="20">
        <v>0</v>
      </c>
      <c r="CE119" s="20">
        <v>0</v>
      </c>
      <c r="CF119" s="20">
        <v>0</v>
      </c>
      <c r="CG119" s="20">
        <v>0</v>
      </c>
      <c r="CH119" s="16">
        <v>0</v>
      </c>
      <c r="CI119" s="16">
        <v>0</v>
      </c>
      <c r="CJ119" s="20">
        <v>0</v>
      </c>
      <c r="CK119" s="20">
        <v>0</v>
      </c>
      <c r="CL119" s="1">
        <f t="shared" si="403"/>
        <v>0</v>
      </c>
      <c r="CM119" s="1">
        <f t="shared" si="404"/>
        <v>0</v>
      </c>
      <c r="CN119" s="1">
        <f t="shared" si="428"/>
        <v>0</v>
      </c>
      <c r="CO119" s="1">
        <f t="shared" si="429"/>
        <v>0</v>
      </c>
      <c r="CP119" s="20">
        <v>0</v>
      </c>
      <c r="CQ119" s="20">
        <v>0</v>
      </c>
      <c r="CR119" s="1">
        <f t="shared" si="422"/>
        <v>0</v>
      </c>
      <c r="CS119" s="1">
        <f t="shared" si="423"/>
        <v>0</v>
      </c>
      <c r="CT119" s="16">
        <f t="shared" si="424"/>
        <v>0</v>
      </c>
      <c r="CU119" s="16">
        <f t="shared" si="425"/>
        <v>0</v>
      </c>
      <c r="CV119" s="21"/>
      <c r="CW119" s="21"/>
      <c r="CX119" s="21"/>
      <c r="CY119" s="21"/>
      <c r="CZ119" s="21"/>
      <c r="DA119" s="21"/>
      <c r="DB119" s="21"/>
      <c r="DC119" s="21"/>
      <c r="DD119" s="21"/>
      <c r="DE119" s="21"/>
      <c r="DF119" s="21"/>
      <c r="DG119" s="21"/>
      <c r="DH119" s="21"/>
      <c r="DI119" s="21"/>
      <c r="DJ119" s="21"/>
      <c r="DK119" s="21"/>
      <c r="DL119" s="21"/>
      <c r="DM119" s="21"/>
      <c r="DN119" s="21"/>
      <c r="DO119" s="21"/>
      <c r="DP119" s="21"/>
      <c r="DQ119" s="21"/>
      <c r="DR119" s="21"/>
      <c r="DS119" s="21"/>
      <c r="DT119" s="21"/>
      <c r="DU119" s="21"/>
      <c r="DV119" s="21"/>
      <c r="DW119" s="21"/>
      <c r="DX119" s="21"/>
      <c r="DY119" s="21"/>
      <c r="DZ119" s="21"/>
      <c r="EA119" s="21"/>
      <c r="EB119" s="21"/>
      <c r="EC119" s="21"/>
      <c r="ED119" s="21"/>
      <c r="EE119" s="21"/>
      <c r="EF119" s="21"/>
      <c r="EG119" s="21"/>
      <c r="EH119" s="21"/>
      <c r="EI119" s="21"/>
      <c r="EJ119" s="21"/>
      <c r="EK119" s="21"/>
      <c r="EL119" s="21"/>
      <c r="EM119" s="21"/>
      <c r="EN119" s="21"/>
      <c r="EO119" s="21"/>
      <c r="EP119" s="21"/>
      <c r="EQ119" s="21"/>
      <c r="ER119" s="21"/>
      <c r="ES119" s="21"/>
      <c r="ET119" s="21"/>
      <c r="EU119" s="21"/>
      <c r="EV119" s="21"/>
      <c r="EW119" s="21"/>
      <c r="EX119" s="21"/>
      <c r="EY119" s="21"/>
      <c r="EZ119" s="21"/>
      <c r="FA119" s="21"/>
      <c r="FB119" s="21"/>
      <c r="FC119" s="21"/>
      <c r="FD119" s="21"/>
      <c r="FE119" s="21"/>
      <c r="FF119" s="21"/>
      <c r="FG119" s="21"/>
      <c r="FH119" s="21"/>
      <c r="FI119" s="21"/>
      <c r="FJ119" s="21"/>
      <c r="FK119" s="21"/>
      <c r="FL119" s="21"/>
    </row>
    <row r="120" spans="1:168" s="21" customFormat="1" ht="133.5" customHeight="1" x14ac:dyDescent="0.25">
      <c r="A120" s="60" t="s">
        <v>233</v>
      </c>
      <c r="B120" s="61"/>
      <c r="C120" s="61"/>
      <c r="D120" s="61"/>
      <c r="E120" s="61"/>
      <c r="F120" s="61"/>
      <c r="G120" s="61"/>
      <c r="H120" s="61"/>
      <c r="I120" s="61"/>
      <c r="J120" s="61"/>
      <c r="K120" s="61"/>
      <c r="L120" s="61"/>
      <c r="M120" s="61"/>
      <c r="N120" s="61"/>
      <c r="O120" s="61"/>
      <c r="P120" s="61"/>
      <c r="Q120" s="61"/>
      <c r="R120" s="61"/>
      <c r="S120" s="61"/>
      <c r="T120" s="61"/>
      <c r="U120" s="61"/>
      <c r="V120" s="61"/>
      <c r="W120" s="61"/>
      <c r="X120" s="61"/>
      <c r="Y120" s="61"/>
      <c r="Z120" s="61"/>
      <c r="AA120" s="61"/>
      <c r="AB120" s="61"/>
      <c r="AC120" s="61"/>
      <c r="AD120" s="61"/>
      <c r="AE120" s="61"/>
      <c r="AF120" s="61"/>
      <c r="AG120" s="61"/>
      <c r="AH120" s="61"/>
      <c r="AI120" s="61"/>
      <c r="AJ120" s="61"/>
      <c r="AK120" s="61"/>
      <c r="AL120" s="61"/>
      <c r="AM120" s="61"/>
      <c r="AN120" s="61"/>
      <c r="AO120" s="61"/>
      <c r="AP120" s="61"/>
      <c r="AQ120" s="61"/>
      <c r="AR120" s="61"/>
      <c r="AS120" s="61"/>
      <c r="AT120" s="61"/>
      <c r="AU120" s="61"/>
      <c r="AV120" s="61"/>
      <c r="AW120" s="61"/>
      <c r="AX120" s="61"/>
      <c r="AY120" s="61"/>
      <c r="AZ120" s="61"/>
      <c r="BA120" s="61"/>
      <c r="BB120" s="61"/>
      <c r="BC120" s="61"/>
      <c r="BD120" s="61"/>
      <c r="BE120" s="61"/>
      <c r="BF120" s="61"/>
      <c r="BG120" s="61"/>
      <c r="BH120" s="61"/>
      <c r="BI120" s="61"/>
      <c r="BJ120" s="61"/>
      <c r="BK120" s="61"/>
      <c r="BL120" s="61"/>
      <c r="BM120" s="61"/>
      <c r="BN120" s="61"/>
      <c r="BO120" s="61"/>
      <c r="BP120" s="61"/>
      <c r="BQ120" s="61"/>
      <c r="BR120" s="61"/>
      <c r="BS120" s="61"/>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row>
    <row r="121" spans="1:168" s="21" customFormat="1" ht="36" customHeight="1" x14ac:dyDescent="0.25">
      <c r="A121" s="62" t="s">
        <v>151</v>
      </c>
      <c r="B121" s="63"/>
      <c r="C121" s="63"/>
      <c r="D121" s="63"/>
      <c r="E121" s="63"/>
      <c r="F121" s="63"/>
      <c r="G121" s="63"/>
      <c r="H121" s="63"/>
      <c r="I121" s="63"/>
      <c r="J121" s="63"/>
      <c r="K121" s="63"/>
      <c r="L121" s="63"/>
      <c r="M121" s="63"/>
      <c r="N121" s="63"/>
      <c r="O121" s="63"/>
      <c r="P121" s="63"/>
      <c r="Q121" s="64"/>
      <c r="R121" s="67" t="s">
        <v>234</v>
      </c>
      <c r="S121" s="67"/>
      <c r="T121" s="67"/>
      <c r="U121" s="67"/>
      <c r="V121" s="67"/>
      <c r="W121" s="67"/>
      <c r="X121" s="67"/>
      <c r="Y121" s="65"/>
      <c r="Z121" s="65"/>
      <c r="AA121" s="65"/>
      <c r="AB121" s="66"/>
      <c r="AC121" s="66"/>
      <c r="AD121" s="66"/>
      <c r="AE121" s="66"/>
      <c r="AF121" s="66"/>
      <c r="AG121" s="66"/>
      <c r="AH121" s="66"/>
      <c r="AI121" s="66"/>
      <c r="AJ121" s="66"/>
      <c r="AK121" s="66"/>
      <c r="AL121" s="66"/>
      <c r="AM121" s="66"/>
      <c r="AN121" s="66"/>
      <c r="AO121" s="66"/>
      <c r="AP121" s="66"/>
      <c r="AQ121" s="66"/>
      <c r="AR121" s="66"/>
      <c r="AS121" s="66"/>
      <c r="AT121" s="66"/>
      <c r="AU121" s="66"/>
      <c r="AV121" s="66"/>
      <c r="AW121" s="66"/>
      <c r="AX121" s="66"/>
      <c r="AY121" s="66"/>
      <c r="AZ121" s="66"/>
      <c r="BA121" s="66"/>
      <c r="BB121" s="66"/>
      <c r="BC121" s="66"/>
      <c r="BD121" s="66"/>
      <c r="BE121" s="66"/>
      <c r="BF121" s="66"/>
      <c r="BG121" s="66"/>
      <c r="BH121" s="66"/>
      <c r="BI121" s="66"/>
      <c r="BJ121" s="66"/>
      <c r="BK121" s="66"/>
      <c r="BL121" s="66"/>
      <c r="BM121" s="66"/>
      <c r="BN121" s="66"/>
      <c r="BO121" s="66"/>
      <c r="BP121" s="66"/>
      <c r="BQ121" s="66"/>
      <c r="BR121" s="66"/>
      <c r="BS121" s="66"/>
      <c r="BT121" s="66"/>
      <c r="BU121" s="66"/>
      <c r="BV121" s="66"/>
      <c r="BW121" s="66"/>
      <c r="BX121" s="66"/>
      <c r="BY121" s="66"/>
      <c r="BZ121" s="66"/>
      <c r="CA121" s="66"/>
      <c r="CB121" s="66"/>
      <c r="CC121" s="66"/>
      <c r="CD121" s="66"/>
      <c r="CE121" s="66"/>
      <c r="CF121" s="66"/>
      <c r="CG121" s="66"/>
      <c r="CH121" s="66"/>
      <c r="CI121" s="66"/>
      <c r="CJ121" s="66"/>
      <c r="CK121" s="66"/>
      <c r="CL121" s="66"/>
      <c r="CM121" s="66"/>
      <c r="CN121" s="66"/>
      <c r="CO121" s="66"/>
      <c r="CP121" s="66"/>
      <c r="CQ121" s="66"/>
      <c r="CR121" s="66"/>
      <c r="CS121" s="66"/>
      <c r="CT121" s="66"/>
      <c r="CU121" s="66"/>
    </row>
    <row r="122" spans="1:168" s="21" customFormat="1" x14ac:dyDescent="0.25"/>
    <row r="123" spans="1:168" s="21" customFormat="1" x14ac:dyDescent="0.25"/>
    <row r="124" spans="1:168" s="21" customFormat="1" x14ac:dyDescent="0.25"/>
    <row r="125" spans="1:168" s="21" customFormat="1" x14ac:dyDescent="0.25"/>
    <row r="126" spans="1:168" s="21" customFormat="1" x14ac:dyDescent="0.25"/>
    <row r="127" spans="1:168" s="21" customFormat="1" x14ac:dyDescent="0.25"/>
    <row r="128" spans="1:168" s="21" customFormat="1" x14ac:dyDescent="0.25"/>
    <row r="129" s="21" customFormat="1" x14ac:dyDescent="0.25"/>
    <row r="130" s="21" customFormat="1" x14ac:dyDescent="0.25"/>
    <row r="131" s="21" customFormat="1" x14ac:dyDescent="0.25"/>
    <row r="132" s="21" customFormat="1" x14ac:dyDescent="0.25"/>
    <row r="133" s="21" customFormat="1" x14ac:dyDescent="0.25"/>
    <row r="134" s="21" customFormat="1" x14ac:dyDescent="0.25"/>
    <row r="135" s="21" customFormat="1" x14ac:dyDescent="0.25"/>
    <row r="136" s="21" customFormat="1" x14ac:dyDescent="0.25"/>
    <row r="137" s="21" customFormat="1" x14ac:dyDescent="0.25"/>
    <row r="138" s="21" customFormat="1" x14ac:dyDescent="0.25"/>
    <row r="139" s="21" customFormat="1" x14ac:dyDescent="0.25"/>
    <row r="140" s="21" customFormat="1" x14ac:dyDescent="0.25"/>
    <row r="141" s="21" customFormat="1" x14ac:dyDescent="0.25"/>
    <row r="142" s="21" customFormat="1" x14ac:dyDescent="0.25"/>
    <row r="143" s="21" customFormat="1" x14ac:dyDescent="0.25"/>
    <row r="144" s="21" customFormat="1" x14ac:dyDescent="0.25"/>
    <row r="145" s="21" customFormat="1" x14ac:dyDescent="0.25"/>
    <row r="146" s="21" customFormat="1" x14ac:dyDescent="0.25"/>
    <row r="147" s="21" customFormat="1" x14ac:dyDescent="0.25"/>
    <row r="148" s="21" customFormat="1" x14ac:dyDescent="0.25"/>
    <row r="149" s="21" customFormat="1" x14ac:dyDescent="0.25"/>
    <row r="150" s="21" customFormat="1" x14ac:dyDescent="0.25"/>
    <row r="151" s="21" customFormat="1" x14ac:dyDescent="0.25"/>
    <row r="152" s="21" customFormat="1" x14ac:dyDescent="0.25"/>
    <row r="153" s="21" customFormat="1" x14ac:dyDescent="0.25"/>
    <row r="154" s="21" customFormat="1" x14ac:dyDescent="0.25"/>
    <row r="155" s="21" customFormat="1" x14ac:dyDescent="0.25"/>
    <row r="156" s="21" customFormat="1" x14ac:dyDescent="0.25"/>
    <row r="157" s="21" customFormat="1" x14ac:dyDescent="0.25"/>
    <row r="158" s="21" customFormat="1" x14ac:dyDescent="0.25"/>
    <row r="159" s="21" customFormat="1" x14ac:dyDescent="0.25"/>
    <row r="160" s="21" customFormat="1" x14ac:dyDescent="0.25"/>
    <row r="161" s="21" customFormat="1" x14ac:dyDescent="0.25"/>
    <row r="162" s="21" customFormat="1" x14ac:dyDescent="0.25"/>
    <row r="163" s="21" customFormat="1" x14ac:dyDescent="0.25"/>
    <row r="164" s="21" customFormat="1" x14ac:dyDescent="0.25"/>
    <row r="165" s="21" customFormat="1" x14ac:dyDescent="0.25"/>
    <row r="166" s="21" customFormat="1" x14ac:dyDescent="0.25"/>
    <row r="167" s="21" customFormat="1" x14ac:dyDescent="0.25"/>
    <row r="168" s="21" customFormat="1" x14ac:dyDescent="0.25"/>
    <row r="169" s="21" customFormat="1" x14ac:dyDescent="0.25"/>
    <row r="170" s="21" customFormat="1" x14ac:dyDescent="0.25"/>
    <row r="171" s="21" customFormat="1" x14ac:dyDescent="0.25"/>
    <row r="172" s="21" customFormat="1" x14ac:dyDescent="0.25"/>
    <row r="173" s="21" customFormat="1" x14ac:dyDescent="0.25"/>
    <row r="174" s="21" customFormat="1" x14ac:dyDescent="0.25"/>
    <row r="175" s="21" customFormat="1" x14ac:dyDescent="0.25"/>
    <row r="176" s="21" customFormat="1" x14ac:dyDescent="0.25"/>
    <row r="177" s="21" customFormat="1" x14ac:dyDescent="0.25"/>
    <row r="178" s="21" customFormat="1" x14ac:dyDescent="0.25"/>
    <row r="179" s="21" customFormat="1" x14ac:dyDescent="0.25"/>
    <row r="180" s="21" customFormat="1" x14ac:dyDescent="0.25"/>
    <row r="181" s="21" customFormat="1" x14ac:dyDescent="0.25"/>
    <row r="182" s="21" customFormat="1" x14ac:dyDescent="0.25"/>
    <row r="183" s="21" customFormat="1" x14ac:dyDescent="0.25"/>
    <row r="184" s="21" customFormat="1" x14ac:dyDescent="0.25"/>
    <row r="185" s="21" customFormat="1" x14ac:dyDescent="0.25"/>
    <row r="186" s="21" customFormat="1" x14ac:dyDescent="0.25"/>
    <row r="187" s="21" customFormat="1" x14ac:dyDescent="0.25"/>
    <row r="188" s="21" customFormat="1" x14ac:dyDescent="0.25"/>
    <row r="189" s="21" customFormat="1" x14ac:dyDescent="0.25"/>
    <row r="190" s="21" customFormat="1" x14ac:dyDescent="0.25"/>
    <row r="191" s="21" customFormat="1" x14ac:dyDescent="0.25"/>
    <row r="192" s="21" customFormat="1" x14ac:dyDescent="0.25"/>
    <row r="193" s="21" customFormat="1" x14ac:dyDescent="0.25"/>
    <row r="194" s="21" customFormat="1" x14ac:dyDescent="0.25"/>
    <row r="195" s="21" customFormat="1" x14ac:dyDescent="0.25"/>
    <row r="196" s="21" customFormat="1" x14ac:dyDescent="0.25"/>
    <row r="197" s="21" customFormat="1" x14ac:dyDescent="0.25"/>
    <row r="198" s="21" customFormat="1" x14ac:dyDescent="0.25"/>
    <row r="199" s="21" customFormat="1" x14ac:dyDescent="0.25"/>
    <row r="200" s="21" customFormat="1" x14ac:dyDescent="0.25"/>
    <row r="201" s="21" customFormat="1" x14ac:dyDescent="0.25"/>
    <row r="202" s="21" customFormat="1" x14ac:dyDescent="0.25"/>
    <row r="203" s="21" customFormat="1" x14ac:dyDescent="0.25"/>
    <row r="204" s="21" customFormat="1" x14ac:dyDescent="0.25"/>
    <row r="205" s="21" customFormat="1" x14ac:dyDescent="0.25"/>
    <row r="206" s="21" customFormat="1" x14ac:dyDescent="0.25"/>
    <row r="207" s="21" customFormat="1" x14ac:dyDescent="0.25"/>
    <row r="208" s="21" customFormat="1" x14ac:dyDescent="0.25"/>
    <row r="209" s="21" customFormat="1" x14ac:dyDescent="0.25"/>
    <row r="210" s="21" customFormat="1" x14ac:dyDescent="0.25"/>
    <row r="211" s="21" customFormat="1" x14ac:dyDescent="0.25"/>
    <row r="212" s="21" customFormat="1" x14ac:dyDescent="0.25"/>
    <row r="213" s="21" customFormat="1" x14ac:dyDescent="0.25"/>
    <row r="214" s="21" customFormat="1" x14ac:dyDescent="0.25"/>
    <row r="215" s="21" customFormat="1" x14ac:dyDescent="0.25"/>
    <row r="216" s="21" customFormat="1" x14ac:dyDescent="0.25"/>
    <row r="217" s="21" customFormat="1" x14ac:dyDescent="0.25"/>
    <row r="218" s="21" customFormat="1" x14ac:dyDescent="0.25"/>
    <row r="219" s="21" customFormat="1" x14ac:dyDescent="0.25"/>
    <row r="220" s="21" customFormat="1" x14ac:dyDescent="0.25"/>
    <row r="221" s="21" customFormat="1" x14ac:dyDescent="0.25"/>
    <row r="222" s="21" customFormat="1" x14ac:dyDescent="0.25"/>
    <row r="223" s="21" customFormat="1" x14ac:dyDescent="0.25"/>
    <row r="224" s="21" customFormat="1" x14ac:dyDescent="0.25"/>
    <row r="225" s="21" customFormat="1" x14ac:dyDescent="0.25"/>
    <row r="226" s="21" customFormat="1" x14ac:dyDescent="0.25"/>
    <row r="227" s="21" customFormat="1" x14ac:dyDescent="0.25"/>
    <row r="228" s="21" customFormat="1" x14ac:dyDescent="0.25"/>
    <row r="229" s="21" customFormat="1" x14ac:dyDescent="0.25"/>
    <row r="230" s="21" customFormat="1" x14ac:dyDescent="0.25"/>
    <row r="231" s="21" customFormat="1" x14ac:dyDescent="0.25"/>
    <row r="232" s="21" customFormat="1" x14ac:dyDescent="0.25"/>
    <row r="233" s="21" customFormat="1" x14ac:dyDescent="0.25"/>
    <row r="234" s="21" customFormat="1" x14ac:dyDescent="0.25"/>
    <row r="235" s="21" customFormat="1" x14ac:dyDescent="0.25"/>
    <row r="236" s="21" customFormat="1" x14ac:dyDescent="0.25"/>
    <row r="237" s="21" customFormat="1" x14ac:dyDescent="0.25"/>
    <row r="238" s="21" customFormat="1" x14ac:dyDescent="0.25"/>
    <row r="239" s="21" customFormat="1" x14ac:dyDescent="0.25"/>
    <row r="240" s="21" customFormat="1" x14ac:dyDescent="0.25"/>
    <row r="241" s="21" customFormat="1" x14ac:dyDescent="0.25"/>
    <row r="242" s="21" customFormat="1" x14ac:dyDescent="0.25"/>
    <row r="243" s="21" customFormat="1" x14ac:dyDescent="0.25"/>
    <row r="244" s="21" customFormat="1" x14ac:dyDescent="0.25"/>
    <row r="245" s="21" customFormat="1" x14ac:dyDescent="0.25"/>
    <row r="246" s="21" customFormat="1" x14ac:dyDescent="0.25"/>
    <row r="247" s="21" customFormat="1" x14ac:dyDescent="0.25"/>
    <row r="248" s="21" customFormat="1" x14ac:dyDescent="0.25"/>
    <row r="249" s="21" customFormat="1" x14ac:dyDescent="0.25"/>
    <row r="250" s="21" customFormat="1" x14ac:dyDescent="0.25"/>
    <row r="251" s="21" customFormat="1" x14ac:dyDescent="0.25"/>
    <row r="252" s="21" customFormat="1" x14ac:dyDescent="0.25"/>
    <row r="253" s="21" customFormat="1" x14ac:dyDescent="0.25"/>
    <row r="254" s="21" customFormat="1" x14ac:dyDescent="0.25"/>
    <row r="255" s="21" customFormat="1" x14ac:dyDescent="0.25"/>
    <row r="256" s="21" customFormat="1" x14ac:dyDescent="0.25"/>
    <row r="257" s="21" customFormat="1" x14ac:dyDescent="0.25"/>
    <row r="258" s="21" customFormat="1" x14ac:dyDescent="0.25"/>
    <row r="259" s="21" customFormat="1" x14ac:dyDescent="0.25"/>
    <row r="260" s="21" customFormat="1" x14ac:dyDescent="0.25"/>
    <row r="261" s="21" customFormat="1" x14ac:dyDescent="0.25"/>
    <row r="262" s="21" customFormat="1" x14ac:dyDescent="0.25"/>
    <row r="263" s="21" customFormat="1" x14ac:dyDescent="0.25"/>
    <row r="264" s="21" customFormat="1" x14ac:dyDescent="0.25"/>
    <row r="265" s="21" customFormat="1" x14ac:dyDescent="0.25"/>
    <row r="266" s="21" customFormat="1" x14ac:dyDescent="0.25"/>
    <row r="267" s="21" customFormat="1" x14ac:dyDescent="0.25"/>
    <row r="268" s="21" customFormat="1" x14ac:dyDescent="0.25"/>
    <row r="269" s="21" customFormat="1" x14ac:dyDescent="0.25"/>
    <row r="270" s="21" customFormat="1" x14ac:dyDescent="0.25"/>
    <row r="271" s="21" customFormat="1" x14ac:dyDescent="0.25"/>
    <row r="272" s="21" customFormat="1" x14ac:dyDescent="0.25"/>
    <row r="273" s="21" customFormat="1" x14ac:dyDescent="0.25"/>
    <row r="274" s="21" customFormat="1" x14ac:dyDescent="0.25"/>
    <row r="275" s="21" customFormat="1" x14ac:dyDescent="0.25"/>
    <row r="276" s="21" customFormat="1" x14ac:dyDescent="0.25"/>
    <row r="277" s="21" customFormat="1" x14ac:dyDescent="0.25"/>
    <row r="278" s="21" customFormat="1" x14ac:dyDescent="0.25"/>
    <row r="279" s="21" customFormat="1" x14ac:dyDescent="0.25"/>
    <row r="280" s="21" customFormat="1" x14ac:dyDescent="0.25"/>
    <row r="281" s="21" customFormat="1" x14ac:dyDescent="0.25"/>
    <row r="282" s="21" customFormat="1" x14ac:dyDescent="0.25"/>
    <row r="283" s="21" customFormat="1" x14ac:dyDescent="0.25"/>
    <row r="284" s="21" customFormat="1" x14ac:dyDescent="0.25"/>
    <row r="285" s="21" customFormat="1" x14ac:dyDescent="0.25"/>
    <row r="286" s="21" customFormat="1" x14ac:dyDescent="0.25"/>
    <row r="287" s="21" customFormat="1" x14ac:dyDescent="0.25"/>
    <row r="288" s="21" customFormat="1" x14ac:dyDescent="0.25"/>
    <row r="289" s="21" customFormat="1" x14ac:dyDescent="0.25"/>
    <row r="290" s="21" customFormat="1" x14ac:dyDescent="0.25"/>
    <row r="291" s="21" customFormat="1" x14ac:dyDescent="0.25"/>
    <row r="292" s="21" customFormat="1" x14ac:dyDescent="0.25"/>
    <row r="293" s="21" customFormat="1" x14ac:dyDescent="0.25"/>
    <row r="294" s="21" customFormat="1" x14ac:dyDescent="0.25"/>
    <row r="295" s="21" customFormat="1" x14ac:dyDescent="0.25"/>
    <row r="296" s="21" customFormat="1" x14ac:dyDescent="0.25"/>
    <row r="297" s="21" customFormat="1" x14ac:dyDescent="0.25"/>
    <row r="298" s="21" customFormat="1" x14ac:dyDescent="0.25"/>
    <row r="299" s="21" customFormat="1" x14ac:dyDescent="0.25"/>
    <row r="300" s="21" customFormat="1" x14ac:dyDescent="0.25"/>
    <row r="301" s="21" customFormat="1" x14ac:dyDescent="0.25"/>
    <row r="302" s="21" customFormat="1" x14ac:dyDescent="0.25"/>
    <row r="303" s="21" customFormat="1" x14ac:dyDescent="0.25"/>
    <row r="304" s="21" customFormat="1" x14ac:dyDescent="0.25"/>
    <row r="305" s="21" customFormat="1" x14ac:dyDescent="0.25"/>
    <row r="306" s="21" customFormat="1" x14ac:dyDescent="0.25"/>
    <row r="307" s="21" customFormat="1" x14ac:dyDescent="0.25"/>
    <row r="308" s="21" customFormat="1" x14ac:dyDescent="0.25"/>
    <row r="309" s="21" customFormat="1" x14ac:dyDescent="0.25"/>
    <row r="310" s="21" customFormat="1" x14ac:dyDescent="0.25"/>
    <row r="311" s="21" customFormat="1" x14ac:dyDescent="0.25"/>
    <row r="312" s="21" customFormat="1" x14ac:dyDescent="0.25"/>
    <row r="313" s="21" customFormat="1" x14ac:dyDescent="0.25"/>
    <row r="314" s="21" customFormat="1" x14ac:dyDescent="0.25"/>
    <row r="315" s="21" customFormat="1" x14ac:dyDescent="0.25"/>
    <row r="316" s="21" customFormat="1" x14ac:dyDescent="0.25"/>
    <row r="317" s="21" customFormat="1" x14ac:dyDescent="0.25"/>
    <row r="318" s="21" customFormat="1" x14ac:dyDescent="0.25"/>
    <row r="319" s="21" customFormat="1" x14ac:dyDescent="0.25"/>
    <row r="320" s="21" customFormat="1" x14ac:dyDescent="0.25"/>
    <row r="321" s="21" customFormat="1" x14ac:dyDescent="0.25"/>
    <row r="322" s="21" customFormat="1" x14ac:dyDescent="0.25"/>
    <row r="323" s="21" customFormat="1" x14ac:dyDescent="0.25"/>
    <row r="324" s="21" customFormat="1" x14ac:dyDescent="0.25"/>
    <row r="325" s="21" customFormat="1" x14ac:dyDescent="0.25"/>
    <row r="326" s="21" customFormat="1" x14ac:dyDescent="0.25"/>
    <row r="327" s="21" customFormat="1" x14ac:dyDescent="0.25"/>
    <row r="328" s="21" customFormat="1" x14ac:dyDescent="0.25"/>
    <row r="329" s="21" customFormat="1" x14ac:dyDescent="0.25"/>
    <row r="330" s="21" customFormat="1" x14ac:dyDescent="0.25"/>
    <row r="331" s="21" customFormat="1" x14ac:dyDescent="0.25"/>
    <row r="332" s="21" customFormat="1" x14ac:dyDescent="0.25"/>
    <row r="333" s="21" customFormat="1" x14ac:dyDescent="0.25"/>
    <row r="334" s="21" customFormat="1" x14ac:dyDescent="0.25"/>
    <row r="335" s="21" customFormat="1" x14ac:dyDescent="0.25"/>
    <row r="336" s="21" customFormat="1" x14ac:dyDescent="0.25"/>
    <row r="337" s="21" customFormat="1" x14ac:dyDescent="0.25"/>
    <row r="338" s="21" customFormat="1" x14ac:dyDescent="0.25"/>
    <row r="339" s="21" customFormat="1" x14ac:dyDescent="0.25"/>
    <row r="340" s="21" customFormat="1" x14ac:dyDescent="0.25"/>
    <row r="341" s="21" customFormat="1" x14ac:dyDescent="0.25"/>
    <row r="342" s="21" customFormat="1" x14ac:dyDescent="0.25"/>
    <row r="343" s="21" customFormat="1" x14ac:dyDescent="0.25"/>
    <row r="344" s="21" customFormat="1" x14ac:dyDescent="0.25"/>
    <row r="345" s="21" customFormat="1" x14ac:dyDescent="0.25"/>
    <row r="346" s="21" customFormat="1" x14ac:dyDescent="0.25"/>
    <row r="347" s="21" customFormat="1" x14ac:dyDescent="0.25"/>
    <row r="348" s="21" customFormat="1" x14ac:dyDescent="0.25"/>
    <row r="349" s="21" customFormat="1" x14ac:dyDescent="0.25"/>
    <row r="350" s="21" customFormat="1" x14ac:dyDescent="0.25"/>
    <row r="351" s="21" customFormat="1" x14ac:dyDescent="0.25"/>
    <row r="352" s="21" customFormat="1" x14ac:dyDescent="0.25"/>
    <row r="353" s="21" customFormat="1" x14ac:dyDescent="0.25"/>
    <row r="354" s="21" customFormat="1" x14ac:dyDescent="0.25"/>
    <row r="355" s="21" customFormat="1" x14ac:dyDescent="0.25"/>
    <row r="356" s="21" customFormat="1" x14ac:dyDescent="0.25"/>
    <row r="357" s="21" customFormat="1" x14ac:dyDescent="0.25"/>
    <row r="358" s="21" customFormat="1" x14ac:dyDescent="0.25"/>
  </sheetData>
  <mergeCells count="166">
    <mergeCell ref="P38:AA38"/>
    <mergeCell ref="BX42:CI42"/>
    <mergeCell ref="CJ42:CU42"/>
    <mergeCell ref="P39:AA39"/>
    <mergeCell ref="R121:X121"/>
    <mergeCell ref="AN37:AY37"/>
    <mergeCell ref="BL37:BW37"/>
    <mergeCell ref="AB38:AM38"/>
    <mergeCell ref="AN38:AY38"/>
    <mergeCell ref="AZ38:BK38"/>
    <mergeCell ref="BL38:BW38"/>
    <mergeCell ref="BX38:CI38"/>
    <mergeCell ref="AZ35:BK35"/>
    <mergeCell ref="BL35:BW35"/>
    <mergeCell ref="BX35:CI35"/>
    <mergeCell ref="A35:A36"/>
    <mergeCell ref="B35:B36"/>
    <mergeCell ref="C35:C36"/>
    <mergeCell ref="P35:AA35"/>
    <mergeCell ref="AB35:AM35"/>
    <mergeCell ref="AN35:AY35"/>
    <mergeCell ref="D35:O35"/>
    <mergeCell ref="A1:CU1"/>
    <mergeCell ref="A4:A5"/>
    <mergeCell ref="B4:B5"/>
    <mergeCell ref="C4:C5"/>
    <mergeCell ref="P4:AA4"/>
    <mergeCell ref="AB4:AM4"/>
    <mergeCell ref="AN4:AY4"/>
    <mergeCell ref="AZ4:BK4"/>
    <mergeCell ref="A2:CU2"/>
    <mergeCell ref="B3:CU3"/>
    <mergeCell ref="D4:O4"/>
    <mergeCell ref="BL4:BW4"/>
    <mergeCell ref="BX4:CI4"/>
    <mergeCell ref="CJ4:CU4"/>
    <mergeCell ref="CJ35:CU35"/>
    <mergeCell ref="AB39:AM39"/>
    <mergeCell ref="AZ39:BK39"/>
    <mergeCell ref="BX39:CI39"/>
    <mergeCell ref="CJ39:CU39"/>
    <mergeCell ref="AB40:AM40"/>
    <mergeCell ref="AN40:AY40"/>
    <mergeCell ref="AZ40:BK40"/>
    <mergeCell ref="BL40:BW40"/>
    <mergeCell ref="BX40:CI40"/>
    <mergeCell ref="CJ40:CU40"/>
    <mergeCell ref="D40:O40"/>
    <mergeCell ref="AZ54:BK54"/>
    <mergeCell ref="BL54:BW54"/>
    <mergeCell ref="BX54:CI54"/>
    <mergeCell ref="CJ54:CU54"/>
    <mergeCell ref="A40:A41"/>
    <mergeCell ref="B40:B41"/>
    <mergeCell ref="C40:C41"/>
    <mergeCell ref="P40:AA40"/>
    <mergeCell ref="A54:A55"/>
    <mergeCell ref="B54:B55"/>
    <mergeCell ref="C54:C55"/>
    <mergeCell ref="P54:AA54"/>
    <mergeCell ref="AB54:AM54"/>
    <mergeCell ref="AN54:AY54"/>
    <mergeCell ref="P42:AA42"/>
    <mergeCell ref="AB42:AM42"/>
    <mergeCell ref="AN42:AY42"/>
    <mergeCell ref="AZ42:BK42"/>
    <mergeCell ref="D54:O54"/>
    <mergeCell ref="AN62:AY62"/>
    <mergeCell ref="AZ62:BK62"/>
    <mergeCell ref="BL62:BW62"/>
    <mergeCell ref="BX62:CI62"/>
    <mergeCell ref="CJ62:CU62"/>
    <mergeCell ref="A62:A63"/>
    <mergeCell ref="B62:B63"/>
    <mergeCell ref="C62:C63"/>
    <mergeCell ref="P62:AA62"/>
    <mergeCell ref="AB62:AM62"/>
    <mergeCell ref="D62:O62"/>
    <mergeCell ref="CJ74:CU74"/>
    <mergeCell ref="A74:A75"/>
    <mergeCell ref="B74:B75"/>
    <mergeCell ref="C74:C75"/>
    <mergeCell ref="P74:AA74"/>
    <mergeCell ref="AB74:AM74"/>
    <mergeCell ref="AN74:AY74"/>
    <mergeCell ref="A78:A79"/>
    <mergeCell ref="B78:B79"/>
    <mergeCell ref="C78:C79"/>
    <mergeCell ref="P78:AA78"/>
    <mergeCell ref="AB78:AM78"/>
    <mergeCell ref="AZ74:BK74"/>
    <mergeCell ref="BL74:BW74"/>
    <mergeCell ref="BX74:CI74"/>
    <mergeCell ref="D74:O74"/>
    <mergeCell ref="D78:O78"/>
    <mergeCell ref="P80:AA80"/>
    <mergeCell ref="AB80:AM80"/>
    <mergeCell ref="AZ80:BK80"/>
    <mergeCell ref="BX80:CI80"/>
    <mergeCell ref="CJ80:CU80"/>
    <mergeCell ref="AN78:AY78"/>
    <mergeCell ref="AZ78:BK78"/>
    <mergeCell ref="BL78:BW78"/>
    <mergeCell ref="BX78:CI78"/>
    <mergeCell ref="CJ78:CU78"/>
    <mergeCell ref="P82:AA82"/>
    <mergeCell ref="AB82:AM82"/>
    <mergeCell ref="AN82:AY82"/>
    <mergeCell ref="AZ82:BK82"/>
    <mergeCell ref="BL82:BW82"/>
    <mergeCell ref="CJ82:CU82"/>
    <mergeCell ref="AB81:AM81"/>
    <mergeCell ref="AN81:AY81"/>
    <mergeCell ref="BL81:BW81"/>
    <mergeCell ref="BX81:CI81"/>
    <mergeCell ref="CJ81:CU81"/>
    <mergeCell ref="BX83:CI83"/>
    <mergeCell ref="A88:A89"/>
    <mergeCell ref="B88:B89"/>
    <mergeCell ref="C88:C89"/>
    <mergeCell ref="P88:AA88"/>
    <mergeCell ref="AZ85:BK85"/>
    <mergeCell ref="BL85:BW85"/>
    <mergeCell ref="CJ83:CU83"/>
    <mergeCell ref="D84:E84"/>
    <mergeCell ref="P84:AA84"/>
    <mergeCell ref="AB84:AM84"/>
    <mergeCell ref="AN84:AY84"/>
    <mergeCell ref="AZ84:BK84"/>
    <mergeCell ref="BL84:BW84"/>
    <mergeCell ref="D83:E83"/>
    <mergeCell ref="P83:AA83"/>
    <mergeCell ref="AN83:AY83"/>
    <mergeCell ref="AZ83:BK83"/>
    <mergeCell ref="BL83:BW83"/>
    <mergeCell ref="BX84:CI84"/>
    <mergeCell ref="D85:O85"/>
    <mergeCell ref="D88:O88"/>
    <mergeCell ref="BX85:CI85"/>
    <mergeCell ref="CJ85:CU85"/>
    <mergeCell ref="D96:O96"/>
    <mergeCell ref="A96:A97"/>
    <mergeCell ref="B96:B97"/>
    <mergeCell ref="C96:C97"/>
    <mergeCell ref="P96:AA96"/>
    <mergeCell ref="AB96:AM96"/>
    <mergeCell ref="AN96:AY96"/>
    <mergeCell ref="AB88:AM88"/>
    <mergeCell ref="AN88:AY88"/>
    <mergeCell ref="A85:A86"/>
    <mergeCell ref="B85:B86"/>
    <mergeCell ref="C85:C86"/>
    <mergeCell ref="P85:AA85"/>
    <mergeCell ref="AB85:AM85"/>
    <mergeCell ref="AN85:AY85"/>
    <mergeCell ref="A121:Q121"/>
    <mergeCell ref="AB121:CU121"/>
    <mergeCell ref="A120:CU120"/>
    <mergeCell ref="AZ96:BK96"/>
    <mergeCell ref="BL96:BW96"/>
    <mergeCell ref="BX96:CI96"/>
    <mergeCell ref="CJ96:CU96"/>
    <mergeCell ref="CJ88:CU88"/>
    <mergeCell ref="AZ88:BK88"/>
    <mergeCell ref="BL88:BW88"/>
    <mergeCell ref="BX88:CI88"/>
  </mergeCells>
  <pageMargins left="0.7" right="0.7" top="0.75" bottom="0.75" header="0.3" footer="0.3"/>
  <pageSetup paperSize="9" scale="10" orientation="landscape" r:id="rId1"/>
  <colBreaks count="4" manualBreakCount="4">
    <brk id="43" max="127" man="1"/>
    <brk id="88" max="1048575" man="1"/>
    <brk id="130" max="1048575" man="1"/>
    <brk id="14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ESTUDIO_MERCADO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Ingrina Portilla Jaimes</dc:creator>
  <cp:lastModifiedBy>Admin</cp:lastModifiedBy>
  <cp:lastPrinted>2023-10-11T23:21:56Z</cp:lastPrinted>
  <dcterms:created xsi:type="dcterms:W3CDTF">2019-11-12T21:34:41Z</dcterms:created>
  <dcterms:modified xsi:type="dcterms:W3CDTF">2023-10-12T00:01:07Z</dcterms:modified>
</cp:coreProperties>
</file>