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filterPrivacy="1"/>
  <xr:revisionPtr revIDLastSave="0" documentId="13_ncr:1_{D70B48C8-227E-491C-8CA7-1E1554E411EB}" xr6:coauthVersionLast="47" xr6:coauthVersionMax="47" xr10:uidLastSave="{00000000-0000-0000-0000-000000000000}"/>
  <bookViews>
    <workbookView xWindow="-120" yWindow="-120" windowWidth="20730" windowHeight="11040" xr2:uid="{00000000-000D-0000-FFFF-FFFF00000000}"/>
  </bookViews>
  <sheets>
    <sheet name="Hoja1" sheetId="1" r:id="rId1"/>
  </sheets>
  <definedNames>
    <definedName name="_xlnm._FilterDatabase" localSheetId="0" hidden="1">Hoja1!$A$6:$W$226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0" i="1" l="1"/>
  <c r="G115" i="1"/>
  <c r="G117" i="1"/>
  <c r="G164" i="1"/>
  <c r="G165" i="1"/>
  <c r="G60" i="1"/>
  <c r="G31" i="1"/>
  <c r="G26" i="1"/>
  <c r="G27" i="1"/>
  <c r="G28" i="1"/>
  <c r="G33" i="1"/>
  <c r="G49" i="1"/>
  <c r="G99" i="1"/>
  <c r="G103" i="1"/>
  <c r="G109" i="1"/>
  <c r="G152" i="1"/>
  <c r="G153" i="1"/>
  <c r="G154" i="1"/>
  <c r="G155" i="1"/>
  <c r="G156" i="1"/>
  <c r="G158" i="1"/>
  <c r="G211" i="1"/>
  <c r="G212" i="1"/>
  <c r="G210" i="1"/>
  <c r="G221" i="1"/>
  <c r="G102" i="1"/>
  <c r="G104" i="1"/>
  <c r="G10" i="1"/>
  <c r="G12" i="1"/>
  <c r="G13" i="1"/>
  <c r="G14" i="1"/>
  <c r="G15" i="1"/>
  <c r="G16" i="1"/>
  <c r="G20" i="1"/>
  <c r="G24" i="1"/>
  <c r="G25" i="1"/>
  <c r="G29" i="1"/>
  <c r="G32" i="1"/>
  <c r="G47" i="1"/>
  <c r="G189" i="1"/>
  <c r="G48" i="1"/>
  <c r="G51" i="1"/>
  <c r="G52" i="1"/>
  <c r="G65" i="1"/>
  <c r="G63" i="1"/>
  <c r="G64" i="1"/>
  <c r="G66" i="1"/>
  <c r="G67" i="1"/>
  <c r="G70" i="1"/>
  <c r="G71" i="1"/>
  <c r="G72" i="1"/>
  <c r="G76" i="1"/>
  <c r="G96" i="1"/>
  <c r="G112" i="1"/>
  <c r="G119" i="1"/>
  <c r="G126" i="1"/>
  <c r="G127" i="1"/>
  <c r="G159" i="1"/>
  <c r="G160" i="1"/>
  <c r="G166" i="1"/>
  <c r="G168" i="1"/>
  <c r="G171" i="1"/>
  <c r="G170" i="1"/>
  <c r="G172" i="1"/>
  <c r="G178" i="1"/>
  <c r="G177" i="1"/>
  <c r="G186" i="1"/>
  <c r="G190" i="1"/>
  <c r="G193" i="1"/>
  <c r="G205" i="1"/>
  <c r="G206" i="1"/>
  <c r="G208" i="1"/>
  <c r="G222" i="1"/>
  <c r="G224" i="1"/>
  <c r="G225" i="1"/>
  <c r="G110" i="1"/>
  <c r="G36" i="1"/>
  <c r="G58" i="1"/>
  <c r="G101" i="1"/>
  <c r="G108" i="1"/>
  <c r="G121" i="1"/>
  <c r="G128" i="1"/>
  <c r="G132" i="1"/>
  <c r="G131" i="1"/>
  <c r="G134" i="1"/>
  <c r="G135" i="1"/>
  <c r="G139" i="1"/>
  <c r="G140" i="1"/>
  <c r="G141" i="1"/>
  <c r="G144" i="1"/>
  <c r="G147" i="1"/>
  <c r="G149" i="1"/>
  <c r="G161" i="1"/>
  <c r="G167" i="1"/>
  <c r="G176" i="1"/>
  <c r="G201" i="1"/>
  <c r="G207" i="1"/>
  <c r="G215" i="1"/>
  <c r="G214" i="1"/>
  <c r="G19" i="1"/>
  <c r="G23" i="1"/>
  <c r="G11" i="1"/>
  <c r="G54" i="1"/>
  <c r="G55" i="1"/>
  <c r="G59" i="1"/>
  <c r="G73" i="1"/>
  <c r="G77" i="1"/>
  <c r="G88" i="1"/>
  <c r="G89" i="1"/>
  <c r="G100" i="1"/>
  <c r="G146" i="1"/>
  <c r="G118" i="1"/>
  <c r="G123" i="1"/>
  <c r="G150" i="1"/>
  <c r="G151" i="1"/>
  <c r="G163" i="1"/>
  <c r="G174" i="1"/>
  <c r="G173" i="1"/>
  <c r="G209" i="1"/>
  <c r="G8" i="1"/>
  <c r="G7" i="1"/>
  <c r="G9" i="1"/>
  <c r="G138" i="1"/>
  <c r="G142" i="1"/>
  <c r="G34" i="1"/>
  <c r="G17" i="1"/>
  <c r="G18" i="1"/>
  <c r="G75" i="1"/>
  <c r="G95" i="1"/>
  <c r="G93" i="1"/>
  <c r="G106" i="1"/>
  <c r="G111" i="1"/>
  <c r="G130" i="1"/>
  <c r="G143" i="1"/>
  <c r="G148" i="1"/>
  <c r="G133" i="1"/>
  <c r="G136" i="1"/>
  <c r="G145" i="1"/>
  <c r="G157" i="1"/>
  <c r="G195" i="1"/>
  <c r="G200" i="1"/>
  <c r="G196" i="1"/>
  <c r="G197" i="1"/>
  <c r="G216" i="1"/>
  <c r="G220" i="1"/>
  <c r="G219" i="1"/>
  <c r="G83" i="1"/>
  <c r="G124" i="1"/>
  <c r="G125" i="1"/>
  <c r="G182" i="1"/>
  <c r="G184" i="1"/>
  <c r="G185" i="1"/>
  <c r="G183" i="1"/>
  <c r="G223" i="1"/>
  <c r="G122" i="1"/>
  <c r="G84" i="1"/>
  <c r="G21" i="1"/>
  <c r="G30" i="1"/>
  <c r="G35" i="1"/>
  <c r="G38" i="1"/>
  <c r="G39" i="1"/>
  <c r="G41" i="1"/>
  <c r="G40" i="1"/>
  <c r="G42" i="1"/>
  <c r="G46" i="1"/>
  <c r="G43" i="1"/>
  <c r="G44" i="1"/>
  <c r="G45" i="1"/>
  <c r="G56" i="1"/>
  <c r="G57" i="1"/>
  <c r="G61" i="1"/>
  <c r="G62" i="1"/>
  <c r="G53" i="1"/>
  <c r="G69" i="1"/>
  <c r="G68" i="1"/>
  <c r="G79" i="1"/>
  <c r="G78" i="1"/>
  <c r="G81" i="1"/>
  <c r="G82" i="1"/>
  <c r="G80" i="1"/>
  <c r="G86" i="1"/>
  <c r="G85" i="1"/>
  <c r="G87" i="1"/>
  <c r="G203" i="1"/>
  <c r="G116" i="1"/>
  <c r="G90" i="1"/>
  <c r="G91" i="1"/>
  <c r="G92" i="1"/>
  <c r="G94" i="1"/>
  <c r="G97" i="1"/>
  <c r="G98" i="1"/>
  <c r="G105" i="1"/>
  <c r="G107" i="1"/>
  <c r="G113" i="1"/>
  <c r="G114" i="1"/>
  <c r="G120" i="1"/>
  <c r="G137" i="1"/>
  <c r="G129" i="1"/>
  <c r="G162" i="1"/>
  <c r="G175" i="1"/>
  <c r="G180" i="1"/>
  <c r="G181" i="1"/>
  <c r="G179" i="1"/>
  <c r="G187" i="1"/>
  <c r="G188" i="1"/>
  <c r="G191" i="1"/>
  <c r="G192" i="1"/>
  <c r="G194" i="1"/>
  <c r="G198" i="1"/>
  <c r="G199" i="1"/>
  <c r="G202" i="1"/>
  <c r="G204" i="1"/>
  <c r="G213" i="1"/>
  <c r="G217" i="1"/>
  <c r="G218" i="1"/>
  <c r="G74" i="1"/>
  <c r="G22" i="1"/>
  <c r="G37" i="1"/>
  <c r="G169" i="1"/>
  <c r="O74" i="1" l="1"/>
  <c r="O21" i="1"/>
  <c r="O30" i="1"/>
  <c r="O35" i="1"/>
  <c r="O38" i="1"/>
  <c r="O39" i="1"/>
  <c r="O41" i="1"/>
  <c r="O40" i="1"/>
  <c r="O42" i="1"/>
  <c r="O46" i="1"/>
  <c r="O43" i="1"/>
  <c r="O44" i="1"/>
  <c r="O45" i="1"/>
  <c r="O56" i="1"/>
  <c r="O57" i="1"/>
  <c r="O61" i="1"/>
  <c r="O62" i="1"/>
  <c r="O53" i="1"/>
  <c r="O69" i="1"/>
  <c r="O68" i="1"/>
  <c r="O79" i="1"/>
  <c r="O78" i="1"/>
  <c r="O81" i="1"/>
  <c r="O82" i="1"/>
  <c r="O80" i="1"/>
  <c r="O86" i="1"/>
  <c r="O85" i="1"/>
  <c r="O87" i="1"/>
  <c r="O203" i="1"/>
  <c r="O116" i="1"/>
  <c r="O90" i="1"/>
  <c r="O91" i="1"/>
  <c r="O92" i="1"/>
  <c r="O94" i="1"/>
  <c r="O97" i="1"/>
  <c r="O98" i="1"/>
  <c r="O105" i="1"/>
  <c r="O107" i="1"/>
  <c r="O113" i="1"/>
  <c r="O114" i="1"/>
  <c r="O120" i="1"/>
  <c r="O137" i="1"/>
  <c r="O129" i="1"/>
  <c r="O162" i="1"/>
  <c r="O175" i="1"/>
  <c r="O180" i="1"/>
  <c r="O181" i="1"/>
  <c r="O179" i="1"/>
  <c r="O187" i="1"/>
  <c r="O188" i="1"/>
  <c r="O191" i="1"/>
  <c r="O192" i="1"/>
  <c r="O194" i="1"/>
  <c r="O198" i="1"/>
  <c r="O199" i="1"/>
  <c r="O202" i="1"/>
  <c r="O204" i="1"/>
  <c r="O213" i="1"/>
  <c r="O217" i="1"/>
  <c r="O218" i="1"/>
  <c r="O22" i="1"/>
  <c r="O37" i="1"/>
  <c r="O50" i="1"/>
  <c r="O115" i="1"/>
  <c r="O117" i="1"/>
  <c r="O164" i="1"/>
  <c r="O165" i="1"/>
  <c r="O60" i="1"/>
  <c r="O31" i="1"/>
  <c r="O26" i="1"/>
  <c r="O27" i="1"/>
  <c r="O28" i="1"/>
  <c r="O33" i="1"/>
  <c r="O49" i="1"/>
  <c r="O99" i="1"/>
  <c r="O103" i="1"/>
  <c r="O109" i="1"/>
  <c r="O152" i="1"/>
  <c r="O153" i="1"/>
  <c r="O154" i="1"/>
  <c r="O155" i="1"/>
  <c r="O156" i="1"/>
  <c r="O158" i="1"/>
  <c r="O211" i="1"/>
  <c r="O212" i="1"/>
  <c r="O210" i="1"/>
  <c r="O221" i="1"/>
  <c r="O102" i="1"/>
  <c r="O104" i="1"/>
  <c r="O10" i="1"/>
  <c r="O12" i="1"/>
  <c r="O13" i="1"/>
  <c r="O14" i="1"/>
  <c r="O15" i="1"/>
  <c r="O16" i="1"/>
  <c r="O20" i="1"/>
  <c r="O24" i="1"/>
  <c r="O25" i="1"/>
  <c r="O29" i="1"/>
  <c r="O32" i="1"/>
  <c r="O47" i="1"/>
  <c r="O189" i="1"/>
  <c r="O48" i="1"/>
  <c r="O51" i="1"/>
  <c r="O52" i="1"/>
  <c r="O65" i="1"/>
  <c r="O63" i="1"/>
  <c r="O64" i="1"/>
  <c r="O66" i="1"/>
  <c r="O67" i="1"/>
  <c r="O70" i="1"/>
  <c r="O71" i="1"/>
  <c r="O72" i="1"/>
  <c r="O76" i="1"/>
  <c r="O96" i="1"/>
  <c r="O112" i="1"/>
  <c r="O119" i="1"/>
  <c r="O126" i="1"/>
  <c r="O127" i="1"/>
  <c r="O159" i="1"/>
  <c r="O160" i="1"/>
  <c r="O166" i="1"/>
  <c r="O168" i="1"/>
  <c r="O171" i="1"/>
  <c r="O170" i="1"/>
  <c r="O172" i="1"/>
  <c r="O178" i="1"/>
  <c r="O177" i="1"/>
  <c r="O186" i="1"/>
  <c r="O190" i="1"/>
  <c r="O193" i="1"/>
  <c r="O205" i="1"/>
  <c r="O206" i="1"/>
  <c r="O208" i="1"/>
  <c r="O222" i="1"/>
  <c r="O224" i="1"/>
  <c r="O225" i="1"/>
  <c r="O110" i="1"/>
  <c r="O36" i="1"/>
  <c r="O58" i="1"/>
  <c r="O101" i="1"/>
  <c r="O108" i="1"/>
  <c r="O121" i="1"/>
  <c r="O128" i="1"/>
  <c r="O132" i="1"/>
  <c r="O131" i="1"/>
  <c r="O134" i="1"/>
  <c r="O135" i="1"/>
  <c r="O139" i="1"/>
  <c r="O140" i="1"/>
  <c r="O141" i="1"/>
  <c r="O144" i="1"/>
  <c r="O147" i="1"/>
  <c r="O149" i="1"/>
  <c r="O161" i="1"/>
  <c r="O167" i="1"/>
  <c r="O176" i="1"/>
  <c r="O201" i="1"/>
  <c r="O207" i="1"/>
  <c r="O215" i="1"/>
  <c r="O214" i="1"/>
  <c r="O19" i="1"/>
  <c r="O23" i="1"/>
  <c r="O11" i="1"/>
  <c r="O54" i="1"/>
  <c r="O55" i="1"/>
  <c r="O59" i="1"/>
  <c r="O73" i="1"/>
  <c r="O77" i="1"/>
  <c r="O88" i="1"/>
  <c r="O89" i="1"/>
  <c r="O100" i="1"/>
  <c r="O146" i="1"/>
  <c r="O118" i="1"/>
  <c r="O123" i="1"/>
  <c r="O150" i="1"/>
  <c r="O151" i="1"/>
  <c r="O163" i="1"/>
  <c r="O174" i="1"/>
  <c r="O173" i="1"/>
  <c r="O209" i="1"/>
  <c r="O8" i="1"/>
  <c r="O7" i="1"/>
  <c r="O9" i="1"/>
  <c r="O138" i="1"/>
  <c r="O142" i="1"/>
  <c r="O34" i="1"/>
  <c r="O17" i="1"/>
  <c r="O18" i="1"/>
  <c r="O75" i="1"/>
  <c r="O95" i="1"/>
  <c r="O93" i="1"/>
  <c r="O106" i="1"/>
  <c r="O111" i="1"/>
  <c r="O130" i="1"/>
  <c r="O143" i="1"/>
  <c r="O148" i="1"/>
  <c r="O133" i="1"/>
  <c r="O136" i="1"/>
  <c r="O145" i="1"/>
  <c r="O157" i="1"/>
  <c r="O195" i="1"/>
  <c r="O200" i="1"/>
  <c r="O196" i="1"/>
  <c r="O197" i="1"/>
  <c r="O216" i="1"/>
  <c r="O220" i="1"/>
  <c r="O219" i="1"/>
  <c r="O83" i="1"/>
  <c r="O124" i="1"/>
  <c r="O125" i="1"/>
  <c r="O182" i="1"/>
  <c r="O184" i="1"/>
  <c r="O185" i="1"/>
  <c r="O183" i="1"/>
  <c r="O223" i="1"/>
  <c r="O122" i="1"/>
  <c r="O84" i="1"/>
  <c r="O169" i="1"/>
  <c r="O226" i="1" l="1"/>
  <c r="H153" i="1"/>
  <c r="V50" i="1" l="1"/>
  <c r="V115" i="1"/>
  <c r="V117" i="1"/>
  <c r="V164" i="1"/>
  <c r="V165" i="1"/>
  <c r="V60" i="1"/>
  <c r="V31" i="1"/>
  <c r="V26" i="1"/>
  <c r="V27" i="1"/>
  <c r="V28" i="1"/>
  <c r="V33" i="1"/>
  <c r="V49" i="1"/>
  <c r="V99" i="1"/>
  <c r="V103" i="1"/>
  <c r="V109" i="1"/>
  <c r="V152" i="1"/>
  <c r="V153" i="1"/>
  <c r="V154" i="1"/>
  <c r="V155" i="1"/>
  <c r="V156" i="1"/>
  <c r="V158" i="1"/>
  <c r="V211" i="1"/>
  <c r="V212" i="1"/>
  <c r="V210" i="1"/>
  <c r="V221" i="1"/>
  <c r="V102" i="1"/>
  <c r="V104" i="1"/>
  <c r="V10" i="1"/>
  <c r="V12" i="1"/>
  <c r="V13" i="1"/>
  <c r="V14" i="1"/>
  <c r="V15" i="1"/>
  <c r="V16" i="1"/>
  <c r="V20" i="1"/>
  <c r="V24" i="1"/>
  <c r="V25" i="1"/>
  <c r="V29" i="1"/>
  <c r="V32" i="1"/>
  <c r="V47" i="1"/>
  <c r="V189" i="1"/>
  <c r="V48" i="1"/>
  <c r="V51" i="1"/>
  <c r="V52" i="1"/>
  <c r="V65" i="1"/>
  <c r="V63" i="1"/>
  <c r="V64" i="1"/>
  <c r="V66" i="1"/>
  <c r="V67" i="1"/>
  <c r="V70" i="1"/>
  <c r="V71" i="1"/>
  <c r="V72" i="1"/>
  <c r="V76" i="1"/>
  <c r="V96" i="1"/>
  <c r="V112" i="1"/>
  <c r="V119" i="1"/>
  <c r="V126" i="1"/>
  <c r="V127" i="1"/>
  <c r="V159" i="1"/>
  <c r="V160" i="1"/>
  <c r="V166" i="1"/>
  <c r="V168" i="1"/>
  <c r="V171" i="1"/>
  <c r="V170" i="1"/>
  <c r="V172" i="1"/>
  <c r="V178" i="1"/>
  <c r="V177" i="1"/>
  <c r="V186" i="1"/>
  <c r="V190" i="1"/>
  <c r="V193" i="1"/>
  <c r="V205" i="1"/>
  <c r="V206" i="1"/>
  <c r="V208" i="1"/>
  <c r="V222" i="1"/>
  <c r="V224" i="1"/>
  <c r="V225" i="1"/>
  <c r="V110" i="1"/>
  <c r="V36" i="1"/>
  <c r="V58" i="1"/>
  <c r="V101" i="1"/>
  <c r="V108" i="1"/>
  <c r="V121" i="1"/>
  <c r="V128" i="1"/>
  <c r="V132" i="1"/>
  <c r="V131" i="1"/>
  <c r="V134" i="1"/>
  <c r="V135" i="1"/>
  <c r="V139" i="1"/>
  <c r="V140" i="1"/>
  <c r="V141" i="1"/>
  <c r="V144" i="1"/>
  <c r="V147" i="1"/>
  <c r="V149" i="1"/>
  <c r="V161" i="1"/>
  <c r="V167" i="1"/>
  <c r="V176" i="1"/>
  <c r="V201" i="1"/>
  <c r="V207" i="1"/>
  <c r="V215" i="1"/>
  <c r="V214" i="1"/>
  <c r="V19" i="1"/>
  <c r="V23" i="1"/>
  <c r="V11" i="1"/>
  <c r="V54" i="1"/>
  <c r="V55" i="1"/>
  <c r="V59" i="1"/>
  <c r="V73" i="1"/>
  <c r="V77" i="1"/>
  <c r="V88" i="1"/>
  <c r="V89" i="1"/>
  <c r="V100" i="1"/>
  <c r="V146" i="1"/>
  <c r="V118" i="1"/>
  <c r="V123" i="1"/>
  <c r="V150" i="1"/>
  <c r="V151" i="1"/>
  <c r="V163" i="1"/>
  <c r="V174" i="1"/>
  <c r="V173" i="1"/>
  <c r="V209" i="1"/>
  <c r="V8" i="1"/>
  <c r="V7" i="1"/>
  <c r="V9" i="1"/>
  <c r="V138" i="1"/>
  <c r="V142" i="1"/>
  <c r="V34" i="1"/>
  <c r="V17" i="1"/>
  <c r="V18" i="1"/>
  <c r="V75" i="1"/>
  <c r="V95" i="1"/>
  <c r="V93" i="1"/>
  <c r="V106" i="1"/>
  <c r="V111" i="1"/>
  <c r="V130" i="1"/>
  <c r="V143" i="1"/>
  <c r="V148" i="1"/>
  <c r="V133" i="1"/>
  <c r="V136" i="1"/>
  <c r="V145" i="1"/>
  <c r="V157" i="1"/>
  <c r="V195" i="1"/>
  <c r="V200" i="1"/>
  <c r="V196" i="1"/>
  <c r="V197" i="1"/>
  <c r="V216" i="1"/>
  <c r="V220" i="1"/>
  <c r="V219" i="1"/>
  <c r="V83" i="1"/>
  <c r="V124" i="1"/>
  <c r="V125" i="1"/>
  <c r="V182" i="1"/>
  <c r="V184" i="1"/>
  <c r="V185" i="1"/>
  <c r="V183" i="1"/>
  <c r="V223" i="1"/>
  <c r="V122" i="1"/>
  <c r="V84" i="1"/>
  <c r="V21" i="1"/>
  <c r="V30" i="1"/>
  <c r="V35" i="1"/>
  <c r="V38" i="1"/>
  <c r="V39" i="1"/>
  <c r="V41" i="1"/>
  <c r="V40" i="1"/>
  <c r="V42" i="1"/>
  <c r="V46" i="1"/>
  <c r="V43" i="1"/>
  <c r="V44" i="1"/>
  <c r="V45" i="1"/>
  <c r="V56" i="1"/>
  <c r="V57" i="1"/>
  <c r="V61" i="1"/>
  <c r="V62" i="1"/>
  <c r="V53" i="1"/>
  <c r="V69" i="1"/>
  <c r="V68" i="1"/>
  <c r="V79" i="1"/>
  <c r="V78" i="1"/>
  <c r="V81" i="1"/>
  <c r="V82" i="1"/>
  <c r="V80" i="1"/>
  <c r="V86" i="1"/>
  <c r="V85" i="1"/>
  <c r="V87" i="1"/>
  <c r="V203" i="1"/>
  <c r="V116" i="1"/>
  <c r="V90" i="1"/>
  <c r="V91" i="1"/>
  <c r="V92" i="1"/>
  <c r="V94" i="1"/>
  <c r="V97" i="1"/>
  <c r="V98" i="1"/>
  <c r="V105" i="1"/>
  <c r="V107" i="1"/>
  <c r="V113" i="1"/>
  <c r="V114" i="1"/>
  <c r="V120" i="1"/>
  <c r="V137" i="1"/>
  <c r="V129" i="1"/>
  <c r="V162" i="1"/>
  <c r="V175" i="1"/>
  <c r="V180" i="1"/>
  <c r="V181" i="1"/>
  <c r="V179" i="1"/>
  <c r="V187" i="1"/>
  <c r="V188" i="1"/>
  <c r="V191" i="1"/>
  <c r="V192" i="1"/>
  <c r="V194" i="1"/>
  <c r="V198" i="1"/>
  <c r="V199" i="1"/>
  <c r="V202" i="1"/>
  <c r="V204" i="1"/>
  <c r="V213" i="1"/>
  <c r="V217" i="1"/>
  <c r="V218" i="1"/>
  <c r="V74" i="1"/>
  <c r="V22" i="1"/>
  <c r="V37" i="1"/>
  <c r="V169" i="1"/>
  <c r="H50" i="1"/>
  <c r="H115" i="1"/>
  <c r="H117" i="1"/>
  <c r="H164" i="1"/>
  <c r="H165" i="1"/>
  <c r="H60" i="1"/>
  <c r="H31" i="1"/>
  <c r="H26" i="1"/>
  <c r="H27" i="1"/>
  <c r="H28" i="1"/>
  <c r="H33" i="1"/>
  <c r="H49" i="1"/>
  <c r="H99" i="1"/>
  <c r="H103" i="1"/>
  <c r="H109" i="1"/>
  <c r="H152" i="1"/>
  <c r="H154" i="1"/>
  <c r="H155" i="1"/>
  <c r="H156" i="1"/>
  <c r="H158" i="1"/>
  <c r="H211" i="1"/>
  <c r="H212" i="1"/>
  <c r="H210" i="1"/>
  <c r="H221" i="1"/>
  <c r="H102" i="1"/>
  <c r="H104" i="1"/>
  <c r="H10" i="1"/>
  <c r="H12" i="1"/>
  <c r="H13" i="1"/>
  <c r="H14" i="1"/>
  <c r="H15" i="1"/>
  <c r="H16" i="1"/>
  <c r="H20" i="1"/>
  <c r="H24" i="1"/>
  <c r="H25" i="1"/>
  <c r="H29" i="1"/>
  <c r="H32" i="1"/>
  <c r="H47" i="1"/>
  <c r="H189" i="1"/>
  <c r="H48" i="1"/>
  <c r="H51" i="1"/>
  <c r="H52" i="1"/>
  <c r="H65" i="1"/>
  <c r="H63" i="1"/>
  <c r="H64" i="1"/>
  <c r="H66" i="1"/>
  <c r="H67" i="1"/>
  <c r="H70" i="1"/>
  <c r="H71" i="1"/>
  <c r="H72" i="1"/>
  <c r="H76" i="1"/>
  <c r="H96" i="1"/>
  <c r="H112" i="1"/>
  <c r="H119" i="1"/>
  <c r="H126" i="1"/>
  <c r="H127" i="1"/>
  <c r="H159" i="1"/>
  <c r="H160" i="1"/>
  <c r="H166" i="1"/>
  <c r="H168" i="1"/>
  <c r="H171" i="1"/>
  <c r="H170" i="1"/>
  <c r="H172" i="1"/>
  <c r="H178" i="1"/>
  <c r="H177" i="1"/>
  <c r="H186" i="1"/>
  <c r="H190" i="1"/>
  <c r="H193" i="1"/>
  <c r="H205" i="1"/>
  <c r="H206" i="1"/>
  <c r="H208" i="1"/>
  <c r="H222" i="1"/>
  <c r="H224" i="1"/>
  <c r="H225" i="1"/>
  <c r="H110" i="1"/>
  <c r="H36" i="1"/>
  <c r="H58" i="1"/>
  <c r="H101" i="1"/>
  <c r="H108" i="1"/>
  <c r="H121" i="1"/>
  <c r="H128" i="1"/>
  <c r="H132" i="1"/>
  <c r="H131" i="1"/>
  <c r="H134" i="1"/>
  <c r="H135" i="1"/>
  <c r="H139" i="1"/>
  <c r="H140" i="1"/>
  <c r="H141" i="1"/>
  <c r="H144" i="1"/>
  <c r="H147" i="1"/>
  <c r="H149" i="1"/>
  <c r="H161" i="1"/>
  <c r="H167" i="1"/>
  <c r="H176" i="1"/>
  <c r="H201" i="1"/>
  <c r="H207" i="1"/>
  <c r="H215" i="1"/>
  <c r="H214" i="1"/>
  <c r="H19" i="1"/>
  <c r="H23" i="1"/>
  <c r="H11" i="1"/>
  <c r="H54" i="1"/>
  <c r="H55" i="1"/>
  <c r="H59" i="1"/>
  <c r="H73" i="1"/>
  <c r="H77" i="1"/>
  <c r="H88" i="1"/>
  <c r="H89" i="1"/>
  <c r="H100" i="1"/>
  <c r="H146" i="1"/>
  <c r="H118" i="1"/>
  <c r="H123" i="1"/>
  <c r="H150" i="1"/>
  <c r="H151" i="1"/>
  <c r="H163" i="1"/>
  <c r="H174" i="1"/>
  <c r="H173" i="1"/>
  <c r="H209" i="1"/>
  <c r="H8" i="1"/>
  <c r="H7" i="1"/>
  <c r="H9" i="1"/>
  <c r="H138" i="1"/>
  <c r="H142" i="1"/>
  <c r="H34" i="1"/>
  <c r="H17" i="1"/>
  <c r="H18" i="1"/>
  <c r="H75" i="1"/>
  <c r="H95" i="1"/>
  <c r="H93" i="1"/>
  <c r="H106" i="1"/>
  <c r="H111" i="1"/>
  <c r="H130" i="1"/>
  <c r="H143" i="1"/>
  <c r="H148" i="1"/>
  <c r="H133" i="1"/>
  <c r="H136" i="1"/>
  <c r="H145" i="1"/>
  <c r="H157" i="1"/>
  <c r="H195" i="1"/>
  <c r="H200" i="1"/>
  <c r="H196" i="1"/>
  <c r="H197" i="1"/>
  <c r="H216" i="1"/>
  <c r="H220" i="1"/>
  <c r="H219" i="1"/>
  <c r="H83" i="1"/>
  <c r="H124" i="1"/>
  <c r="H125" i="1"/>
  <c r="H182" i="1"/>
  <c r="H184" i="1"/>
  <c r="H185" i="1"/>
  <c r="H183" i="1"/>
  <c r="H223" i="1"/>
  <c r="H122" i="1"/>
  <c r="H84" i="1"/>
  <c r="H21" i="1"/>
  <c r="H30" i="1"/>
  <c r="H35" i="1"/>
  <c r="H38" i="1"/>
  <c r="H39" i="1"/>
  <c r="H41" i="1"/>
  <c r="H40" i="1"/>
  <c r="H42" i="1"/>
  <c r="H46" i="1"/>
  <c r="H43" i="1"/>
  <c r="H44" i="1"/>
  <c r="H45" i="1"/>
  <c r="H56" i="1"/>
  <c r="H57" i="1"/>
  <c r="H61" i="1"/>
  <c r="H62" i="1"/>
  <c r="H53" i="1"/>
  <c r="H69" i="1"/>
  <c r="H68" i="1"/>
  <c r="H79" i="1"/>
  <c r="H78" i="1"/>
  <c r="H81" i="1"/>
  <c r="H82" i="1"/>
  <c r="H80" i="1"/>
  <c r="H86" i="1"/>
  <c r="H85" i="1"/>
  <c r="H87" i="1"/>
  <c r="H203" i="1"/>
  <c r="H116" i="1"/>
  <c r="H90" i="1"/>
  <c r="H91" i="1"/>
  <c r="H92" i="1"/>
  <c r="H94" i="1"/>
  <c r="H97" i="1"/>
  <c r="H98" i="1"/>
  <c r="H105" i="1"/>
  <c r="H107" i="1"/>
  <c r="H114" i="1"/>
  <c r="H120" i="1"/>
  <c r="H137" i="1"/>
  <c r="H129" i="1"/>
  <c r="H162" i="1"/>
  <c r="H175" i="1"/>
  <c r="H180" i="1"/>
  <c r="H181" i="1"/>
  <c r="H179" i="1"/>
  <c r="H187" i="1"/>
  <c r="H188" i="1"/>
  <c r="H191" i="1"/>
  <c r="H192" i="1"/>
  <c r="H194" i="1"/>
  <c r="H199" i="1"/>
  <c r="H202" i="1"/>
  <c r="H204" i="1"/>
  <c r="H213" i="1"/>
  <c r="H217" i="1"/>
  <c r="H218" i="1"/>
  <c r="H74" i="1"/>
  <c r="H22" i="1"/>
  <c r="H37" i="1"/>
  <c r="H169" i="1"/>
  <c r="H113" i="1"/>
  <c r="H198" i="1"/>
  <c r="H226" i="1" l="1"/>
  <c r="C231" i="1" s="1"/>
  <c r="V226" i="1"/>
  <c r="C233" i="1" s="1"/>
  <c r="C232" i="1"/>
  <c r="B233" i="1"/>
  <c r="B232" i="1"/>
  <c r="B2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3" authorId="0" shapeId="0" xr:uid="{12769210-A2F3-4AE4-9A21-D9E78D9F5E14}">
      <text>
        <r>
          <rPr>
            <b/>
            <sz val="9"/>
            <color indexed="81"/>
            <rFont val="Tahoma"/>
            <family val="2"/>
          </rPr>
          <t>Autor:</t>
        </r>
        <r>
          <rPr>
            <sz val="9"/>
            <color indexed="81"/>
            <rFont val="Tahoma"/>
            <family val="2"/>
          </rPr>
          <t xml:space="preserve">
Se señala el objeto a contratar</t>
        </r>
      </text>
    </comment>
    <comment ref="A4" authorId="0" shapeId="0" xr:uid="{CA5E1D73-99F4-4346-8458-86EC6943EFDC}">
      <text>
        <r>
          <rPr>
            <b/>
            <sz val="9"/>
            <color indexed="81"/>
            <rFont val="Tahoma"/>
            <family val="2"/>
          </rPr>
          <t>Autor:</t>
        </r>
        <r>
          <rPr>
            <sz val="9"/>
            <color indexed="81"/>
            <rFont val="Tahoma"/>
            <family val="2"/>
          </rPr>
          <t xml:space="preserve">
Relacionar los aspectos relevantes a tener en cuenta respecto del objeto a contratar. </t>
        </r>
      </text>
    </comment>
    <comment ref="A5" authorId="0" shapeId="0" xr:uid="{45A90457-0C4E-49BB-83FA-8651BE80083F}">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I5" authorId="0" shapeId="0" xr:uid="{A5C07BBD-059E-43C9-B682-D61F7ED3D8A4}">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P5" authorId="0" shapeId="0" xr:uid="{72676342-2EE2-453E-B211-97F23F20C6A0}">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B6" authorId="0" shapeId="0" xr:uid="{010EFADA-B215-4F14-BA4A-6D00A97F6D82}">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C6" authorId="0" shapeId="0" xr:uid="{5DE319A1-29DB-430D-9406-86C6CECB15EE}">
      <text>
        <r>
          <rPr>
            <b/>
            <sz val="9"/>
            <color indexed="81"/>
            <rFont val="Tahoma"/>
            <family val="2"/>
          </rPr>
          <t>Autor:</t>
        </r>
        <r>
          <rPr>
            <sz val="9"/>
            <color indexed="81"/>
            <rFont val="Tahoma"/>
            <family val="2"/>
          </rPr>
          <t xml:space="preserve">
Indicar si el objeto que se requiere se determina en unidades, horas, etc.</t>
        </r>
      </text>
    </comment>
    <comment ref="E6" authorId="0" shapeId="0" xr:uid="{F0B00E5E-8644-473B-B1DD-2C0FC32AE9A6}">
      <text>
        <r>
          <rPr>
            <b/>
            <sz val="9"/>
            <color indexed="81"/>
            <rFont val="Tahoma"/>
            <family val="2"/>
          </rPr>
          <t>Autor:</t>
        </r>
        <r>
          <rPr>
            <sz val="9"/>
            <color indexed="81"/>
            <rFont val="Tahoma"/>
            <family val="2"/>
          </rPr>
          <t xml:space="preserve">
Se señala el valor unitario antes de impuestos, en PESOS COLOMBIANOS
</t>
        </r>
      </text>
    </comment>
    <comment ref="F6" authorId="0" shapeId="0" xr:uid="{D2BB7E11-1C11-40F9-8CC9-5640B8AC91EB}">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H6" authorId="0" shapeId="0" xr:uid="{74A6F0A9-C0BD-4AC2-9E10-010F9CEC161A}">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J6" authorId="0" shapeId="0" xr:uid="{54A27EFA-D6A6-4C58-A39D-B3D19AF1399F}">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K6" authorId="0" shapeId="0" xr:uid="{63237DAE-2A3F-428C-B4BE-76F281470B33}">
      <text>
        <r>
          <rPr>
            <b/>
            <sz val="9"/>
            <color indexed="81"/>
            <rFont val="Tahoma"/>
            <family val="2"/>
          </rPr>
          <t>Autor:</t>
        </r>
        <r>
          <rPr>
            <sz val="9"/>
            <color indexed="81"/>
            <rFont val="Tahoma"/>
            <family val="2"/>
          </rPr>
          <t xml:space="preserve">
Indicar si el objeto que se requiere se determina en unidades, horas, etc.</t>
        </r>
      </text>
    </comment>
    <comment ref="N6" authorId="0" shapeId="0" xr:uid="{4504E438-CD01-4222-918E-36287B993357}">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O6" authorId="0" shapeId="0" xr:uid="{868F89C3-8E1C-42F7-AB0C-51961E251AD6}">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Q6" authorId="0" shapeId="0" xr:uid="{98327343-83F8-4AAD-9F23-837A19C98C4F}">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R6" authorId="0" shapeId="0" xr:uid="{6B5961FA-DCC6-4907-A3DC-CF0A19ABD8DA}">
      <text>
        <r>
          <rPr>
            <b/>
            <sz val="9"/>
            <color indexed="81"/>
            <rFont val="Tahoma"/>
            <family val="2"/>
          </rPr>
          <t>Autor:</t>
        </r>
        <r>
          <rPr>
            <sz val="9"/>
            <color indexed="81"/>
            <rFont val="Tahoma"/>
            <family val="2"/>
          </rPr>
          <t xml:space="preserve">
Indicar si el objeto que se requiere se determina en unidades, horas, etc.</t>
        </r>
      </text>
    </comment>
    <comment ref="U6" authorId="0" shapeId="0" xr:uid="{21C21307-6C30-4464-BE7E-32A3044F71AC}">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V6" authorId="0" shapeId="0" xr:uid="{15E5F35F-5F01-4655-B380-01DC77376F41}">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E226" authorId="0" shapeId="0" xr:uid="{5E0F597D-5599-4032-9E55-36D8B6468AC5}">
      <text>
        <r>
          <rPr>
            <b/>
            <sz val="9"/>
            <color indexed="81"/>
            <rFont val="Tahoma"/>
            <family val="2"/>
          </rPr>
          <t>Autor:</t>
        </r>
        <r>
          <rPr>
            <sz val="9"/>
            <color indexed="81"/>
            <rFont val="Tahoma"/>
            <family val="2"/>
          </rPr>
          <t xml:space="preserve">
Se suma el valor unitario de todos los items </t>
        </r>
      </text>
    </comment>
    <comment ref="F226" authorId="0" shapeId="0" xr:uid="{F8B2D451-ED87-4BA3-A0A0-803610A92D81}">
      <text>
        <r>
          <rPr>
            <b/>
            <sz val="9"/>
            <color indexed="81"/>
            <rFont val="Tahoma"/>
            <family val="2"/>
          </rPr>
          <t>Autor:</t>
        </r>
        <r>
          <rPr>
            <sz val="9"/>
            <color indexed="81"/>
            <rFont val="Tahoma"/>
            <family val="2"/>
          </rPr>
          <t xml:space="preserve">
Suma de los impuestos o gravamenes de todos los items </t>
        </r>
      </text>
    </comment>
    <comment ref="H226" authorId="0" shapeId="0" xr:uid="{D99CAA64-AA77-4DF8-8548-29E045048EDA}">
      <text>
        <r>
          <rPr>
            <b/>
            <sz val="9"/>
            <color indexed="81"/>
            <rFont val="Tahoma"/>
            <family val="2"/>
          </rPr>
          <t>Autor:</t>
        </r>
        <r>
          <rPr>
            <sz val="9"/>
            <color indexed="81"/>
            <rFont val="Tahoma"/>
            <family val="2"/>
          </rPr>
          <t xml:space="preserve">
Suma del valor total de todos los items </t>
        </r>
      </text>
    </comment>
    <comment ref="M226" authorId="0" shapeId="0" xr:uid="{D01C8624-62C0-4D3F-8AA2-DCECACAF7272}">
      <text>
        <r>
          <rPr>
            <b/>
            <sz val="9"/>
            <color indexed="81"/>
            <rFont val="Tahoma"/>
            <family val="2"/>
          </rPr>
          <t>Autor:</t>
        </r>
        <r>
          <rPr>
            <sz val="9"/>
            <color indexed="81"/>
            <rFont val="Tahoma"/>
            <family val="2"/>
          </rPr>
          <t xml:space="preserve">
Se suma el valor unitario de todos los items </t>
        </r>
      </text>
    </comment>
    <comment ref="N226" authorId="0" shapeId="0" xr:uid="{8FC67423-5102-46D4-B0EF-EB23CCDC70BE}">
      <text>
        <r>
          <rPr>
            <b/>
            <sz val="9"/>
            <color indexed="81"/>
            <rFont val="Tahoma"/>
            <family val="2"/>
          </rPr>
          <t>Autor:</t>
        </r>
        <r>
          <rPr>
            <sz val="9"/>
            <color indexed="81"/>
            <rFont val="Tahoma"/>
            <family val="2"/>
          </rPr>
          <t xml:space="preserve">
Suma de los impuestos o gravamenes de todos los items </t>
        </r>
      </text>
    </comment>
    <comment ref="O226" authorId="0" shapeId="0" xr:uid="{D741DAE4-A08B-4CFA-AAF4-555AF17DB78D}">
      <text>
        <r>
          <rPr>
            <b/>
            <sz val="9"/>
            <color indexed="81"/>
            <rFont val="Tahoma"/>
            <family val="2"/>
          </rPr>
          <t>Autor:</t>
        </r>
        <r>
          <rPr>
            <sz val="9"/>
            <color indexed="81"/>
            <rFont val="Tahoma"/>
            <family val="2"/>
          </rPr>
          <t xml:space="preserve">
Suma del valor total de todos los items </t>
        </r>
      </text>
    </comment>
    <comment ref="T226" authorId="0" shapeId="0" xr:uid="{B3CC8053-6160-471E-94D2-27E26338972B}">
      <text>
        <r>
          <rPr>
            <b/>
            <sz val="9"/>
            <color indexed="81"/>
            <rFont val="Tahoma"/>
            <family val="2"/>
          </rPr>
          <t>Autor:</t>
        </r>
        <r>
          <rPr>
            <sz val="9"/>
            <color indexed="81"/>
            <rFont val="Tahoma"/>
            <family val="2"/>
          </rPr>
          <t xml:space="preserve">
Se suma el valor unitario de todos los items </t>
        </r>
      </text>
    </comment>
    <comment ref="U226" authorId="0" shapeId="0" xr:uid="{B74AFACB-A350-4BAD-8A4D-8184839F3C04}">
      <text>
        <r>
          <rPr>
            <b/>
            <sz val="9"/>
            <color indexed="81"/>
            <rFont val="Tahoma"/>
            <family val="2"/>
          </rPr>
          <t>Autor:</t>
        </r>
        <r>
          <rPr>
            <sz val="9"/>
            <color indexed="81"/>
            <rFont val="Tahoma"/>
            <family val="2"/>
          </rPr>
          <t xml:space="preserve">
Suma de los impuestos o gravamenes de todos los items </t>
        </r>
      </text>
    </comment>
    <comment ref="V226" authorId="0" shapeId="0" xr:uid="{23D7B6BD-C294-4A14-98DE-036D2D8AF9B8}">
      <text>
        <r>
          <rPr>
            <b/>
            <sz val="9"/>
            <color indexed="81"/>
            <rFont val="Tahoma"/>
            <family val="2"/>
          </rPr>
          <t>Autor:</t>
        </r>
        <r>
          <rPr>
            <sz val="9"/>
            <color indexed="81"/>
            <rFont val="Tahoma"/>
            <family val="2"/>
          </rPr>
          <t xml:space="preserve">
Suma del valor total de todos los items </t>
        </r>
      </text>
    </comment>
    <comment ref="A231" authorId="0" shapeId="0" xr:uid="{B631F0EB-F431-4AAB-8C3E-59B81ACD3A3C}">
      <text>
        <r>
          <rPr>
            <b/>
            <sz val="9"/>
            <color indexed="81"/>
            <rFont val="Tahoma"/>
            <family val="2"/>
          </rPr>
          <t>Autor:</t>
        </r>
        <r>
          <rPr>
            <sz val="9"/>
            <color indexed="81"/>
            <rFont val="Tahoma"/>
            <family val="2"/>
          </rPr>
          <t xml:space="preserve">
Determinar en orden de menor a mayor valor las cotizaciones </t>
        </r>
      </text>
    </comment>
  </commentList>
</comments>
</file>

<file path=xl/sharedStrings.xml><?xml version="1.0" encoding="utf-8"?>
<sst xmlns="http://schemas.openxmlformats.org/spreadsheetml/2006/main" count="1348" uniqueCount="265">
  <si>
    <t>Valor unitario</t>
  </si>
  <si>
    <t>Página: 1 de 1</t>
  </si>
  <si>
    <t xml:space="preserve">Impuestos (Iva, impo consumo u otros) </t>
  </si>
  <si>
    <t xml:space="preserve">Item </t>
  </si>
  <si>
    <t xml:space="preserve">Unidad de medida </t>
  </si>
  <si>
    <t xml:space="preserve">Cantidad </t>
  </si>
  <si>
    <t xml:space="preserve">Valor total por item </t>
  </si>
  <si>
    <t xml:space="preserve">Valor total </t>
  </si>
  <si>
    <t xml:space="preserve">Menor Valor </t>
  </si>
  <si>
    <t xml:space="preserve">Persona natural o juridica que cotizó  </t>
  </si>
  <si>
    <t>ESTUDIO DE MERCADO - MINIMA CUANTIA                                                            
GJ-FR-073</t>
  </si>
  <si>
    <t>Versión: 01</t>
  </si>
  <si>
    <t>Fecha: 15-06-2023</t>
  </si>
  <si>
    <t>Pierna de cerdo</t>
  </si>
  <si>
    <t>Cabeza de cañón</t>
  </si>
  <si>
    <t>Huevo extra</t>
  </si>
  <si>
    <t>Jamón de cerdo tajado</t>
  </si>
  <si>
    <t xml:space="preserve">Pechuga de pollo </t>
  </si>
  <si>
    <t>Pechuga de pollo en filete</t>
  </si>
  <si>
    <t>Carne de res molida</t>
  </si>
  <si>
    <t>Atún enlatado</t>
  </si>
  <si>
    <t>Arroz blanco fortificado</t>
  </si>
  <si>
    <t>Arroz integral</t>
  </si>
  <si>
    <t>Arroz parvorizado</t>
  </si>
  <si>
    <t>Avena en hojuelas</t>
  </si>
  <si>
    <t>Cabello de ángel</t>
  </si>
  <si>
    <t>Fécula de maíz</t>
  </si>
  <si>
    <t>Galletas ducales</t>
  </si>
  <si>
    <t>Granola con frutos secos</t>
  </si>
  <si>
    <t>Pan artesano Bimbo</t>
  </si>
  <si>
    <t>Pan baguette</t>
  </si>
  <si>
    <t>Pan buffet brioche</t>
  </si>
  <si>
    <t>Pan mini árabe</t>
  </si>
  <si>
    <t>Pan tajado integral</t>
  </si>
  <si>
    <t>Panko Tasya</t>
  </si>
  <si>
    <t>Tostada de arroz</t>
  </si>
  <si>
    <t>Tostaditas hierbas Susanita</t>
  </si>
  <si>
    <t xml:space="preserve">Tortilla tradicional grande Azteca </t>
  </si>
  <si>
    <t xml:space="preserve">Volován pequeño </t>
  </si>
  <si>
    <t>Frijoles verdes</t>
  </si>
  <si>
    <t>Garbanzos</t>
  </si>
  <si>
    <t>Acelga</t>
  </si>
  <si>
    <t>Aguacate lorena</t>
  </si>
  <si>
    <t>Ají dulce amarillo</t>
  </si>
  <si>
    <t>Ají dulce rojo</t>
  </si>
  <si>
    <t>Ají rocoto</t>
  </si>
  <si>
    <t>Ajo pelado</t>
  </si>
  <si>
    <t>Albahaca fresca</t>
  </si>
  <si>
    <t>Apio</t>
  </si>
  <si>
    <t>Arracacha</t>
  </si>
  <si>
    <t>Arveja</t>
  </si>
  <si>
    <t>Auyama</t>
  </si>
  <si>
    <t xml:space="preserve">Brócoli </t>
  </si>
  <si>
    <t>Remolacha</t>
  </si>
  <si>
    <t>Brotes de remolacha</t>
  </si>
  <si>
    <t>Calabacín amarillo</t>
  </si>
  <si>
    <t>Calabacín verde</t>
  </si>
  <si>
    <t>Cebolla morada</t>
  </si>
  <si>
    <t>Cebolla blanca</t>
  </si>
  <si>
    <t>Cebolla junca</t>
  </si>
  <si>
    <t>Cebolla puerro</t>
  </si>
  <si>
    <t>Cebollín</t>
  </si>
  <si>
    <t>Champiñones enteros</t>
  </si>
  <si>
    <t>Cidra</t>
  </si>
  <si>
    <t xml:space="preserve">Cilantro </t>
  </si>
  <si>
    <t>Coliflor</t>
  </si>
  <si>
    <t>Espinaca común</t>
  </si>
  <si>
    <t>Hierbabuena fresca</t>
  </si>
  <si>
    <t>Jengibre fresco</t>
  </si>
  <si>
    <t>Lechuga batavia</t>
  </si>
  <si>
    <t>Lechuga crespa</t>
  </si>
  <si>
    <t>Papa capira</t>
  </si>
  <si>
    <t>Papa criolla</t>
  </si>
  <si>
    <t>Pepino cohombro</t>
  </si>
  <si>
    <t>Perejil crespo</t>
  </si>
  <si>
    <t>Pimentón rojo</t>
  </si>
  <si>
    <t>Pimentón amarillo</t>
  </si>
  <si>
    <t>Pimentón verde</t>
  </si>
  <si>
    <t>Plátano verde</t>
  </si>
  <si>
    <t>Plátano maduro</t>
  </si>
  <si>
    <t>Rábano</t>
  </si>
  <si>
    <t>Repollo morado</t>
  </si>
  <si>
    <t>Romero</t>
  </si>
  <si>
    <t>Tomate cherry</t>
  </si>
  <si>
    <t>Tomate chonto maduro</t>
  </si>
  <si>
    <t>Tomate riñón verde</t>
  </si>
  <si>
    <t>Yacon</t>
  </si>
  <si>
    <t>Yuca</t>
  </si>
  <si>
    <t xml:space="preserve">Zanahoria </t>
  </si>
  <si>
    <t>Habichuela</t>
  </si>
  <si>
    <t>Banano</t>
  </si>
  <si>
    <t>Carambolo</t>
  </si>
  <si>
    <t>Fresas</t>
  </si>
  <si>
    <t>Granadilla</t>
  </si>
  <si>
    <t>Kiwi</t>
  </si>
  <si>
    <t>Limón Tahití</t>
  </si>
  <si>
    <t>Lulo pulpa</t>
  </si>
  <si>
    <t>Lulo</t>
  </si>
  <si>
    <t>Mandarina</t>
  </si>
  <si>
    <t>Mango tommy</t>
  </si>
  <si>
    <t>Manzana verde</t>
  </si>
  <si>
    <t>Maracuyá</t>
  </si>
  <si>
    <t>Maracuyá pulpa</t>
  </si>
  <si>
    <t>Melón</t>
  </si>
  <si>
    <t>Mora</t>
  </si>
  <si>
    <t>Naranja común</t>
  </si>
  <si>
    <t>Papaya</t>
  </si>
  <si>
    <t>Pera</t>
  </si>
  <si>
    <t>Piña oromiel</t>
  </si>
  <si>
    <t>Tamarindo pulpa</t>
  </si>
  <si>
    <t>Tomate de árbol</t>
  </si>
  <si>
    <t>Uva isabela</t>
  </si>
  <si>
    <t>Uchuva</t>
  </si>
  <si>
    <t>Albahaca en escamas</t>
  </si>
  <si>
    <t>Anís estrellado</t>
  </si>
  <si>
    <t>Achiote en grano Badia</t>
  </si>
  <si>
    <t>Canela en astilla</t>
  </si>
  <si>
    <t>Canela en polvo Badia</t>
  </si>
  <si>
    <t>Cardamomo entero Badia</t>
  </si>
  <si>
    <t>Clavo de olor entero</t>
  </si>
  <si>
    <t>Comino molido Badia</t>
  </si>
  <si>
    <t>Cúrcuma molida Badia</t>
  </si>
  <si>
    <t>Curry en polvo Badia</t>
  </si>
  <si>
    <t>Finas hierbas</t>
  </si>
  <si>
    <t>Mix de flores comestibles</t>
  </si>
  <si>
    <t>Jengibre en polvo</t>
  </si>
  <si>
    <t>Laurel en hoja</t>
  </si>
  <si>
    <t>Nuez moscada entera Badia</t>
  </si>
  <si>
    <t>Orégano en escamas</t>
  </si>
  <si>
    <t>Paprika en polvo Badia</t>
  </si>
  <si>
    <t>Pimienta molida Badia</t>
  </si>
  <si>
    <t>Pimienta en grano (entera)</t>
  </si>
  <si>
    <t>Tomillo limón</t>
  </si>
  <si>
    <t>Aceite de girasol</t>
  </si>
  <si>
    <t>Aceite de canola</t>
  </si>
  <si>
    <t>Aceite de oliva</t>
  </si>
  <si>
    <t>Mantequilla</t>
  </si>
  <si>
    <t>Margarina sin sal</t>
  </si>
  <si>
    <t>Azúcar blanca refinada</t>
  </si>
  <si>
    <t>Ajonjolí blanco</t>
  </si>
  <si>
    <t>Ajonjolí negro</t>
  </si>
  <si>
    <t>Cocoa en polvo</t>
  </si>
  <si>
    <t>Esencia de vainilla</t>
  </si>
  <si>
    <t>Endulzante en polvo Stevia</t>
  </si>
  <si>
    <t>Gelatina sin sabor</t>
  </si>
  <si>
    <t>Harina de trigo</t>
  </si>
  <si>
    <t>Linaza</t>
  </si>
  <si>
    <t>Mayonesa light</t>
  </si>
  <si>
    <t>Mostaza</t>
  </si>
  <si>
    <t>Maíz tierno bolsa</t>
  </si>
  <si>
    <t>Maní sin sal</t>
  </si>
  <si>
    <t>Miel de abeja natural</t>
  </si>
  <si>
    <t>Panela en polvo</t>
  </si>
  <si>
    <t>Sal</t>
  </si>
  <si>
    <t>Soda</t>
  </si>
  <si>
    <t>Salsa BBQ Aderezos</t>
  </si>
  <si>
    <t>Salsa teriyaki</t>
  </si>
  <si>
    <t>Uvas pasas</t>
  </si>
  <si>
    <t>Vinagre blanco</t>
  </si>
  <si>
    <t>Vinagre balsámico</t>
  </si>
  <si>
    <t xml:space="preserve">Crema de leche </t>
  </si>
  <si>
    <t>Leche en polvo</t>
  </si>
  <si>
    <t>Leche líquida larga vida</t>
  </si>
  <si>
    <t>Queso campesino</t>
  </si>
  <si>
    <t>Queso mozarela tajado</t>
  </si>
  <si>
    <t>Queso parmesano</t>
  </si>
  <si>
    <t>Queso crema</t>
  </si>
  <si>
    <t>Yogurt de soya con Stevia sabor fresa</t>
  </si>
  <si>
    <t>Kumis sin azúcar</t>
  </si>
  <si>
    <t>Cuajada</t>
  </si>
  <si>
    <t>Alcohol industrial</t>
  </si>
  <si>
    <t>Atomizador de alto rendimiento</t>
  </si>
  <si>
    <t>Balde ovalado 12 lt</t>
  </si>
  <si>
    <t>Bolsa cierre fácil medidas 24 x 20 cms</t>
  </si>
  <si>
    <t>Bolsa cierre fácil medidas 36 x 25 cms</t>
  </si>
  <si>
    <t>Bolsa para basura negra 70x90 cm</t>
  </si>
  <si>
    <t>Bolsa para basura blanca 70x90 cm</t>
  </si>
  <si>
    <t>Bolsa para basura verde 70x90 cm</t>
  </si>
  <si>
    <t>Bolsa transparente 7 cm x 14 cm</t>
  </si>
  <si>
    <t>Bolsa transparente 15 cm x 20 cm</t>
  </si>
  <si>
    <t>Bolsa transparente 25 cm x 40 cm</t>
  </si>
  <si>
    <t>Bolsa transparente 30 cm x 45 cm</t>
  </si>
  <si>
    <t>Capacillo #5, paquete x 1000 uns</t>
  </si>
  <si>
    <t>Capacillo #7, paquete x 1000 uns</t>
  </si>
  <si>
    <t>Caucho olla presión 6 lt</t>
  </si>
  <si>
    <t>Caucho olla presión 9 lt</t>
  </si>
  <si>
    <t>Caneca con tapa 37 lt</t>
  </si>
  <si>
    <t>Cepillo para vasos</t>
  </si>
  <si>
    <t>Cepillo para uñas</t>
  </si>
  <si>
    <t xml:space="preserve">Contenedor ecológico seepack tapa alta perro sushi </t>
  </si>
  <si>
    <t>Contenedor ecológico seedpack c1 tapa alta (250 grs)</t>
  </si>
  <si>
    <t>Copa soufflé 3 onzas con tapa desechable</t>
  </si>
  <si>
    <t>Copa veneciana 5 onzas con tapa desechable</t>
  </si>
  <si>
    <t>Copa salsera ecológica 2 onzas</t>
  </si>
  <si>
    <t>Cuchara sopera biodegradable</t>
  </si>
  <si>
    <t>Cuchara postre biodegradable</t>
  </si>
  <si>
    <t>Cuchillo biodegradable</t>
  </si>
  <si>
    <t>Tenedor biodegradable</t>
  </si>
  <si>
    <t>Jabón liquido concentrado neutro: lavaloza</t>
  </si>
  <si>
    <t>Desengrasante de hornos y planchas</t>
  </si>
  <si>
    <t>Desinfectante Acido peracético</t>
  </si>
  <si>
    <t>Encendedor de cocina eléctrico</t>
  </si>
  <si>
    <t>Escoba de cerdas plásticas</t>
  </si>
  <si>
    <t>Esponja lavaplatos</t>
  </si>
  <si>
    <t>Esponjilla lavaplatos acero inoxidable</t>
  </si>
  <si>
    <t>Gel antibacterial</t>
  </si>
  <si>
    <t>Gorros desechable oruga</t>
  </si>
  <si>
    <t>Hilo de fique delgado</t>
  </si>
  <si>
    <t>Hipoclorito 13%</t>
  </si>
  <si>
    <t>Jeringa de 10 ml</t>
  </si>
  <si>
    <t>Mantel blanco de 1,6 x 2,4 mts</t>
  </si>
  <si>
    <t>Limpiones de microfibra blanco</t>
  </si>
  <si>
    <t>Papel parafinado rojo 30x30 cm</t>
  </si>
  <si>
    <t>Pincho de bambu con nudo 9 cm</t>
  </si>
  <si>
    <t>Plato pando biodegradable 15 cms</t>
  </si>
  <si>
    <t>Plato pando biodegradable 23 cms</t>
  </si>
  <si>
    <t>Plato hondo biodegradable 30 onzas</t>
  </si>
  <si>
    <t>Recarga gas 40 lb</t>
  </si>
  <si>
    <t>Recogedor de basura</t>
  </si>
  <si>
    <t>Rollo papel aluminio</t>
  </si>
  <si>
    <t>Rollo papel film tipo vinipel</t>
  </si>
  <si>
    <t>Rotulo adhesivo propileno blanco 70x50 mm</t>
  </si>
  <si>
    <t>Servilletas</t>
  </si>
  <si>
    <t>Set especiero</t>
  </si>
  <si>
    <t>Tapabocas desechables</t>
  </si>
  <si>
    <t>Toallas tipo z</t>
  </si>
  <si>
    <t>Trapero de hilo blanco</t>
  </si>
  <si>
    <t>Vaso biodegradable 6 onz</t>
  </si>
  <si>
    <t>Vaso desechable 9 oz</t>
  </si>
  <si>
    <t>Cloruro de calcio</t>
  </si>
  <si>
    <t>Alginato de sodio</t>
  </si>
  <si>
    <t>Benzoato de sodio</t>
  </si>
  <si>
    <t>Kilos</t>
  </si>
  <si>
    <t>Unidades</t>
  </si>
  <si>
    <t>Latas x 170 gr</t>
  </si>
  <si>
    <t>Paquetes</t>
  </si>
  <si>
    <t>Paquete x 6 uns</t>
  </si>
  <si>
    <t>Paquete x 12 uns</t>
  </si>
  <si>
    <t>Paquete x 20 uns</t>
  </si>
  <si>
    <t>Paquete</t>
  </si>
  <si>
    <t>Paquete x 90 gr</t>
  </si>
  <si>
    <t>Paquete x 1400 gr</t>
  </si>
  <si>
    <t>Litros</t>
  </si>
  <si>
    <t>Unidad</t>
  </si>
  <si>
    <t>Paquete x 50</t>
  </si>
  <si>
    <t>Paquete x 30</t>
  </si>
  <si>
    <t>Paquete x 10</t>
  </si>
  <si>
    <t>Paquete x 100</t>
  </si>
  <si>
    <t>Paquete x 250</t>
  </si>
  <si>
    <t>Kilo</t>
  </si>
  <si>
    <t>Paquete x 20</t>
  </si>
  <si>
    <t>Pipetas</t>
  </si>
  <si>
    <t>Rollo x 50 mts</t>
  </si>
  <si>
    <t>Rollo x 1000 unidades</t>
  </si>
  <si>
    <t>Paquete x 100 unidades</t>
  </si>
  <si>
    <t>Empaque por 6 uns</t>
  </si>
  <si>
    <t>Caja x 50 unidades</t>
  </si>
  <si>
    <t xml:space="preserve">ALCANCE DEL OBJETO A CONTRATAR: 
Todos los proponentes deberán tener en cuenta las siguientes observaciones específicas, como requisitos de ejecución:
1. El proponente debe tener como mínimo un año de experiencia en el sector de alimentos y estar ubicado de manera estratégica que le permita realizar su ejercicio en forma oportuna y sin contratiempos, ya que la ubicación no se tomará como un argumento para justificar el incumplimiento en el servicio.
2. Los días de recibo de los insumos serán de acuerdo a necesidad, en entregas parciales, previa solicitud por correo electrónico con tres días de anterioridad.
3. La hora de inicio de recepción de la materia prima será en los horarios establecidos en cada solicitud, pasada esta hora no se recibe materia prima. Se debe cumplir con la entrega de los productos solicitados en su totalidad, si esto no es posible en el momento de la entrega se debe hacer compromiso con el supervisor de entregarlos en el trascurso del día con el objetivo de que no se afecten la preparación de recetas, del día siguiente.
 4. La fecha de vencimiento de los lácteos, embutidos y los productos perecederos en general, no podrá ser inferior a quince días, deben estar debidamente rotulados con la información del productor, lote, nombre del producto etc. No se permiten alimentos reenvasados.
5. El proponente deberá hacer manejo de las BPM en el proceso de descargue del pedido, tanto para el personal (carnet de manipulador vigente y uso de protección para el cabello entre otros), como para el embalaje, y empaque, haciendo uso de canastas base, neveras para cadena de frío limpias con hielo, o herramientas que permitan el adecuado traslado de la materia prima desde el vehículo hasta el lugar de recibo.
6. El proponente deberá tener en cuenta la cadena de frio con los alimentos que así lo requieran. (Lácteos, embutidos y cárnicos (de 0 a 4ºC), pescados, mariscos y aves (de 0 a -18ºC), según estipula la resolución 2674 de 2013. El proponente deberá cumplir con la normatividad vigente para el trasporte de alimentos lo que implica tener vehículo adecuado para este fin según lo establece la Resolución 2674 de 2013 /capitulo 7 Art. 29.
7. Se hará devolución de los productos que no cumplan con los estándares de calidad requeridos, empaque, fechas de vencimiento y buena calidad del producto en general acorde a las marcas comerciales que cumplan con estos requisitos.
8. La Institución se compromete a realizar los pedidos de manera oportuna al proveedor mínimo con 3 días de anticipación para que todo el proceso fluya de manera adecuada entre ambas partes. (Se aclara que, por la dinámica institucional, existen eventualidades que requiere solicitar pedidos en tiempos limitados de un día para otro), las solicitudes se realizarán de acuerdo a necesidad.
9. El proveedor debe respetar la calidad de los insumos entregados, es decir que no se puede ver afectada por las marcas comerciales de los mismos.
10. Se requiere que el proveedor tenga experiencia y conozca el mercado para poder obtener con facilidad los productos y de esta manera asegurar el cumplimiento de los pedidos solicitados.
11. Todos los insumos gastronómicos y de aseo y cafetería deben cumplir con las características óptimas de calidad
12. El proveedor al cual se adjudique el proceso deberá garantizar el cumplimiento de la ley 2046 de 2020, con el propósito de garantizar el porcentaje establecido para compras locales.
</t>
  </si>
  <si>
    <t>gramos</t>
  </si>
  <si>
    <t>Valor total (incluye tasas e impuestos)</t>
  </si>
  <si>
    <t>Item</t>
  </si>
  <si>
    <t>Cotización No. 1: MY TIENDA ,  Fecha de cotización: 27 de septiembre de 2023</t>
  </si>
  <si>
    <t>Cotización No. 1: Cres &amp; Catering ,  Fecha de cotización: 27 de septiembre de 2023</t>
  </si>
  <si>
    <t>Cotización No. 1: IDR LOGISTICA Y EVENTOS S.A.S,  Fecha de cotización: 27 de septiembre de 2023</t>
  </si>
  <si>
    <r>
      <t xml:space="preserve">DESCRIPCIÓN DEL OBJETO: </t>
    </r>
    <r>
      <rPr>
        <sz val="11"/>
        <rFont val="Calibri"/>
        <family val="2"/>
        <scheme val="minor"/>
      </rPr>
      <t>La Institución Universitaria está interesada en contratar mediante la modalidad de Mínima Cuantía, Víveres, insumos de desechables e insumos de  empaque, requeridos en el contrato interadministrativo N°4600097758 de 2023, celebrado con el Municipio de Medellín- Secretaría de Inclusión Social y Derechos Humanos, los cuales deben ser recibidos mediante entregas parciales y en los puntos establecidos, el servicio debe incluir transporte de entrega.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</si>
</sst>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240A]\ * #,##0.00_-;\-[$$-240A]\ * #,##0.00_-;_-[$$-240A]\ * &quot;-&quot;??_-;_-@_-"/>
    <numFmt numFmtId="167" formatCode="_-* #,##0_-;\-* #,##0_-;_-* &quot;-&quot;??_-;_-@_-"/>
    <numFmt numFmtId="168" formatCode="0.0"/>
    <numFmt numFmtId="169" formatCode="#,##0.0"/>
    <numFmt numFmtId="170" formatCode="_-* #,##0.0000_-;\-* #,##0.0000_-;_-* &quot;-&quot;??_-;_-@_-"/>
    <numFmt numFmtId="171" formatCode="_-[$$-240A]\ * #,##0_-;\-[$$-240A]\ * #,##0_-;_-[$$-240A]\ * &quot;-&quot;??_-;_-@_-"/>
    <numFmt numFmtId="172" formatCode="_-&quot;$&quot;\ * #,##0_-;\-&quot;$&quot;\ * #,##0_-;_-&quot;$&quot;\ * &quot;-&quot;??_-;_-@_-"/>
  </numFmts>
  <fonts count="8"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1"/>
      <name val="Calibri"/>
      <family val="2"/>
      <scheme val="minor"/>
    </font>
    <font>
      <b/>
      <sz val="10"/>
      <name val="Calibri"/>
      <family val="2"/>
      <scheme val="minor"/>
    </font>
    <font>
      <b/>
      <sz val="11"/>
      <name val="Calibri"/>
      <family val="2"/>
      <scheme val="minor"/>
    </font>
    <font>
      <sz val="10"/>
      <name val="Calibri"/>
      <family val="2"/>
      <scheme val="minor"/>
    </font>
  </fonts>
  <fills count="7">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3"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6"/>
      </left>
      <right style="thin">
        <color theme="6"/>
      </right>
      <top/>
      <bottom style="thin">
        <color theme="6"/>
      </bottom>
      <diagonal/>
    </border>
    <border>
      <left style="thin">
        <color indexed="64"/>
      </left>
      <right/>
      <top style="medium">
        <color indexed="64"/>
      </top>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98">
    <xf numFmtId="0" fontId="0" fillId="0" borderId="0" xfId="0"/>
    <xf numFmtId="1" fontId="4" fillId="2" borderId="1" xfId="4" applyNumberFormat="1" applyFont="1" applyFill="1" applyBorder="1" applyAlignment="1">
      <alignment horizontal="center"/>
    </xf>
    <xf numFmtId="1" fontId="4" fillId="3" borderId="1" xfId="3" applyNumberFormat="1" applyFont="1" applyFill="1" applyBorder="1" applyAlignment="1">
      <alignment horizontal="center"/>
    </xf>
    <xf numFmtId="0" fontId="5" fillId="2" borderId="14" xfId="0" applyFont="1" applyFill="1" applyBorder="1" applyAlignment="1">
      <alignment horizontal="center" vertical="center" wrapText="1"/>
    </xf>
    <xf numFmtId="170" fontId="5" fillId="2" borderId="14" xfId="4"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0" borderId="0" xfId="0" applyFont="1" applyAlignment="1">
      <alignment horizontal="center"/>
    </xf>
    <xf numFmtId="0" fontId="7" fillId="2" borderId="13" xfId="0" applyFont="1" applyFill="1" applyBorder="1" applyAlignment="1">
      <alignment horizontal="center"/>
    </xf>
    <xf numFmtId="0" fontId="7" fillId="3" borderId="13" xfId="0" applyFont="1" applyFill="1" applyBorder="1"/>
    <xf numFmtId="0" fontId="5" fillId="3" borderId="1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5" borderId="13" xfId="0" applyFont="1" applyFill="1" applyBorder="1"/>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4" fillId="2" borderId="1" xfId="0" applyFont="1" applyFill="1" applyBorder="1" applyAlignment="1">
      <alignment vertical="center"/>
    </xf>
    <xf numFmtId="1" fontId="4" fillId="2" borderId="1" xfId="0" applyNumberFormat="1" applyFont="1" applyFill="1" applyBorder="1" applyAlignment="1">
      <alignment horizontal="center" vertical="center"/>
    </xf>
    <xf numFmtId="3" fontId="4" fillId="6" borderId="1" xfId="0" applyNumberFormat="1" applyFont="1" applyFill="1" applyBorder="1" applyAlignment="1">
      <alignment horizontal="center" vertical="center"/>
    </xf>
    <xf numFmtId="1" fontId="4" fillId="2" borderId="1" xfId="4" applyNumberFormat="1" applyFont="1" applyFill="1" applyBorder="1" applyAlignment="1">
      <alignment horizontal="center" vertical="center"/>
    </xf>
    <xf numFmtId="0" fontId="7" fillId="3" borderId="13" xfId="0" applyFont="1" applyFill="1" applyBorder="1" applyAlignment="1">
      <alignment horizontal="center"/>
    </xf>
    <xf numFmtId="0" fontId="4" fillId="3" borderId="14" xfId="0" applyFont="1" applyFill="1" applyBorder="1" applyAlignment="1">
      <alignment horizontal="left"/>
    </xf>
    <xf numFmtId="3" fontId="4" fillId="3" borderId="1" xfId="0" applyNumberFormat="1" applyFont="1" applyFill="1" applyBorder="1" applyAlignment="1">
      <alignment horizontal="center" vertical="center"/>
    </xf>
    <xf numFmtId="0" fontId="7" fillId="5" borderId="13" xfId="0" applyFont="1" applyFill="1" applyBorder="1" applyAlignment="1">
      <alignment horizontal="center"/>
    </xf>
    <xf numFmtId="0" fontId="4" fillId="5" borderId="14" xfId="0" applyFont="1" applyFill="1" applyBorder="1" applyAlignment="1">
      <alignment horizontal="left"/>
    </xf>
    <xf numFmtId="1" fontId="4" fillId="5" borderId="19" xfId="0" applyNumberFormat="1" applyFont="1" applyFill="1" applyBorder="1" applyAlignment="1">
      <alignment horizontal="center" vertical="center"/>
    </xf>
    <xf numFmtId="3" fontId="4" fillId="5" borderId="1" xfId="0" applyNumberFormat="1" applyFont="1" applyFill="1" applyBorder="1" applyAlignment="1">
      <alignment horizontal="center" vertical="center"/>
    </xf>
    <xf numFmtId="1" fontId="4" fillId="5" borderId="1" xfId="3" applyNumberFormat="1" applyFont="1" applyFill="1" applyBorder="1" applyAlignment="1">
      <alignment horizontal="center"/>
    </xf>
    <xf numFmtId="169" fontId="4" fillId="6" borderId="1" xfId="0" applyNumberFormat="1" applyFont="1" applyFill="1" applyBorder="1" applyAlignment="1">
      <alignment horizontal="center" vertical="center"/>
    </xf>
    <xf numFmtId="0" fontId="7" fillId="3" borderId="14" xfId="0" applyFont="1" applyFill="1" applyBorder="1" applyAlignment="1">
      <alignment horizontal="left" vertical="center" wrapText="1"/>
    </xf>
    <xf numFmtId="169" fontId="4" fillId="3" borderId="1" xfId="0" applyNumberFormat="1" applyFont="1" applyFill="1" applyBorder="1" applyAlignment="1">
      <alignment horizontal="center" vertical="center"/>
    </xf>
    <xf numFmtId="0" fontId="7" fillId="5" borderId="14" xfId="0" applyFont="1" applyFill="1" applyBorder="1" applyAlignment="1">
      <alignment horizontal="left" vertical="center" wrapText="1"/>
    </xf>
    <xf numFmtId="169" fontId="4" fillId="5" borderId="1" xfId="0" applyNumberFormat="1" applyFont="1" applyFill="1" applyBorder="1" applyAlignment="1">
      <alignment horizontal="center" vertical="center"/>
    </xf>
    <xf numFmtId="168" fontId="4" fillId="2" borderId="1" xfId="0" applyNumberFormat="1" applyFont="1" applyFill="1" applyBorder="1" applyAlignment="1">
      <alignment horizontal="center" vertical="center"/>
    </xf>
    <xf numFmtId="168" fontId="4" fillId="5" borderId="19" xfId="0" applyNumberFormat="1" applyFont="1" applyFill="1" applyBorder="1" applyAlignment="1">
      <alignment horizontal="center" vertical="center"/>
    </xf>
    <xf numFmtId="3" fontId="4" fillId="6" borderId="14" xfId="0" applyNumberFormat="1" applyFont="1" applyFill="1" applyBorder="1" applyAlignment="1">
      <alignment horizontal="center" vertical="center"/>
    </xf>
    <xf numFmtId="1" fontId="4" fillId="3" borderId="1" xfId="0" applyNumberFormat="1" applyFont="1" applyFill="1" applyBorder="1" applyAlignment="1">
      <alignment horizontal="center" vertical="center"/>
    </xf>
    <xf numFmtId="3" fontId="4" fillId="3" borderId="14" xfId="0" applyNumberFormat="1" applyFont="1" applyFill="1" applyBorder="1" applyAlignment="1">
      <alignment horizontal="center" vertical="center"/>
    </xf>
    <xf numFmtId="1" fontId="4" fillId="2" borderId="1" xfId="4" applyNumberFormat="1" applyFont="1" applyFill="1" applyBorder="1" applyAlignment="1">
      <alignment horizontal="center" vertical="top"/>
    </xf>
    <xf numFmtId="0" fontId="4" fillId="3" borderId="1" xfId="0" applyFont="1" applyFill="1" applyBorder="1" applyAlignment="1">
      <alignment horizontal="left"/>
    </xf>
    <xf numFmtId="0" fontId="4" fillId="5" borderId="1" xfId="0" applyFont="1" applyFill="1" applyBorder="1" applyAlignment="1">
      <alignment horizontal="left"/>
    </xf>
    <xf numFmtId="0" fontId="4" fillId="2" borderId="1" xfId="0" applyFont="1" applyFill="1" applyBorder="1" applyAlignment="1">
      <alignment horizontal="center" vertical="center"/>
    </xf>
    <xf numFmtId="0" fontId="7"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7" fillId="5" borderId="1" xfId="0" applyFont="1" applyFill="1" applyBorder="1" applyAlignment="1">
      <alignment horizontal="left" vertical="center" wrapText="1"/>
    </xf>
    <xf numFmtId="0" fontId="4" fillId="5" borderId="19" xfId="0" applyFont="1" applyFill="1" applyBorder="1" applyAlignment="1">
      <alignment horizontal="center" vertical="center"/>
    </xf>
    <xf numFmtId="1" fontId="4" fillId="2" borderId="1" xfId="4" applyNumberFormat="1" applyFont="1" applyFill="1" applyBorder="1" applyAlignment="1">
      <alignment horizontal="center" vertical="center" wrapText="1"/>
    </xf>
    <xf numFmtId="169" fontId="7" fillId="6" borderId="1" xfId="0" applyNumberFormat="1" applyFont="1" applyFill="1" applyBorder="1" applyAlignment="1">
      <alignment horizontal="center" vertical="center" wrapText="1"/>
    </xf>
    <xf numFmtId="169" fontId="7" fillId="3" borderId="1" xfId="0" applyNumberFormat="1" applyFont="1" applyFill="1" applyBorder="1" applyAlignment="1">
      <alignment horizontal="center" vertical="center" wrapText="1"/>
    </xf>
    <xf numFmtId="167" fontId="4" fillId="2" borderId="1" xfId="4" applyNumberFormat="1" applyFont="1" applyFill="1" applyBorder="1" applyAlignment="1">
      <alignment horizontal="center" vertical="center"/>
    </xf>
    <xf numFmtId="166" fontId="4" fillId="4" borderId="10" xfId="0" applyNumberFormat="1" applyFont="1" applyFill="1" applyBorder="1"/>
    <xf numFmtId="171" fontId="4" fillId="4" borderId="12" xfId="0" applyNumberFormat="1" applyFont="1" applyFill="1" applyBorder="1"/>
    <xf numFmtId="44" fontId="4" fillId="3" borderId="10" xfId="3" applyFont="1" applyFill="1" applyBorder="1"/>
    <xf numFmtId="172" fontId="4" fillId="3" borderId="12" xfId="3" applyNumberFormat="1" applyFont="1" applyFill="1" applyBorder="1"/>
    <xf numFmtId="44" fontId="4" fillId="5" borderId="10" xfId="3" applyFont="1" applyFill="1" applyBorder="1"/>
    <xf numFmtId="172" fontId="4" fillId="5" borderId="11" xfId="3" applyNumberFormat="1" applyFont="1" applyFill="1" applyBorder="1"/>
    <xf numFmtId="0" fontId="4" fillId="0" borderId="0" xfId="0" applyFont="1" applyAlignment="1">
      <alignment horizontal="center"/>
    </xf>
    <xf numFmtId="167" fontId="4" fillId="0" borderId="0" xfId="4" applyNumberFormat="1" applyFont="1" applyAlignment="1">
      <alignment horizontal="center"/>
    </xf>
    <xf numFmtId="0" fontId="4" fillId="0" borderId="0" xfId="0" applyFont="1"/>
    <xf numFmtId="0" fontId="4" fillId="0" borderId="8" xfId="0" applyFont="1" applyBorder="1" applyAlignment="1">
      <alignment horizontal="center"/>
    </xf>
    <xf numFmtId="0" fontId="6" fillId="0" borderId="1" xfId="0" applyFont="1" applyBorder="1" applyAlignment="1">
      <alignment horizontal="center" vertical="center"/>
    </xf>
    <xf numFmtId="0" fontId="6" fillId="0" borderId="1" xfId="0" applyFont="1" applyBorder="1" applyAlignment="1">
      <alignment horizontal="center" vertical="top"/>
    </xf>
    <xf numFmtId="167" fontId="6" fillId="0" borderId="0" xfId="4" applyNumberFormat="1" applyFont="1" applyBorder="1" applyAlignment="1">
      <alignment horizontal="center" vertical="top"/>
    </xf>
    <xf numFmtId="0" fontId="6" fillId="0" borderId="8" xfId="0" applyFont="1" applyBorder="1" applyAlignment="1">
      <alignment horizontal="center"/>
    </xf>
    <xf numFmtId="0" fontId="4" fillId="0" borderId="1" xfId="0" applyFont="1" applyBorder="1"/>
    <xf numFmtId="171" fontId="4" fillId="0" borderId="1" xfId="0" applyNumberFormat="1" applyFont="1" applyBorder="1"/>
    <xf numFmtId="167" fontId="4" fillId="0" borderId="0" xfId="4" applyNumberFormat="1" applyFont="1" applyBorder="1" applyAlignment="1">
      <alignment horizontal="center"/>
    </xf>
    <xf numFmtId="0" fontId="6" fillId="0" borderId="9" xfId="0" applyFont="1" applyBorder="1" applyAlignment="1">
      <alignment horizont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6" fillId="0" borderId="6" xfId="0" applyFont="1" applyBorder="1" applyAlignment="1">
      <alignment horizontal="center"/>
    </xf>
    <xf numFmtId="0" fontId="6" fillId="0" borderId="7" xfId="0" applyFont="1" applyBorder="1" applyAlignment="1">
      <alignment horizontal="center"/>
    </xf>
    <xf numFmtId="0" fontId="6" fillId="0" borderId="20" xfId="0" applyFont="1" applyBorder="1" applyAlignment="1">
      <alignment horizontal="center"/>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6" fillId="4" borderId="9" xfId="0" applyFont="1" applyFill="1" applyBorder="1" applyAlignment="1">
      <alignment horizontal="center"/>
    </xf>
    <xf numFmtId="0" fontId="4" fillId="4" borderId="10" xfId="0" applyFont="1" applyFill="1" applyBorder="1" applyAlignment="1">
      <alignment horizontal="center"/>
    </xf>
    <xf numFmtId="0" fontId="6" fillId="3" borderId="9" xfId="0" applyFont="1" applyFill="1" applyBorder="1" applyAlignment="1">
      <alignment horizontal="center"/>
    </xf>
    <xf numFmtId="0" fontId="6" fillId="3" borderId="10" xfId="0" applyFont="1" applyFill="1" applyBorder="1" applyAlignment="1">
      <alignment horizontal="center"/>
    </xf>
    <xf numFmtId="0" fontId="6" fillId="5" borderId="9" xfId="0" applyFont="1" applyFill="1" applyBorder="1" applyAlignment="1">
      <alignment horizontal="center"/>
    </xf>
    <xf numFmtId="0" fontId="4" fillId="5" borderId="10" xfId="0" applyFont="1" applyFill="1" applyBorder="1" applyAlignment="1">
      <alignment horizont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0" borderId="0" xfId="0" applyFont="1" applyFill="1"/>
    <xf numFmtId="166" fontId="4" fillId="0" borderId="0" xfId="0" applyNumberFormat="1" applyFont="1" applyFill="1"/>
  </cellXfs>
  <cellStyles count="6">
    <cellStyle name="Millares" xfId="4" builtinId="3"/>
    <cellStyle name="Millares 2" xfId="1" xr:uid="{00000000-0005-0000-0000-00002F000000}"/>
    <cellStyle name="Millares 3" xfId="5" xr:uid="{D5ADC184-71B0-405D-94C6-3AB76F9D14C2}"/>
    <cellStyle name="Moneda" xfId="3" builtinId="4"/>
    <cellStyle name="Moneda 2" xfId="2" xr:uid="{00000000-0005-0000-0000-000030000000}"/>
    <cellStyle name="Normal" xfId="0" builtinId="0"/>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430441</xdr:colOff>
      <xdr:row>0</xdr:row>
      <xdr:rowOff>190500</xdr:rowOff>
    </xdr:from>
    <xdr:to>
      <xdr:col>1</xdr:col>
      <xdr:colOff>1867809</xdr:colOff>
      <xdr:row>0</xdr:row>
      <xdr:rowOff>966107</xdr:rowOff>
    </xdr:to>
    <xdr:pic>
      <xdr:nvPicPr>
        <xdr:cNvPr id="2" name="3 Imagen">
          <a:extLst>
            <a:ext uri="{FF2B5EF4-FFF2-40B4-BE49-F238E27FC236}">
              <a16:creationId xmlns:a16="http://schemas.microsoft.com/office/drawing/2014/main" id="{7C1FFF37-2DA1-4BA4-BEF0-EFA88ED100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30441" y="190500"/>
          <a:ext cx="1872797" cy="77560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44"/>
  <sheetViews>
    <sheetView tabSelected="1" zoomScale="66" zoomScaleNormal="66" workbookViewId="0">
      <selection activeCell="A4" sqref="A4:V4"/>
    </sheetView>
  </sheetViews>
  <sheetFormatPr baseColWidth="10" defaultColWidth="9.140625" defaultRowHeight="15" x14ac:dyDescent="0.25"/>
  <cols>
    <col min="1" max="1" width="6.42578125" style="54" customWidth="1" collapsed="1"/>
    <col min="2" max="2" width="65.28515625" style="56" customWidth="1" collapsed="1"/>
    <col min="3" max="3" width="23" style="56" customWidth="1" collapsed="1"/>
    <col min="4" max="4" width="23" style="55" customWidth="1"/>
    <col min="5" max="6" width="14" style="56" customWidth="1" collapsed="1"/>
    <col min="7" max="7" width="14" style="56" customWidth="1"/>
    <col min="8" max="8" width="22.28515625" style="56" customWidth="1" collapsed="1"/>
    <col min="9" max="9" width="7.7109375" style="56" customWidth="1" collapsed="1"/>
    <col min="10" max="10" width="50.5703125" style="56" customWidth="1" collapsed="1"/>
    <col min="11" max="11" width="17.42578125" style="56" customWidth="1" collapsed="1"/>
    <col min="12" max="12" width="14" style="56" customWidth="1" collapsed="1"/>
    <col min="13" max="14" width="14" style="6" customWidth="1" collapsed="1"/>
    <col min="15" max="15" width="21.42578125" style="6" customWidth="1" collapsed="1"/>
    <col min="16" max="16" width="8.85546875" style="6" customWidth="1" collapsed="1"/>
    <col min="17" max="17" width="22.5703125" style="6" customWidth="1" collapsed="1"/>
    <col min="18" max="21" width="14" style="6" customWidth="1" collapsed="1"/>
    <col min="22" max="22" width="20.42578125" style="6" customWidth="1" collapsed="1"/>
    <col min="23" max="24" width="9.140625" style="6"/>
    <col min="25" max="16384" width="9.140625" style="6" collapsed="1"/>
  </cols>
  <sheetData>
    <row r="1" spans="1:22" ht="89.45" customHeight="1" thickBot="1" x14ac:dyDescent="0.3">
      <c r="A1" s="69" t="s">
        <v>10</v>
      </c>
      <c r="B1" s="70"/>
      <c r="C1" s="70"/>
      <c r="D1" s="70"/>
      <c r="E1" s="70"/>
      <c r="F1" s="70"/>
      <c r="G1" s="70"/>
      <c r="H1" s="70"/>
      <c r="I1" s="70"/>
      <c r="J1" s="70"/>
      <c r="K1" s="70"/>
      <c r="L1" s="70"/>
      <c r="M1" s="70"/>
      <c r="N1" s="70"/>
      <c r="O1" s="70"/>
      <c r="P1" s="70"/>
      <c r="Q1" s="70"/>
      <c r="R1" s="70"/>
      <c r="S1" s="70"/>
      <c r="T1" s="70"/>
      <c r="U1" s="70"/>
      <c r="V1" s="71"/>
    </row>
    <row r="2" spans="1:22" ht="18" customHeight="1" thickBot="1" x14ac:dyDescent="0.3">
      <c r="A2" s="66" t="s">
        <v>11</v>
      </c>
      <c r="B2" s="67"/>
      <c r="C2" s="67"/>
      <c r="D2" s="67"/>
      <c r="E2" s="67"/>
      <c r="F2" s="67"/>
      <c r="G2" s="67"/>
      <c r="H2" s="68"/>
      <c r="I2" s="66" t="s">
        <v>12</v>
      </c>
      <c r="J2" s="67"/>
      <c r="K2" s="67"/>
      <c r="L2" s="67"/>
      <c r="M2" s="67"/>
      <c r="N2" s="67"/>
      <c r="O2" s="68"/>
      <c r="P2" s="66" t="s">
        <v>1</v>
      </c>
      <c r="Q2" s="67"/>
      <c r="R2" s="67"/>
      <c r="S2" s="67"/>
      <c r="T2" s="67"/>
      <c r="U2" s="67"/>
      <c r="V2" s="68"/>
    </row>
    <row r="3" spans="1:22" ht="62.25" customHeight="1" thickBot="1" x14ac:dyDescent="0.3">
      <c r="A3" s="72" t="s">
        <v>264</v>
      </c>
      <c r="B3" s="73"/>
      <c r="C3" s="73"/>
      <c r="D3" s="73"/>
      <c r="E3" s="73"/>
      <c r="F3" s="73"/>
      <c r="G3" s="73"/>
      <c r="H3" s="73"/>
      <c r="I3" s="73"/>
      <c r="J3" s="73"/>
      <c r="K3" s="73"/>
      <c r="L3" s="73"/>
      <c r="M3" s="73"/>
      <c r="N3" s="73"/>
      <c r="O3" s="73"/>
      <c r="P3" s="73"/>
      <c r="Q3" s="73"/>
      <c r="R3" s="73"/>
      <c r="S3" s="73"/>
      <c r="T3" s="73"/>
      <c r="U3" s="73"/>
      <c r="V3" s="74"/>
    </row>
    <row r="4" spans="1:22" ht="312" customHeight="1" thickBot="1" x14ac:dyDescent="0.3">
      <c r="A4" s="75" t="s">
        <v>257</v>
      </c>
      <c r="B4" s="76"/>
      <c r="C4" s="76"/>
      <c r="D4" s="76"/>
      <c r="E4" s="76"/>
      <c r="F4" s="76"/>
      <c r="G4" s="76"/>
      <c r="H4" s="76"/>
      <c r="I4" s="76"/>
      <c r="J4" s="76"/>
      <c r="K4" s="76"/>
      <c r="L4" s="76"/>
      <c r="M4" s="76"/>
      <c r="N4" s="76"/>
      <c r="O4" s="76"/>
      <c r="P4" s="76"/>
      <c r="Q4" s="76"/>
      <c r="R4" s="76"/>
      <c r="S4" s="76"/>
      <c r="T4" s="76"/>
      <c r="U4" s="76"/>
      <c r="V4" s="77"/>
    </row>
    <row r="5" spans="1:22" ht="29.25" customHeight="1" thickBot="1" x14ac:dyDescent="0.3">
      <c r="A5" s="90" t="s">
        <v>261</v>
      </c>
      <c r="B5" s="91"/>
      <c r="C5" s="91"/>
      <c r="D5" s="91"/>
      <c r="E5" s="91"/>
      <c r="F5" s="91"/>
      <c r="G5" s="91"/>
      <c r="H5" s="92"/>
      <c r="I5" s="93" t="s">
        <v>262</v>
      </c>
      <c r="J5" s="94"/>
      <c r="K5" s="94"/>
      <c r="L5" s="94"/>
      <c r="M5" s="94"/>
      <c r="N5" s="94"/>
      <c r="O5" s="95"/>
      <c r="P5" s="81" t="s">
        <v>263</v>
      </c>
      <c r="Q5" s="82"/>
      <c r="R5" s="82"/>
      <c r="S5" s="82"/>
      <c r="T5" s="82"/>
      <c r="U5" s="82"/>
      <c r="V5" s="83"/>
    </row>
    <row r="6" spans="1:22" ht="71.25" customHeight="1" x14ac:dyDescent="0.25">
      <c r="A6" s="7"/>
      <c r="B6" s="3" t="s">
        <v>260</v>
      </c>
      <c r="C6" s="3" t="s">
        <v>4</v>
      </c>
      <c r="D6" s="4" t="s">
        <v>5</v>
      </c>
      <c r="E6" s="3" t="s">
        <v>0</v>
      </c>
      <c r="F6" s="3" t="s">
        <v>2</v>
      </c>
      <c r="G6" s="5" t="s">
        <v>259</v>
      </c>
      <c r="H6" s="5" t="s">
        <v>6</v>
      </c>
      <c r="I6" s="8"/>
      <c r="J6" s="9" t="s">
        <v>3</v>
      </c>
      <c r="K6" s="9" t="s">
        <v>4</v>
      </c>
      <c r="L6" s="9" t="s">
        <v>5</v>
      </c>
      <c r="M6" s="9" t="s">
        <v>0</v>
      </c>
      <c r="N6" s="9" t="s">
        <v>2</v>
      </c>
      <c r="O6" s="10" t="s">
        <v>6</v>
      </c>
      <c r="P6" s="11"/>
      <c r="Q6" s="12" t="s">
        <v>3</v>
      </c>
      <c r="R6" s="12" t="s">
        <v>4</v>
      </c>
      <c r="S6" s="12" t="s">
        <v>5</v>
      </c>
      <c r="T6" s="12" t="s">
        <v>0</v>
      </c>
      <c r="U6" s="12" t="s">
        <v>2</v>
      </c>
      <c r="V6" s="13" t="s">
        <v>6</v>
      </c>
    </row>
    <row r="7" spans="1:22" x14ac:dyDescent="0.25">
      <c r="A7" s="7">
        <v>1</v>
      </c>
      <c r="B7" s="14" t="s">
        <v>134</v>
      </c>
      <c r="C7" s="15" t="s">
        <v>242</v>
      </c>
      <c r="D7" s="16">
        <v>1</v>
      </c>
      <c r="E7" s="17">
        <v>26033.613445378152</v>
      </c>
      <c r="F7" s="17">
        <v>4946.3865546218476</v>
      </c>
      <c r="G7" s="17">
        <f t="shared" ref="G7:G70" si="0">+E7+F7</f>
        <v>30980</v>
      </c>
      <c r="H7" s="1">
        <f t="shared" ref="H7:H70" si="1">(E7+F7)*D7</f>
        <v>30980</v>
      </c>
      <c r="I7" s="18">
        <v>1</v>
      </c>
      <c r="J7" s="19" t="s">
        <v>134</v>
      </c>
      <c r="K7" s="20" t="s">
        <v>242</v>
      </c>
      <c r="L7" s="20">
        <v>1</v>
      </c>
      <c r="M7" s="2">
        <v>29500</v>
      </c>
      <c r="N7" s="2">
        <v>5605</v>
      </c>
      <c r="O7" s="2">
        <f t="shared" ref="O7:O70" si="2">(M7+N7)*L7</f>
        <v>35105</v>
      </c>
      <c r="P7" s="21">
        <v>1</v>
      </c>
      <c r="Q7" s="22" t="s">
        <v>134</v>
      </c>
      <c r="R7" s="23" t="s">
        <v>242</v>
      </c>
      <c r="S7" s="24">
        <v>1</v>
      </c>
      <c r="T7" s="25">
        <v>31270</v>
      </c>
      <c r="U7" s="25">
        <v>5941.3000000000029</v>
      </c>
      <c r="V7" s="25">
        <f t="shared" ref="V7:V70" si="3">(T7+U7)*S7</f>
        <v>37211.300000000003</v>
      </c>
    </row>
    <row r="8" spans="1:22" x14ac:dyDescent="0.25">
      <c r="A8" s="7">
        <v>2</v>
      </c>
      <c r="B8" s="14" t="s">
        <v>133</v>
      </c>
      <c r="C8" s="15" t="s">
        <v>242</v>
      </c>
      <c r="D8" s="16">
        <v>26</v>
      </c>
      <c r="E8" s="17">
        <v>23529.411764705885</v>
      </c>
      <c r="F8" s="17">
        <v>4470.5882352941153</v>
      </c>
      <c r="G8" s="17">
        <f t="shared" si="0"/>
        <v>28000</v>
      </c>
      <c r="H8" s="1">
        <f t="shared" si="1"/>
        <v>728000</v>
      </c>
      <c r="I8" s="18">
        <v>2</v>
      </c>
      <c r="J8" s="19" t="s">
        <v>133</v>
      </c>
      <c r="K8" s="20" t="s">
        <v>242</v>
      </c>
      <c r="L8" s="20">
        <v>26</v>
      </c>
      <c r="M8" s="2">
        <v>23750</v>
      </c>
      <c r="N8" s="2">
        <v>4512.5</v>
      </c>
      <c r="O8" s="2">
        <f t="shared" si="2"/>
        <v>734825</v>
      </c>
      <c r="P8" s="21">
        <v>2</v>
      </c>
      <c r="Q8" s="22" t="s">
        <v>133</v>
      </c>
      <c r="R8" s="23" t="s">
        <v>242</v>
      </c>
      <c r="S8" s="24">
        <v>26</v>
      </c>
      <c r="T8" s="25">
        <v>25175</v>
      </c>
      <c r="U8" s="25">
        <v>4783.25</v>
      </c>
      <c r="V8" s="25">
        <f t="shared" si="3"/>
        <v>778914.5</v>
      </c>
    </row>
    <row r="9" spans="1:22" x14ac:dyDescent="0.25">
      <c r="A9" s="7">
        <v>3</v>
      </c>
      <c r="B9" s="14" t="s">
        <v>135</v>
      </c>
      <c r="C9" s="15" t="s">
        <v>242</v>
      </c>
      <c r="D9" s="16">
        <v>1</v>
      </c>
      <c r="E9" s="17">
        <v>22672.268907563026</v>
      </c>
      <c r="F9" s="17">
        <v>4307.731092436974</v>
      </c>
      <c r="G9" s="17">
        <f t="shared" si="0"/>
        <v>26980</v>
      </c>
      <c r="H9" s="1">
        <f t="shared" si="1"/>
        <v>26980</v>
      </c>
      <c r="I9" s="18">
        <v>3</v>
      </c>
      <c r="J9" s="19" t="s">
        <v>135</v>
      </c>
      <c r="K9" s="20" t="s">
        <v>242</v>
      </c>
      <c r="L9" s="20">
        <v>1</v>
      </c>
      <c r="M9" s="2">
        <v>57910</v>
      </c>
      <c r="N9" s="2">
        <v>11002.899999999994</v>
      </c>
      <c r="O9" s="2">
        <f t="shared" si="2"/>
        <v>68912.899999999994</v>
      </c>
      <c r="P9" s="21">
        <v>3</v>
      </c>
      <c r="Q9" s="22" t="s">
        <v>135</v>
      </c>
      <c r="R9" s="23" t="s">
        <v>242</v>
      </c>
      <c r="S9" s="24">
        <v>1</v>
      </c>
      <c r="T9" s="25">
        <v>61384.600000000006</v>
      </c>
      <c r="U9" s="25">
        <v>11663.073999999993</v>
      </c>
      <c r="V9" s="25">
        <f t="shared" si="3"/>
        <v>73047.673999999999</v>
      </c>
    </row>
    <row r="10" spans="1:22" x14ac:dyDescent="0.25">
      <c r="A10" s="7">
        <v>4</v>
      </c>
      <c r="B10" s="14" t="s">
        <v>41</v>
      </c>
      <c r="C10" s="15" t="s">
        <v>232</v>
      </c>
      <c r="D10" s="26">
        <v>6</v>
      </c>
      <c r="E10" s="17">
        <v>4781</v>
      </c>
      <c r="F10" s="17">
        <v>0</v>
      </c>
      <c r="G10" s="17">
        <f t="shared" si="0"/>
        <v>4781</v>
      </c>
      <c r="H10" s="1">
        <f t="shared" si="1"/>
        <v>28686</v>
      </c>
      <c r="I10" s="18">
        <v>4</v>
      </c>
      <c r="J10" s="27" t="s">
        <v>41</v>
      </c>
      <c r="K10" s="28" t="s">
        <v>232</v>
      </c>
      <c r="L10" s="28">
        <v>6</v>
      </c>
      <c r="M10" s="2">
        <v>4100</v>
      </c>
      <c r="N10" s="2">
        <v>0</v>
      </c>
      <c r="O10" s="2">
        <f t="shared" si="2"/>
        <v>24600</v>
      </c>
      <c r="P10" s="21">
        <v>4</v>
      </c>
      <c r="Q10" s="29" t="s">
        <v>41</v>
      </c>
      <c r="R10" s="23" t="s">
        <v>232</v>
      </c>
      <c r="S10" s="30">
        <v>6</v>
      </c>
      <c r="T10" s="25">
        <v>4346</v>
      </c>
      <c r="U10" s="25">
        <v>0</v>
      </c>
      <c r="V10" s="25">
        <f t="shared" si="3"/>
        <v>26076</v>
      </c>
    </row>
    <row r="11" spans="1:22" x14ac:dyDescent="0.25">
      <c r="A11" s="7">
        <v>5</v>
      </c>
      <c r="B11" s="14" t="s">
        <v>115</v>
      </c>
      <c r="C11" s="31" t="s">
        <v>232</v>
      </c>
      <c r="D11" s="26">
        <v>0.5</v>
      </c>
      <c r="E11" s="17">
        <v>38851.26050420168</v>
      </c>
      <c r="F11" s="17">
        <v>7381.7394957983197</v>
      </c>
      <c r="G11" s="17">
        <f t="shared" si="0"/>
        <v>46233</v>
      </c>
      <c r="H11" s="1">
        <f t="shared" si="1"/>
        <v>23116.5</v>
      </c>
      <c r="I11" s="18">
        <v>5</v>
      </c>
      <c r="J11" s="27" t="s">
        <v>115</v>
      </c>
      <c r="K11" s="28" t="s">
        <v>232</v>
      </c>
      <c r="L11" s="28">
        <v>0.5</v>
      </c>
      <c r="M11" s="2">
        <v>33320</v>
      </c>
      <c r="N11" s="2">
        <v>6330.8000000000029</v>
      </c>
      <c r="O11" s="2">
        <f t="shared" si="2"/>
        <v>19825.400000000001</v>
      </c>
      <c r="P11" s="21">
        <v>5</v>
      </c>
      <c r="Q11" s="29" t="s">
        <v>115</v>
      </c>
      <c r="R11" s="32" t="s">
        <v>232</v>
      </c>
      <c r="S11" s="30">
        <v>0.5</v>
      </c>
      <c r="T11" s="25">
        <v>35319.200000000004</v>
      </c>
      <c r="U11" s="25">
        <v>6710.648000000001</v>
      </c>
      <c r="V11" s="25">
        <f t="shared" si="3"/>
        <v>21014.924000000003</v>
      </c>
    </row>
    <row r="12" spans="1:22" x14ac:dyDescent="0.25">
      <c r="A12" s="7">
        <v>6</v>
      </c>
      <c r="B12" s="14" t="s">
        <v>42</v>
      </c>
      <c r="C12" s="15" t="s">
        <v>232</v>
      </c>
      <c r="D12" s="16">
        <v>13</v>
      </c>
      <c r="E12" s="17">
        <v>7700</v>
      </c>
      <c r="F12" s="17">
        <v>0</v>
      </c>
      <c r="G12" s="17">
        <f t="shared" si="0"/>
        <v>7700</v>
      </c>
      <c r="H12" s="1">
        <f t="shared" si="1"/>
        <v>100100</v>
      </c>
      <c r="I12" s="18">
        <v>6</v>
      </c>
      <c r="J12" s="27" t="s">
        <v>42</v>
      </c>
      <c r="K12" s="20" t="s">
        <v>232</v>
      </c>
      <c r="L12" s="20">
        <v>13</v>
      </c>
      <c r="M12" s="2">
        <v>15000</v>
      </c>
      <c r="N12" s="2">
        <v>0</v>
      </c>
      <c r="O12" s="2">
        <f t="shared" si="2"/>
        <v>195000</v>
      </c>
      <c r="P12" s="21">
        <v>6</v>
      </c>
      <c r="Q12" s="29" t="s">
        <v>42</v>
      </c>
      <c r="R12" s="23" t="s">
        <v>232</v>
      </c>
      <c r="S12" s="24">
        <v>13</v>
      </c>
      <c r="T12" s="25">
        <v>15900</v>
      </c>
      <c r="U12" s="25">
        <v>0</v>
      </c>
      <c r="V12" s="25">
        <f t="shared" si="3"/>
        <v>206700</v>
      </c>
    </row>
    <row r="13" spans="1:22" x14ac:dyDescent="0.25">
      <c r="A13" s="7">
        <v>7</v>
      </c>
      <c r="B13" s="14" t="s">
        <v>43</v>
      </c>
      <c r="C13" s="15" t="s">
        <v>232</v>
      </c>
      <c r="D13" s="26">
        <v>1</v>
      </c>
      <c r="E13" s="17">
        <v>31649</v>
      </c>
      <c r="F13" s="17">
        <v>0</v>
      </c>
      <c r="G13" s="17">
        <f t="shared" si="0"/>
        <v>31649</v>
      </c>
      <c r="H13" s="1">
        <f t="shared" si="1"/>
        <v>31649</v>
      </c>
      <c r="I13" s="18">
        <v>7</v>
      </c>
      <c r="J13" s="27" t="s">
        <v>43</v>
      </c>
      <c r="K13" s="28" t="s">
        <v>232</v>
      </c>
      <c r="L13" s="28">
        <v>1</v>
      </c>
      <c r="M13" s="2">
        <v>27143</v>
      </c>
      <c r="N13" s="2">
        <v>0</v>
      </c>
      <c r="O13" s="2">
        <f t="shared" si="2"/>
        <v>27143</v>
      </c>
      <c r="P13" s="21">
        <v>7</v>
      </c>
      <c r="Q13" s="29" t="s">
        <v>43</v>
      </c>
      <c r="R13" s="23" t="s">
        <v>232</v>
      </c>
      <c r="S13" s="30">
        <v>1</v>
      </c>
      <c r="T13" s="25">
        <v>28771.58</v>
      </c>
      <c r="U13" s="25">
        <v>0</v>
      </c>
      <c r="V13" s="25">
        <f t="shared" si="3"/>
        <v>28771.58</v>
      </c>
    </row>
    <row r="14" spans="1:22" x14ac:dyDescent="0.25">
      <c r="A14" s="7">
        <v>8</v>
      </c>
      <c r="B14" s="14" t="s">
        <v>44</v>
      </c>
      <c r="C14" s="15" t="s">
        <v>232</v>
      </c>
      <c r="D14" s="26">
        <v>1</v>
      </c>
      <c r="E14" s="17">
        <v>4980</v>
      </c>
      <c r="F14" s="17">
        <v>0</v>
      </c>
      <c r="G14" s="17">
        <f t="shared" si="0"/>
        <v>4980</v>
      </c>
      <c r="H14" s="1">
        <f t="shared" si="1"/>
        <v>4980</v>
      </c>
      <c r="I14" s="18">
        <v>8</v>
      </c>
      <c r="J14" s="27" t="s">
        <v>44</v>
      </c>
      <c r="K14" s="28" t="s">
        <v>232</v>
      </c>
      <c r="L14" s="28">
        <v>1</v>
      </c>
      <c r="M14" s="2">
        <v>18600</v>
      </c>
      <c r="N14" s="2">
        <v>0</v>
      </c>
      <c r="O14" s="2">
        <f t="shared" si="2"/>
        <v>18600</v>
      </c>
      <c r="P14" s="21">
        <v>8</v>
      </c>
      <c r="Q14" s="29" t="s">
        <v>44</v>
      </c>
      <c r="R14" s="23" t="s">
        <v>232</v>
      </c>
      <c r="S14" s="30">
        <v>1</v>
      </c>
      <c r="T14" s="25">
        <v>19716</v>
      </c>
      <c r="U14" s="25">
        <v>0</v>
      </c>
      <c r="V14" s="25">
        <f t="shared" si="3"/>
        <v>19716</v>
      </c>
    </row>
    <row r="15" spans="1:22" x14ac:dyDescent="0.25">
      <c r="A15" s="7">
        <v>9</v>
      </c>
      <c r="B15" s="14" t="s">
        <v>45</v>
      </c>
      <c r="C15" s="31" t="s">
        <v>232</v>
      </c>
      <c r="D15" s="26">
        <v>0.5</v>
      </c>
      <c r="E15" s="17">
        <v>253255</v>
      </c>
      <c r="F15" s="17">
        <v>0</v>
      </c>
      <c r="G15" s="17">
        <f t="shared" si="0"/>
        <v>253255</v>
      </c>
      <c r="H15" s="1">
        <f t="shared" si="1"/>
        <v>126627.5</v>
      </c>
      <c r="I15" s="18">
        <v>9</v>
      </c>
      <c r="J15" s="27" t="s">
        <v>45</v>
      </c>
      <c r="K15" s="28" t="s">
        <v>232</v>
      </c>
      <c r="L15" s="28">
        <v>0.5</v>
      </c>
      <c r="M15" s="2">
        <v>217200</v>
      </c>
      <c r="N15" s="2">
        <v>0</v>
      </c>
      <c r="O15" s="2">
        <f t="shared" si="2"/>
        <v>108600</v>
      </c>
      <c r="P15" s="21">
        <v>9</v>
      </c>
      <c r="Q15" s="29" t="s">
        <v>45</v>
      </c>
      <c r="R15" s="32" t="s">
        <v>232</v>
      </c>
      <c r="S15" s="30">
        <v>0.5</v>
      </c>
      <c r="T15" s="25">
        <v>230232</v>
      </c>
      <c r="U15" s="25">
        <v>0</v>
      </c>
      <c r="V15" s="25">
        <f t="shared" si="3"/>
        <v>115116</v>
      </c>
    </row>
    <row r="16" spans="1:22" x14ac:dyDescent="0.25">
      <c r="A16" s="7">
        <v>10</v>
      </c>
      <c r="B16" s="14" t="s">
        <v>46</v>
      </c>
      <c r="C16" s="15" t="s">
        <v>232</v>
      </c>
      <c r="D16" s="16">
        <v>4</v>
      </c>
      <c r="E16" s="17">
        <v>14000</v>
      </c>
      <c r="F16" s="17">
        <v>0</v>
      </c>
      <c r="G16" s="17">
        <f t="shared" si="0"/>
        <v>14000</v>
      </c>
      <c r="H16" s="1">
        <f t="shared" si="1"/>
        <v>56000</v>
      </c>
      <c r="I16" s="18">
        <v>10</v>
      </c>
      <c r="J16" s="27" t="s">
        <v>46</v>
      </c>
      <c r="K16" s="20" t="s">
        <v>232</v>
      </c>
      <c r="L16" s="20">
        <v>4</v>
      </c>
      <c r="M16" s="2">
        <v>17858</v>
      </c>
      <c r="N16" s="2">
        <v>0</v>
      </c>
      <c r="O16" s="2">
        <f t="shared" si="2"/>
        <v>71432</v>
      </c>
      <c r="P16" s="21">
        <v>10</v>
      </c>
      <c r="Q16" s="29" t="s">
        <v>46</v>
      </c>
      <c r="R16" s="23" t="s">
        <v>232</v>
      </c>
      <c r="S16" s="24">
        <v>4</v>
      </c>
      <c r="T16" s="25">
        <v>18929.48</v>
      </c>
      <c r="U16" s="25">
        <v>0</v>
      </c>
      <c r="V16" s="25">
        <f t="shared" si="3"/>
        <v>75717.919999999998</v>
      </c>
    </row>
    <row r="17" spans="1:22" x14ac:dyDescent="0.25">
      <c r="A17" s="7">
        <v>11</v>
      </c>
      <c r="B17" s="14" t="s">
        <v>139</v>
      </c>
      <c r="C17" s="15" t="s">
        <v>232</v>
      </c>
      <c r="D17" s="16">
        <v>1</v>
      </c>
      <c r="E17" s="17">
        <v>37778.151260504201</v>
      </c>
      <c r="F17" s="17">
        <v>7177.8487394957992</v>
      </c>
      <c r="G17" s="17">
        <f t="shared" si="0"/>
        <v>44956</v>
      </c>
      <c r="H17" s="1">
        <f t="shared" si="1"/>
        <v>44956</v>
      </c>
      <c r="I17" s="18">
        <v>11</v>
      </c>
      <c r="J17" s="19" t="s">
        <v>139</v>
      </c>
      <c r="K17" s="20" t="s">
        <v>232</v>
      </c>
      <c r="L17" s="20">
        <v>1</v>
      </c>
      <c r="M17" s="2">
        <v>32400</v>
      </c>
      <c r="N17" s="2">
        <v>6156</v>
      </c>
      <c r="O17" s="2">
        <f t="shared" si="2"/>
        <v>38556</v>
      </c>
      <c r="P17" s="21">
        <v>11</v>
      </c>
      <c r="Q17" s="22" t="s">
        <v>139</v>
      </c>
      <c r="R17" s="23" t="s">
        <v>232</v>
      </c>
      <c r="S17" s="24">
        <v>1</v>
      </c>
      <c r="T17" s="25">
        <v>34344</v>
      </c>
      <c r="U17" s="25">
        <v>6525.3600000000006</v>
      </c>
      <c r="V17" s="25">
        <f t="shared" si="3"/>
        <v>40869.360000000001</v>
      </c>
    </row>
    <row r="18" spans="1:22" x14ac:dyDescent="0.25">
      <c r="A18" s="7">
        <v>12</v>
      </c>
      <c r="B18" s="14" t="s">
        <v>140</v>
      </c>
      <c r="C18" s="15" t="s">
        <v>232</v>
      </c>
      <c r="D18" s="16">
        <v>1</v>
      </c>
      <c r="E18" s="17">
        <v>32121.848739495799</v>
      </c>
      <c r="F18" s="17">
        <v>6103.1512605042008</v>
      </c>
      <c r="G18" s="17">
        <f t="shared" si="0"/>
        <v>38225</v>
      </c>
      <c r="H18" s="1">
        <f t="shared" si="1"/>
        <v>38225</v>
      </c>
      <c r="I18" s="18">
        <v>12</v>
      </c>
      <c r="J18" s="19" t="s">
        <v>140</v>
      </c>
      <c r="K18" s="20" t="s">
        <v>232</v>
      </c>
      <c r="L18" s="20">
        <v>1</v>
      </c>
      <c r="M18" s="2">
        <v>27549</v>
      </c>
      <c r="N18" s="2">
        <v>5234.3099999999977</v>
      </c>
      <c r="O18" s="2">
        <f t="shared" si="2"/>
        <v>32783.31</v>
      </c>
      <c r="P18" s="21">
        <v>12</v>
      </c>
      <c r="Q18" s="22" t="s">
        <v>140</v>
      </c>
      <c r="R18" s="23" t="s">
        <v>232</v>
      </c>
      <c r="S18" s="24">
        <v>1</v>
      </c>
      <c r="T18" s="25">
        <v>29201.940000000002</v>
      </c>
      <c r="U18" s="25">
        <v>5548.3686000000016</v>
      </c>
      <c r="V18" s="25">
        <f t="shared" si="3"/>
        <v>34750.308600000004</v>
      </c>
    </row>
    <row r="19" spans="1:22" x14ac:dyDescent="0.25">
      <c r="A19" s="7">
        <v>13</v>
      </c>
      <c r="B19" s="14" t="s">
        <v>113</v>
      </c>
      <c r="C19" s="31" t="s">
        <v>232</v>
      </c>
      <c r="D19" s="26">
        <v>0.5</v>
      </c>
      <c r="E19" s="17">
        <v>46057.142857142862</v>
      </c>
      <c r="F19" s="17">
        <v>8750.8571428571377</v>
      </c>
      <c r="G19" s="17">
        <f t="shared" si="0"/>
        <v>54808</v>
      </c>
      <c r="H19" s="1">
        <f t="shared" si="1"/>
        <v>27404</v>
      </c>
      <c r="I19" s="18">
        <v>13</v>
      </c>
      <c r="J19" s="27" t="s">
        <v>113</v>
      </c>
      <c r="K19" s="28" t="s">
        <v>232</v>
      </c>
      <c r="L19" s="28">
        <v>0.5</v>
      </c>
      <c r="M19" s="2">
        <v>39500</v>
      </c>
      <c r="N19" s="2">
        <v>7505</v>
      </c>
      <c r="O19" s="2">
        <f t="shared" si="2"/>
        <v>23502.5</v>
      </c>
      <c r="P19" s="21">
        <v>13</v>
      </c>
      <c r="Q19" s="29" t="s">
        <v>113</v>
      </c>
      <c r="R19" s="32" t="s">
        <v>232</v>
      </c>
      <c r="S19" s="30">
        <v>0.5</v>
      </c>
      <c r="T19" s="25">
        <v>41870</v>
      </c>
      <c r="U19" s="25">
        <v>7955.3000000000029</v>
      </c>
      <c r="V19" s="25">
        <f t="shared" si="3"/>
        <v>24912.65</v>
      </c>
    </row>
    <row r="20" spans="1:22" x14ac:dyDescent="0.25">
      <c r="A20" s="7">
        <v>14</v>
      </c>
      <c r="B20" s="14" t="s">
        <v>47</v>
      </c>
      <c r="C20" s="15" t="s">
        <v>232</v>
      </c>
      <c r="D20" s="16">
        <v>1</v>
      </c>
      <c r="E20" s="17">
        <v>19500</v>
      </c>
      <c r="F20" s="17">
        <v>0</v>
      </c>
      <c r="G20" s="17">
        <f t="shared" si="0"/>
        <v>19500</v>
      </c>
      <c r="H20" s="1">
        <f t="shared" si="1"/>
        <v>19500</v>
      </c>
      <c r="I20" s="18">
        <v>14</v>
      </c>
      <c r="J20" s="27" t="s">
        <v>47</v>
      </c>
      <c r="K20" s="20" t="s">
        <v>232</v>
      </c>
      <c r="L20" s="20">
        <v>1</v>
      </c>
      <c r="M20" s="2">
        <v>16850</v>
      </c>
      <c r="N20" s="2">
        <v>0</v>
      </c>
      <c r="O20" s="2">
        <f t="shared" si="2"/>
        <v>16850</v>
      </c>
      <c r="P20" s="21">
        <v>14</v>
      </c>
      <c r="Q20" s="29" t="s">
        <v>47</v>
      </c>
      <c r="R20" s="23" t="s">
        <v>232</v>
      </c>
      <c r="S20" s="24">
        <v>1</v>
      </c>
      <c r="T20" s="25">
        <v>17861</v>
      </c>
      <c r="U20" s="25">
        <v>0</v>
      </c>
      <c r="V20" s="25">
        <f t="shared" si="3"/>
        <v>17861</v>
      </c>
    </row>
    <row r="21" spans="1:22" x14ac:dyDescent="0.25">
      <c r="A21" s="7">
        <v>15</v>
      </c>
      <c r="B21" s="14" t="s">
        <v>170</v>
      </c>
      <c r="C21" s="15" t="s">
        <v>242</v>
      </c>
      <c r="D21" s="16">
        <v>1</v>
      </c>
      <c r="E21" s="17">
        <v>24285.714285714286</v>
      </c>
      <c r="F21" s="17">
        <v>4614.2857142857138</v>
      </c>
      <c r="G21" s="17">
        <f t="shared" si="0"/>
        <v>28900</v>
      </c>
      <c r="H21" s="1">
        <f t="shared" si="1"/>
        <v>28900</v>
      </c>
      <c r="I21" s="18">
        <v>15</v>
      </c>
      <c r="J21" s="19" t="s">
        <v>170</v>
      </c>
      <c r="K21" s="20" t="s">
        <v>242</v>
      </c>
      <c r="L21" s="20">
        <v>1</v>
      </c>
      <c r="M21" s="2">
        <v>11729.996599999999</v>
      </c>
      <c r="N21" s="2">
        <v>2228.7034000000021</v>
      </c>
      <c r="O21" s="2">
        <f t="shared" si="2"/>
        <v>13958.7</v>
      </c>
      <c r="P21" s="21">
        <v>15</v>
      </c>
      <c r="Q21" s="22" t="s">
        <v>170</v>
      </c>
      <c r="R21" s="23" t="s">
        <v>242</v>
      </c>
      <c r="S21" s="24">
        <v>1</v>
      </c>
      <c r="T21" s="25">
        <v>12433.800000000001</v>
      </c>
      <c r="U21" s="25">
        <v>2362.4220000000005</v>
      </c>
      <c r="V21" s="25">
        <f t="shared" si="3"/>
        <v>14796.222000000002</v>
      </c>
    </row>
    <row r="22" spans="1:22" x14ac:dyDescent="0.25">
      <c r="A22" s="7">
        <v>16</v>
      </c>
      <c r="B22" s="14" t="s">
        <v>230</v>
      </c>
      <c r="C22" s="31" t="s">
        <v>232</v>
      </c>
      <c r="D22" s="26">
        <v>0.5</v>
      </c>
      <c r="E22" s="17">
        <v>40810</v>
      </c>
      <c r="F22" s="17">
        <v>7753.9000000000015</v>
      </c>
      <c r="G22" s="17">
        <f t="shared" si="0"/>
        <v>48563.9</v>
      </c>
      <c r="H22" s="1">
        <f t="shared" si="1"/>
        <v>24281.95</v>
      </c>
      <c r="I22" s="18">
        <v>16</v>
      </c>
      <c r="J22" s="19" t="s">
        <v>230</v>
      </c>
      <c r="K22" s="28" t="s">
        <v>232</v>
      </c>
      <c r="L22" s="28">
        <v>0.5</v>
      </c>
      <c r="M22" s="2">
        <v>35000</v>
      </c>
      <c r="N22" s="2">
        <v>6650</v>
      </c>
      <c r="O22" s="2">
        <f t="shared" si="2"/>
        <v>20825</v>
      </c>
      <c r="P22" s="21">
        <v>16</v>
      </c>
      <c r="Q22" s="22" t="s">
        <v>230</v>
      </c>
      <c r="R22" s="32" t="s">
        <v>232</v>
      </c>
      <c r="S22" s="30">
        <v>0.5</v>
      </c>
      <c r="T22" s="25">
        <v>37100</v>
      </c>
      <c r="U22" s="25">
        <v>7049</v>
      </c>
      <c r="V22" s="25">
        <f t="shared" si="3"/>
        <v>22074.5</v>
      </c>
    </row>
    <row r="23" spans="1:22" x14ac:dyDescent="0.25">
      <c r="A23" s="7">
        <v>17</v>
      </c>
      <c r="B23" s="14" t="s">
        <v>114</v>
      </c>
      <c r="C23" s="31" t="s">
        <v>232</v>
      </c>
      <c r="D23" s="26">
        <v>0.5</v>
      </c>
      <c r="E23" s="17">
        <v>276050.42016806721</v>
      </c>
      <c r="F23" s="17">
        <v>52449.579831932788</v>
      </c>
      <c r="G23" s="17">
        <f t="shared" si="0"/>
        <v>328500</v>
      </c>
      <c r="H23" s="1">
        <f t="shared" si="1"/>
        <v>164250</v>
      </c>
      <c r="I23" s="18">
        <v>17</v>
      </c>
      <c r="J23" s="27" t="s">
        <v>114</v>
      </c>
      <c r="K23" s="28" t="s">
        <v>232</v>
      </c>
      <c r="L23" s="28">
        <v>0.5</v>
      </c>
      <c r="M23" s="2">
        <v>236750</v>
      </c>
      <c r="N23" s="2">
        <v>44982.5</v>
      </c>
      <c r="O23" s="2">
        <f t="shared" si="2"/>
        <v>140866.25</v>
      </c>
      <c r="P23" s="21">
        <v>17</v>
      </c>
      <c r="Q23" s="29" t="s">
        <v>114</v>
      </c>
      <c r="R23" s="32" t="s">
        <v>232</v>
      </c>
      <c r="S23" s="30">
        <v>0.5</v>
      </c>
      <c r="T23" s="25">
        <v>250955</v>
      </c>
      <c r="U23" s="25">
        <v>47681.450000000012</v>
      </c>
      <c r="V23" s="25">
        <f t="shared" si="3"/>
        <v>149318.22500000001</v>
      </c>
    </row>
    <row r="24" spans="1:22" x14ac:dyDescent="0.25">
      <c r="A24" s="7">
        <v>18</v>
      </c>
      <c r="B24" s="14" t="s">
        <v>48</v>
      </c>
      <c r="C24" s="15" t="s">
        <v>232</v>
      </c>
      <c r="D24" s="16">
        <v>8</v>
      </c>
      <c r="E24" s="17">
        <v>2000</v>
      </c>
      <c r="F24" s="17">
        <v>0</v>
      </c>
      <c r="G24" s="17">
        <f t="shared" si="0"/>
        <v>2000</v>
      </c>
      <c r="H24" s="1">
        <f t="shared" si="1"/>
        <v>16000</v>
      </c>
      <c r="I24" s="18">
        <v>18</v>
      </c>
      <c r="J24" s="27" t="s">
        <v>48</v>
      </c>
      <c r="K24" s="20" t="s">
        <v>232</v>
      </c>
      <c r="L24" s="20">
        <v>8</v>
      </c>
      <c r="M24" s="2">
        <v>2600</v>
      </c>
      <c r="N24" s="2">
        <v>0</v>
      </c>
      <c r="O24" s="2">
        <f t="shared" si="2"/>
        <v>20800</v>
      </c>
      <c r="P24" s="21">
        <v>18</v>
      </c>
      <c r="Q24" s="29" t="s">
        <v>48</v>
      </c>
      <c r="R24" s="23" t="s">
        <v>232</v>
      </c>
      <c r="S24" s="24">
        <v>8</v>
      </c>
      <c r="T24" s="25">
        <v>2756</v>
      </c>
      <c r="U24" s="25">
        <v>0</v>
      </c>
      <c r="V24" s="25">
        <f t="shared" si="3"/>
        <v>22048</v>
      </c>
    </row>
    <row r="25" spans="1:22" x14ac:dyDescent="0.25">
      <c r="A25" s="7">
        <v>19</v>
      </c>
      <c r="B25" s="14" t="s">
        <v>49</v>
      </c>
      <c r="C25" s="15" t="s">
        <v>232</v>
      </c>
      <c r="D25" s="26">
        <v>40</v>
      </c>
      <c r="E25" s="17">
        <v>8600</v>
      </c>
      <c r="F25" s="17">
        <v>0</v>
      </c>
      <c r="G25" s="17">
        <f t="shared" si="0"/>
        <v>8600</v>
      </c>
      <c r="H25" s="1">
        <f t="shared" si="1"/>
        <v>344000</v>
      </c>
      <c r="I25" s="18">
        <v>19</v>
      </c>
      <c r="J25" s="27" t="s">
        <v>49</v>
      </c>
      <c r="K25" s="28" t="s">
        <v>232</v>
      </c>
      <c r="L25" s="28">
        <v>40</v>
      </c>
      <c r="M25" s="2">
        <v>15000</v>
      </c>
      <c r="N25" s="2">
        <v>0</v>
      </c>
      <c r="O25" s="2">
        <f t="shared" si="2"/>
        <v>600000</v>
      </c>
      <c r="P25" s="21">
        <v>19</v>
      </c>
      <c r="Q25" s="29" t="s">
        <v>49</v>
      </c>
      <c r="R25" s="23" t="s">
        <v>232</v>
      </c>
      <c r="S25" s="30">
        <v>40</v>
      </c>
      <c r="T25" s="25">
        <v>15900</v>
      </c>
      <c r="U25" s="25">
        <v>0</v>
      </c>
      <c r="V25" s="25">
        <f t="shared" si="3"/>
        <v>636000</v>
      </c>
    </row>
    <row r="26" spans="1:22" x14ac:dyDescent="0.25">
      <c r="A26" s="7">
        <v>20</v>
      </c>
      <c r="B26" s="14" t="s">
        <v>21</v>
      </c>
      <c r="C26" s="15" t="s">
        <v>232</v>
      </c>
      <c r="D26" s="33">
        <v>93</v>
      </c>
      <c r="E26" s="17">
        <v>2142.8571428571427</v>
      </c>
      <c r="F26" s="17">
        <v>107.14285714285734</v>
      </c>
      <c r="G26" s="17">
        <f t="shared" si="0"/>
        <v>2250</v>
      </c>
      <c r="H26" s="1">
        <f t="shared" si="1"/>
        <v>209250</v>
      </c>
      <c r="I26" s="18">
        <v>20</v>
      </c>
      <c r="J26" s="27" t="s">
        <v>21</v>
      </c>
      <c r="K26" s="34" t="s">
        <v>232</v>
      </c>
      <c r="L26" s="35">
        <v>93</v>
      </c>
      <c r="M26" s="2">
        <v>5650</v>
      </c>
      <c r="N26" s="2">
        <v>282.5</v>
      </c>
      <c r="O26" s="2">
        <f t="shared" si="2"/>
        <v>551722.5</v>
      </c>
      <c r="P26" s="21">
        <v>20</v>
      </c>
      <c r="Q26" s="29" t="s">
        <v>21</v>
      </c>
      <c r="R26" s="23" t="s">
        <v>232</v>
      </c>
      <c r="S26" s="24">
        <v>93</v>
      </c>
      <c r="T26" s="25">
        <v>5989</v>
      </c>
      <c r="U26" s="25">
        <v>299.44999999999982</v>
      </c>
      <c r="V26" s="25">
        <f t="shared" si="3"/>
        <v>584825.85</v>
      </c>
    </row>
    <row r="27" spans="1:22" x14ac:dyDescent="0.25">
      <c r="A27" s="7">
        <v>21</v>
      </c>
      <c r="B27" s="14" t="s">
        <v>22</v>
      </c>
      <c r="C27" s="15" t="s">
        <v>232</v>
      </c>
      <c r="D27" s="16">
        <v>23</v>
      </c>
      <c r="E27" s="17">
        <v>6647.6190476190477</v>
      </c>
      <c r="F27" s="17">
        <v>332.38095238095229</v>
      </c>
      <c r="G27" s="17">
        <f t="shared" si="0"/>
        <v>6980</v>
      </c>
      <c r="H27" s="1">
        <f t="shared" si="1"/>
        <v>160540</v>
      </c>
      <c r="I27" s="18">
        <v>21</v>
      </c>
      <c r="J27" s="27" t="s">
        <v>22</v>
      </c>
      <c r="K27" s="34" t="s">
        <v>232</v>
      </c>
      <c r="L27" s="20">
        <v>23</v>
      </c>
      <c r="M27" s="2">
        <v>8000</v>
      </c>
      <c r="N27" s="2">
        <v>400</v>
      </c>
      <c r="O27" s="2">
        <f t="shared" si="2"/>
        <v>193200</v>
      </c>
      <c r="P27" s="21">
        <v>21</v>
      </c>
      <c r="Q27" s="29" t="s">
        <v>22</v>
      </c>
      <c r="R27" s="23" t="s">
        <v>232</v>
      </c>
      <c r="S27" s="24">
        <v>23</v>
      </c>
      <c r="T27" s="25">
        <v>8480</v>
      </c>
      <c r="U27" s="25">
        <v>424</v>
      </c>
      <c r="V27" s="25">
        <f t="shared" si="3"/>
        <v>204792</v>
      </c>
    </row>
    <row r="28" spans="1:22" x14ac:dyDescent="0.25">
      <c r="A28" s="7">
        <v>22</v>
      </c>
      <c r="B28" s="14" t="s">
        <v>23</v>
      </c>
      <c r="C28" s="15" t="s">
        <v>232</v>
      </c>
      <c r="D28" s="16">
        <v>3</v>
      </c>
      <c r="E28" s="17">
        <v>3047.6190476190477</v>
      </c>
      <c r="F28" s="17">
        <v>152.38095238095229</v>
      </c>
      <c r="G28" s="17">
        <f t="shared" si="0"/>
        <v>3200</v>
      </c>
      <c r="H28" s="1">
        <f t="shared" si="1"/>
        <v>9600</v>
      </c>
      <c r="I28" s="18">
        <v>22</v>
      </c>
      <c r="J28" s="27" t="s">
        <v>23</v>
      </c>
      <c r="K28" s="34" t="s">
        <v>232</v>
      </c>
      <c r="L28" s="20">
        <v>3</v>
      </c>
      <c r="M28" s="2">
        <v>10000</v>
      </c>
      <c r="N28" s="2">
        <v>500</v>
      </c>
      <c r="O28" s="2">
        <f t="shared" si="2"/>
        <v>31500</v>
      </c>
      <c r="P28" s="21">
        <v>22</v>
      </c>
      <c r="Q28" s="29" t="s">
        <v>23</v>
      </c>
      <c r="R28" s="23" t="s">
        <v>232</v>
      </c>
      <c r="S28" s="24">
        <v>3</v>
      </c>
      <c r="T28" s="25">
        <v>10600</v>
      </c>
      <c r="U28" s="25">
        <v>530</v>
      </c>
      <c r="V28" s="25">
        <f t="shared" si="3"/>
        <v>33390</v>
      </c>
    </row>
    <row r="29" spans="1:22" x14ac:dyDescent="0.25">
      <c r="A29" s="7">
        <v>23</v>
      </c>
      <c r="B29" s="14" t="s">
        <v>50</v>
      </c>
      <c r="C29" s="15" t="s">
        <v>232</v>
      </c>
      <c r="D29" s="26">
        <v>1</v>
      </c>
      <c r="E29" s="17">
        <v>6980</v>
      </c>
      <c r="F29" s="17">
        <v>0</v>
      </c>
      <c r="G29" s="17">
        <f t="shared" si="0"/>
        <v>6980</v>
      </c>
      <c r="H29" s="1">
        <f t="shared" si="1"/>
        <v>6980</v>
      </c>
      <c r="I29" s="18">
        <v>23</v>
      </c>
      <c r="J29" s="27" t="s">
        <v>50</v>
      </c>
      <c r="K29" s="28" t="s">
        <v>232</v>
      </c>
      <c r="L29" s="28">
        <v>1</v>
      </c>
      <c r="M29" s="2">
        <v>19200</v>
      </c>
      <c r="N29" s="2">
        <v>0</v>
      </c>
      <c r="O29" s="2">
        <f t="shared" si="2"/>
        <v>19200</v>
      </c>
      <c r="P29" s="21">
        <v>23</v>
      </c>
      <c r="Q29" s="29" t="s">
        <v>50</v>
      </c>
      <c r="R29" s="23" t="s">
        <v>232</v>
      </c>
      <c r="S29" s="30">
        <v>1</v>
      </c>
      <c r="T29" s="25">
        <v>20352</v>
      </c>
      <c r="U29" s="25">
        <v>0</v>
      </c>
      <c r="V29" s="25">
        <f t="shared" si="3"/>
        <v>20352</v>
      </c>
    </row>
    <row r="30" spans="1:22" x14ac:dyDescent="0.25">
      <c r="A30" s="7">
        <v>24</v>
      </c>
      <c r="B30" s="14" t="s">
        <v>171</v>
      </c>
      <c r="C30" s="15" t="s">
        <v>243</v>
      </c>
      <c r="D30" s="16">
        <v>2</v>
      </c>
      <c r="E30" s="17">
        <v>21008.403361344539</v>
      </c>
      <c r="F30" s="17">
        <v>3991.596638655461</v>
      </c>
      <c r="G30" s="17">
        <f t="shared" si="0"/>
        <v>25000</v>
      </c>
      <c r="H30" s="1">
        <f t="shared" si="1"/>
        <v>50000</v>
      </c>
      <c r="I30" s="18">
        <v>24</v>
      </c>
      <c r="J30" s="19" t="s">
        <v>171</v>
      </c>
      <c r="K30" s="20" t="s">
        <v>243</v>
      </c>
      <c r="L30" s="20">
        <v>2</v>
      </c>
      <c r="M30" s="2">
        <v>3480.19</v>
      </c>
      <c r="N30" s="2">
        <v>661.00999999999976</v>
      </c>
      <c r="O30" s="2">
        <f t="shared" si="2"/>
        <v>8282.4</v>
      </c>
      <c r="P30" s="21">
        <v>24</v>
      </c>
      <c r="Q30" s="22" t="s">
        <v>171</v>
      </c>
      <c r="R30" s="23" t="s">
        <v>243</v>
      </c>
      <c r="S30" s="24">
        <v>2</v>
      </c>
      <c r="T30" s="25">
        <v>3688.8</v>
      </c>
      <c r="U30" s="25">
        <v>700.8720000000003</v>
      </c>
      <c r="V30" s="25">
        <f t="shared" si="3"/>
        <v>8779.344000000001</v>
      </c>
    </row>
    <row r="31" spans="1:22" x14ac:dyDescent="0.25">
      <c r="A31" s="7">
        <v>25</v>
      </c>
      <c r="B31" s="14" t="s">
        <v>20</v>
      </c>
      <c r="C31" s="15" t="s">
        <v>234</v>
      </c>
      <c r="D31" s="16">
        <v>16</v>
      </c>
      <c r="E31" s="17">
        <v>5588.2352941176478</v>
      </c>
      <c r="F31" s="36">
        <v>1061.7647058823522</v>
      </c>
      <c r="G31" s="17">
        <f t="shared" si="0"/>
        <v>6650</v>
      </c>
      <c r="H31" s="1">
        <f t="shared" si="1"/>
        <v>106400</v>
      </c>
      <c r="I31" s="18">
        <v>25</v>
      </c>
      <c r="J31" s="27" t="s">
        <v>20</v>
      </c>
      <c r="K31" s="34" t="s">
        <v>234</v>
      </c>
      <c r="L31" s="20">
        <v>16</v>
      </c>
      <c r="M31" s="2">
        <v>8000</v>
      </c>
      <c r="N31" s="2">
        <v>1520</v>
      </c>
      <c r="O31" s="2">
        <f t="shared" si="2"/>
        <v>152320</v>
      </c>
      <c r="P31" s="21">
        <v>25</v>
      </c>
      <c r="Q31" s="29" t="s">
        <v>20</v>
      </c>
      <c r="R31" s="23" t="s">
        <v>234</v>
      </c>
      <c r="S31" s="24">
        <v>16</v>
      </c>
      <c r="T31" s="25">
        <v>8480</v>
      </c>
      <c r="U31" s="25">
        <v>1611.2000000000007</v>
      </c>
      <c r="V31" s="25">
        <f t="shared" si="3"/>
        <v>161459.20000000001</v>
      </c>
    </row>
    <row r="32" spans="1:22" x14ac:dyDescent="0.25">
      <c r="A32" s="7">
        <v>26</v>
      </c>
      <c r="B32" s="14" t="s">
        <v>51</v>
      </c>
      <c r="C32" s="15" t="s">
        <v>232</v>
      </c>
      <c r="D32" s="26">
        <v>1</v>
      </c>
      <c r="E32" s="17">
        <v>2000</v>
      </c>
      <c r="F32" s="17">
        <v>0</v>
      </c>
      <c r="G32" s="17">
        <f t="shared" si="0"/>
        <v>2000</v>
      </c>
      <c r="H32" s="1">
        <f t="shared" si="1"/>
        <v>2000</v>
      </c>
      <c r="I32" s="18">
        <v>26</v>
      </c>
      <c r="J32" s="27" t="s">
        <v>51</v>
      </c>
      <c r="K32" s="28" t="s">
        <v>232</v>
      </c>
      <c r="L32" s="28">
        <v>1</v>
      </c>
      <c r="M32" s="2">
        <v>2800</v>
      </c>
      <c r="N32" s="2">
        <v>0</v>
      </c>
      <c r="O32" s="2">
        <f t="shared" si="2"/>
        <v>2800</v>
      </c>
      <c r="P32" s="21">
        <v>26</v>
      </c>
      <c r="Q32" s="29" t="s">
        <v>51</v>
      </c>
      <c r="R32" s="23" t="s">
        <v>232</v>
      </c>
      <c r="S32" s="30">
        <v>1</v>
      </c>
      <c r="T32" s="25">
        <v>2968</v>
      </c>
      <c r="U32" s="25">
        <v>0</v>
      </c>
      <c r="V32" s="25">
        <f t="shared" si="3"/>
        <v>2968</v>
      </c>
    </row>
    <row r="33" spans="1:22" x14ac:dyDescent="0.25">
      <c r="A33" s="7">
        <v>27</v>
      </c>
      <c r="B33" s="14" t="s">
        <v>24</v>
      </c>
      <c r="C33" s="15" t="s">
        <v>232</v>
      </c>
      <c r="D33" s="16">
        <v>1</v>
      </c>
      <c r="E33" s="17">
        <v>7521.0084033613448</v>
      </c>
      <c r="F33" s="17">
        <v>1428.9915966386552</v>
      </c>
      <c r="G33" s="17">
        <f t="shared" si="0"/>
        <v>8950</v>
      </c>
      <c r="H33" s="1">
        <f t="shared" si="1"/>
        <v>8950</v>
      </c>
      <c r="I33" s="18">
        <v>27</v>
      </c>
      <c r="J33" s="27" t="s">
        <v>24</v>
      </c>
      <c r="K33" s="34" t="s">
        <v>232</v>
      </c>
      <c r="L33" s="20">
        <v>1</v>
      </c>
      <c r="M33" s="2">
        <v>22650</v>
      </c>
      <c r="N33" s="2">
        <v>4303.5</v>
      </c>
      <c r="O33" s="2">
        <f t="shared" si="2"/>
        <v>26953.5</v>
      </c>
      <c r="P33" s="21">
        <v>27</v>
      </c>
      <c r="Q33" s="29" t="s">
        <v>24</v>
      </c>
      <c r="R33" s="23" t="s">
        <v>232</v>
      </c>
      <c r="S33" s="24">
        <v>1</v>
      </c>
      <c r="T33" s="25">
        <v>24009</v>
      </c>
      <c r="U33" s="25">
        <v>4561.7099999999991</v>
      </c>
      <c r="V33" s="25">
        <f t="shared" si="3"/>
        <v>28570.71</v>
      </c>
    </row>
    <row r="34" spans="1:22" x14ac:dyDescent="0.25">
      <c r="A34" s="7">
        <v>28</v>
      </c>
      <c r="B34" s="14" t="s">
        <v>138</v>
      </c>
      <c r="C34" s="15" t="s">
        <v>232</v>
      </c>
      <c r="D34" s="16">
        <v>21</v>
      </c>
      <c r="E34" s="17">
        <v>11380.95238095238</v>
      </c>
      <c r="F34" s="17">
        <v>569.04761904762017</v>
      </c>
      <c r="G34" s="17">
        <f t="shared" si="0"/>
        <v>11950</v>
      </c>
      <c r="H34" s="1">
        <f t="shared" si="1"/>
        <v>250950</v>
      </c>
      <c r="I34" s="18">
        <v>28</v>
      </c>
      <c r="J34" s="19" t="s">
        <v>138</v>
      </c>
      <c r="K34" s="20" t="s">
        <v>232</v>
      </c>
      <c r="L34" s="20">
        <v>21</v>
      </c>
      <c r="M34" s="2">
        <v>7371</v>
      </c>
      <c r="N34" s="2">
        <v>368.55000000000018</v>
      </c>
      <c r="O34" s="2">
        <f t="shared" si="2"/>
        <v>162530.55000000002</v>
      </c>
      <c r="P34" s="21">
        <v>28</v>
      </c>
      <c r="Q34" s="22" t="s">
        <v>138</v>
      </c>
      <c r="R34" s="23" t="s">
        <v>232</v>
      </c>
      <c r="S34" s="24">
        <v>21</v>
      </c>
      <c r="T34" s="25">
        <v>7813.26</v>
      </c>
      <c r="U34" s="25">
        <v>390.66300000000047</v>
      </c>
      <c r="V34" s="25">
        <f t="shared" si="3"/>
        <v>172282.383</v>
      </c>
    </row>
    <row r="35" spans="1:22" x14ac:dyDescent="0.25">
      <c r="A35" s="7">
        <v>29</v>
      </c>
      <c r="B35" s="14" t="s">
        <v>172</v>
      </c>
      <c r="C35" s="15" t="s">
        <v>243</v>
      </c>
      <c r="D35" s="16">
        <v>2</v>
      </c>
      <c r="E35" s="17">
        <v>10840.336134453783</v>
      </c>
      <c r="F35" s="17">
        <v>2059.6638655462175</v>
      </c>
      <c r="G35" s="17">
        <f t="shared" si="0"/>
        <v>12900</v>
      </c>
      <c r="H35" s="1">
        <f t="shared" si="1"/>
        <v>25800</v>
      </c>
      <c r="I35" s="18">
        <v>29</v>
      </c>
      <c r="J35" s="19" t="s">
        <v>172</v>
      </c>
      <c r="K35" s="20" t="s">
        <v>243</v>
      </c>
      <c r="L35" s="20">
        <v>2</v>
      </c>
      <c r="M35" s="2">
        <v>7069</v>
      </c>
      <c r="N35" s="2">
        <v>1343.1100000000006</v>
      </c>
      <c r="O35" s="2">
        <f t="shared" si="2"/>
        <v>16824.22</v>
      </c>
      <c r="P35" s="21">
        <v>29</v>
      </c>
      <c r="Q35" s="22" t="s">
        <v>172</v>
      </c>
      <c r="R35" s="23" t="s">
        <v>243</v>
      </c>
      <c r="S35" s="24">
        <v>2</v>
      </c>
      <c r="T35" s="25">
        <v>7493.14</v>
      </c>
      <c r="U35" s="25">
        <v>1423.6966000000002</v>
      </c>
      <c r="V35" s="25">
        <f t="shared" si="3"/>
        <v>17833.673200000001</v>
      </c>
    </row>
    <row r="36" spans="1:22" x14ac:dyDescent="0.25">
      <c r="A36" s="7">
        <v>30</v>
      </c>
      <c r="B36" s="14" t="s">
        <v>90</v>
      </c>
      <c r="C36" s="15" t="s">
        <v>232</v>
      </c>
      <c r="D36" s="26">
        <v>11</v>
      </c>
      <c r="E36" s="17">
        <v>2400</v>
      </c>
      <c r="F36" s="17">
        <v>0</v>
      </c>
      <c r="G36" s="17">
        <f t="shared" si="0"/>
        <v>2400</v>
      </c>
      <c r="H36" s="1">
        <f t="shared" si="1"/>
        <v>26400</v>
      </c>
      <c r="I36" s="18">
        <v>30</v>
      </c>
      <c r="J36" s="27" t="s">
        <v>90</v>
      </c>
      <c r="K36" s="28" t="s">
        <v>232</v>
      </c>
      <c r="L36" s="28">
        <v>11</v>
      </c>
      <c r="M36" s="2">
        <v>3600</v>
      </c>
      <c r="N36" s="2">
        <v>0</v>
      </c>
      <c r="O36" s="2">
        <f t="shared" si="2"/>
        <v>39600</v>
      </c>
      <c r="P36" s="21">
        <v>30</v>
      </c>
      <c r="Q36" s="29" t="s">
        <v>90</v>
      </c>
      <c r="R36" s="23" t="s">
        <v>232</v>
      </c>
      <c r="S36" s="30">
        <v>11</v>
      </c>
      <c r="T36" s="25">
        <v>3816</v>
      </c>
      <c r="U36" s="25">
        <v>0</v>
      </c>
      <c r="V36" s="25">
        <f t="shared" si="3"/>
        <v>41976</v>
      </c>
    </row>
    <row r="37" spans="1:22" x14ac:dyDescent="0.25">
      <c r="A37" s="7">
        <v>31</v>
      </c>
      <c r="B37" s="14" t="s">
        <v>231</v>
      </c>
      <c r="C37" s="31" t="s">
        <v>232</v>
      </c>
      <c r="D37" s="26">
        <v>0.5</v>
      </c>
      <c r="E37" s="17">
        <v>37312.000000000007</v>
      </c>
      <c r="F37" s="17">
        <v>7089.2799999999988</v>
      </c>
      <c r="G37" s="17">
        <f t="shared" si="0"/>
        <v>44401.280000000006</v>
      </c>
      <c r="H37" s="1">
        <f t="shared" si="1"/>
        <v>22200.640000000003</v>
      </c>
      <c r="I37" s="18">
        <v>31</v>
      </c>
      <c r="J37" s="19" t="s">
        <v>231</v>
      </c>
      <c r="K37" s="28" t="s">
        <v>232</v>
      </c>
      <c r="L37" s="28">
        <v>0.5</v>
      </c>
      <c r="M37" s="2">
        <v>32000.19</v>
      </c>
      <c r="N37" s="2">
        <v>6079.8100000000013</v>
      </c>
      <c r="O37" s="2">
        <f t="shared" si="2"/>
        <v>19040</v>
      </c>
      <c r="P37" s="21">
        <v>31</v>
      </c>
      <c r="Q37" s="22" t="s">
        <v>231</v>
      </c>
      <c r="R37" s="32" t="s">
        <v>232</v>
      </c>
      <c r="S37" s="30">
        <v>0.5</v>
      </c>
      <c r="T37" s="25">
        <v>33920</v>
      </c>
      <c r="U37" s="25">
        <v>6444.8000000000029</v>
      </c>
      <c r="V37" s="25">
        <f t="shared" si="3"/>
        <v>20182.400000000001</v>
      </c>
    </row>
    <row r="38" spans="1:22" x14ac:dyDescent="0.25">
      <c r="A38" s="7">
        <v>32</v>
      </c>
      <c r="B38" s="14" t="s">
        <v>173</v>
      </c>
      <c r="C38" s="15" t="s">
        <v>244</v>
      </c>
      <c r="D38" s="16">
        <v>5</v>
      </c>
      <c r="E38" s="17">
        <v>21710.9243697479</v>
      </c>
      <c r="F38" s="17">
        <v>4125.0756302521004</v>
      </c>
      <c r="G38" s="17">
        <f t="shared" si="0"/>
        <v>25836</v>
      </c>
      <c r="H38" s="1">
        <f t="shared" si="1"/>
        <v>129180</v>
      </c>
      <c r="I38" s="18">
        <v>32</v>
      </c>
      <c r="J38" s="19" t="s">
        <v>173</v>
      </c>
      <c r="K38" s="20" t="s">
        <v>244</v>
      </c>
      <c r="L38" s="20">
        <v>5</v>
      </c>
      <c r="M38" s="2">
        <v>18620</v>
      </c>
      <c r="N38" s="2">
        <v>3537.7999999999993</v>
      </c>
      <c r="O38" s="2">
        <f t="shared" si="2"/>
        <v>110789</v>
      </c>
      <c r="P38" s="21">
        <v>32</v>
      </c>
      <c r="Q38" s="22" t="s">
        <v>173</v>
      </c>
      <c r="R38" s="23" t="s">
        <v>244</v>
      </c>
      <c r="S38" s="24">
        <v>5</v>
      </c>
      <c r="T38" s="25">
        <v>19737.2</v>
      </c>
      <c r="U38" s="25">
        <v>3750.0679999999993</v>
      </c>
      <c r="V38" s="25">
        <f t="shared" si="3"/>
        <v>117436.34</v>
      </c>
    </row>
    <row r="39" spans="1:22" x14ac:dyDescent="0.25">
      <c r="A39" s="7">
        <v>33</v>
      </c>
      <c r="B39" s="14" t="s">
        <v>174</v>
      </c>
      <c r="C39" s="15" t="s">
        <v>244</v>
      </c>
      <c r="D39" s="16">
        <v>5</v>
      </c>
      <c r="E39" s="17">
        <v>10924.36974789916</v>
      </c>
      <c r="F39" s="17">
        <v>2075.6302521008402</v>
      </c>
      <c r="G39" s="17">
        <f t="shared" si="0"/>
        <v>13000</v>
      </c>
      <c r="H39" s="1">
        <f t="shared" si="1"/>
        <v>65000</v>
      </c>
      <c r="I39" s="18">
        <v>33</v>
      </c>
      <c r="J39" s="19" t="s">
        <v>174</v>
      </c>
      <c r="K39" s="20" t="s">
        <v>244</v>
      </c>
      <c r="L39" s="20">
        <v>5</v>
      </c>
      <c r="M39" s="2">
        <v>21435.19</v>
      </c>
      <c r="N39" s="2">
        <v>4072.4600000000028</v>
      </c>
      <c r="O39" s="2">
        <f t="shared" si="2"/>
        <v>127538.25</v>
      </c>
      <c r="P39" s="21">
        <v>33</v>
      </c>
      <c r="Q39" s="22" t="s">
        <v>174</v>
      </c>
      <c r="R39" s="23" t="s">
        <v>244</v>
      </c>
      <c r="S39" s="24">
        <v>5</v>
      </c>
      <c r="T39" s="25">
        <v>22721.100000000002</v>
      </c>
      <c r="U39" s="25">
        <v>4317.0090000000018</v>
      </c>
      <c r="V39" s="25">
        <f t="shared" si="3"/>
        <v>135190.54500000001</v>
      </c>
    </row>
    <row r="40" spans="1:22" x14ac:dyDescent="0.25">
      <c r="A40" s="7">
        <v>34</v>
      </c>
      <c r="B40" s="14" t="s">
        <v>176</v>
      </c>
      <c r="C40" s="15" t="s">
        <v>245</v>
      </c>
      <c r="D40" s="16">
        <v>3</v>
      </c>
      <c r="E40" s="17">
        <v>5546.2184873949582</v>
      </c>
      <c r="F40" s="17">
        <v>1053.7815126050418</v>
      </c>
      <c r="G40" s="17">
        <f t="shared" si="0"/>
        <v>6600</v>
      </c>
      <c r="H40" s="1">
        <f t="shared" si="1"/>
        <v>19800</v>
      </c>
      <c r="I40" s="18">
        <v>34</v>
      </c>
      <c r="J40" s="19" t="s">
        <v>176</v>
      </c>
      <c r="K40" s="20" t="s">
        <v>245</v>
      </c>
      <c r="L40" s="20">
        <v>3</v>
      </c>
      <c r="M40" s="2">
        <v>35000.19</v>
      </c>
      <c r="N40" s="2">
        <v>6649.8099999999977</v>
      </c>
      <c r="O40" s="2">
        <f t="shared" si="2"/>
        <v>124950</v>
      </c>
      <c r="P40" s="21">
        <v>34</v>
      </c>
      <c r="Q40" s="22" t="s">
        <v>176</v>
      </c>
      <c r="R40" s="23" t="s">
        <v>245</v>
      </c>
      <c r="S40" s="24">
        <v>3</v>
      </c>
      <c r="T40" s="25">
        <v>37100</v>
      </c>
      <c r="U40" s="25">
        <v>7049</v>
      </c>
      <c r="V40" s="25">
        <f t="shared" si="3"/>
        <v>132447</v>
      </c>
    </row>
    <row r="41" spans="1:22" x14ac:dyDescent="0.25">
      <c r="A41" s="7">
        <v>35</v>
      </c>
      <c r="B41" s="14" t="s">
        <v>175</v>
      </c>
      <c r="C41" s="15" t="s">
        <v>245</v>
      </c>
      <c r="D41" s="16">
        <v>3</v>
      </c>
      <c r="E41" s="17">
        <v>5462.1848739495799</v>
      </c>
      <c r="F41" s="17">
        <v>1037.8151260504201</v>
      </c>
      <c r="G41" s="17">
        <f t="shared" si="0"/>
        <v>6500</v>
      </c>
      <c r="H41" s="1">
        <f t="shared" si="1"/>
        <v>19500</v>
      </c>
      <c r="I41" s="18">
        <v>35</v>
      </c>
      <c r="J41" s="19" t="s">
        <v>175</v>
      </c>
      <c r="K41" s="20" t="s">
        <v>245</v>
      </c>
      <c r="L41" s="20">
        <v>3</v>
      </c>
      <c r="M41" s="2">
        <v>35000.19</v>
      </c>
      <c r="N41" s="2">
        <v>6649.8099999999977</v>
      </c>
      <c r="O41" s="2">
        <f t="shared" si="2"/>
        <v>124950</v>
      </c>
      <c r="P41" s="21">
        <v>35</v>
      </c>
      <c r="Q41" s="22" t="s">
        <v>175</v>
      </c>
      <c r="R41" s="23" t="s">
        <v>245</v>
      </c>
      <c r="S41" s="24">
        <v>3</v>
      </c>
      <c r="T41" s="25">
        <v>37100</v>
      </c>
      <c r="U41" s="25">
        <v>7049</v>
      </c>
      <c r="V41" s="25">
        <f t="shared" si="3"/>
        <v>132447</v>
      </c>
    </row>
    <row r="42" spans="1:22" x14ac:dyDescent="0.25">
      <c r="A42" s="7">
        <v>36</v>
      </c>
      <c r="B42" s="14" t="s">
        <v>177</v>
      </c>
      <c r="C42" s="15" t="s">
        <v>245</v>
      </c>
      <c r="D42" s="16">
        <v>3</v>
      </c>
      <c r="E42" s="17">
        <v>3025.2100840336134</v>
      </c>
      <c r="F42" s="17">
        <v>574.78991596638662</v>
      </c>
      <c r="G42" s="17">
        <f t="shared" si="0"/>
        <v>3600</v>
      </c>
      <c r="H42" s="1">
        <f t="shared" si="1"/>
        <v>10800</v>
      </c>
      <c r="I42" s="18">
        <v>36</v>
      </c>
      <c r="J42" s="19" t="s">
        <v>177</v>
      </c>
      <c r="K42" s="20" t="s">
        <v>245</v>
      </c>
      <c r="L42" s="20">
        <v>3</v>
      </c>
      <c r="M42" s="2">
        <v>35000.19</v>
      </c>
      <c r="N42" s="2">
        <v>6649.8099999999977</v>
      </c>
      <c r="O42" s="2">
        <f t="shared" si="2"/>
        <v>124950</v>
      </c>
      <c r="P42" s="21">
        <v>36</v>
      </c>
      <c r="Q42" s="22" t="s">
        <v>177</v>
      </c>
      <c r="R42" s="23" t="s">
        <v>245</v>
      </c>
      <c r="S42" s="24">
        <v>3</v>
      </c>
      <c r="T42" s="25">
        <v>37100</v>
      </c>
      <c r="U42" s="25">
        <v>7049</v>
      </c>
      <c r="V42" s="25">
        <f t="shared" si="3"/>
        <v>132447</v>
      </c>
    </row>
    <row r="43" spans="1:22" x14ac:dyDescent="0.25">
      <c r="A43" s="7">
        <v>37</v>
      </c>
      <c r="B43" s="14" t="s">
        <v>179</v>
      </c>
      <c r="C43" s="15" t="s">
        <v>244</v>
      </c>
      <c r="D43" s="16">
        <v>5</v>
      </c>
      <c r="E43" s="17">
        <v>2773.1092436974791</v>
      </c>
      <c r="F43" s="17">
        <v>526.89075630252091</v>
      </c>
      <c r="G43" s="17">
        <f t="shared" si="0"/>
        <v>3300</v>
      </c>
      <c r="H43" s="1">
        <f t="shared" si="1"/>
        <v>16500</v>
      </c>
      <c r="I43" s="18">
        <v>37</v>
      </c>
      <c r="J43" s="19" t="s">
        <v>179</v>
      </c>
      <c r="K43" s="20" t="s">
        <v>244</v>
      </c>
      <c r="L43" s="20">
        <v>5</v>
      </c>
      <c r="M43" s="2">
        <v>5800.19</v>
      </c>
      <c r="N43" s="2">
        <v>1101.8100000000004</v>
      </c>
      <c r="O43" s="2">
        <f t="shared" si="2"/>
        <v>34510</v>
      </c>
      <c r="P43" s="21">
        <v>37</v>
      </c>
      <c r="Q43" s="22" t="s">
        <v>179</v>
      </c>
      <c r="R43" s="23" t="s">
        <v>244</v>
      </c>
      <c r="S43" s="24">
        <v>5</v>
      </c>
      <c r="T43" s="25">
        <v>6148</v>
      </c>
      <c r="U43" s="25">
        <v>1168.1199999999999</v>
      </c>
      <c r="V43" s="25">
        <f t="shared" si="3"/>
        <v>36580.6</v>
      </c>
    </row>
    <row r="44" spans="1:22" x14ac:dyDescent="0.25">
      <c r="A44" s="7">
        <v>38</v>
      </c>
      <c r="B44" s="14" t="s">
        <v>180</v>
      </c>
      <c r="C44" s="15" t="s">
        <v>244</v>
      </c>
      <c r="D44" s="16">
        <v>3</v>
      </c>
      <c r="E44" s="17">
        <v>3529.4117647058824</v>
      </c>
      <c r="F44" s="17">
        <v>670.58823529411757</v>
      </c>
      <c r="G44" s="17">
        <f t="shared" si="0"/>
        <v>4200</v>
      </c>
      <c r="H44" s="1">
        <f t="shared" si="1"/>
        <v>12600</v>
      </c>
      <c r="I44" s="18">
        <v>38</v>
      </c>
      <c r="J44" s="19" t="s">
        <v>180</v>
      </c>
      <c r="K44" s="20" t="s">
        <v>244</v>
      </c>
      <c r="L44" s="20">
        <v>3</v>
      </c>
      <c r="M44" s="2">
        <v>9400.19</v>
      </c>
      <c r="N44" s="2">
        <v>1785.8099999999995</v>
      </c>
      <c r="O44" s="2">
        <f t="shared" si="2"/>
        <v>33558</v>
      </c>
      <c r="P44" s="21">
        <v>38</v>
      </c>
      <c r="Q44" s="22" t="s">
        <v>180</v>
      </c>
      <c r="R44" s="23" t="s">
        <v>244</v>
      </c>
      <c r="S44" s="24">
        <v>3</v>
      </c>
      <c r="T44" s="25">
        <v>9964</v>
      </c>
      <c r="U44" s="25">
        <v>1893.1599999999999</v>
      </c>
      <c r="V44" s="25">
        <f t="shared" si="3"/>
        <v>35571.479999999996</v>
      </c>
    </row>
    <row r="45" spans="1:22" x14ac:dyDescent="0.25">
      <c r="A45" s="7">
        <v>39</v>
      </c>
      <c r="B45" s="14" t="s">
        <v>181</v>
      </c>
      <c r="C45" s="15" t="s">
        <v>244</v>
      </c>
      <c r="D45" s="16">
        <v>3</v>
      </c>
      <c r="E45" s="17">
        <v>14575.042016806723</v>
      </c>
      <c r="F45" s="17">
        <v>2769.2579831932762</v>
      </c>
      <c r="G45" s="17">
        <f t="shared" si="0"/>
        <v>17344.3</v>
      </c>
      <c r="H45" s="1">
        <f t="shared" si="1"/>
        <v>52032.899999999994</v>
      </c>
      <c r="I45" s="18">
        <v>39</v>
      </c>
      <c r="J45" s="19" t="s">
        <v>181</v>
      </c>
      <c r="K45" s="20" t="s">
        <v>244</v>
      </c>
      <c r="L45" s="20">
        <v>3</v>
      </c>
      <c r="M45" s="2">
        <v>12500.19</v>
      </c>
      <c r="N45" s="2">
        <v>2374.8099999999995</v>
      </c>
      <c r="O45" s="2">
        <f t="shared" si="2"/>
        <v>44625</v>
      </c>
      <c r="P45" s="21">
        <v>39</v>
      </c>
      <c r="Q45" s="22" t="s">
        <v>181</v>
      </c>
      <c r="R45" s="23" t="s">
        <v>244</v>
      </c>
      <c r="S45" s="24">
        <v>3</v>
      </c>
      <c r="T45" s="25">
        <v>13250</v>
      </c>
      <c r="U45" s="25">
        <v>2517.5</v>
      </c>
      <c r="V45" s="25">
        <f t="shared" si="3"/>
        <v>47302.5</v>
      </c>
    </row>
    <row r="46" spans="1:22" x14ac:dyDescent="0.25">
      <c r="A46" s="7">
        <v>40</v>
      </c>
      <c r="B46" s="14" t="s">
        <v>178</v>
      </c>
      <c r="C46" s="15" t="s">
        <v>244</v>
      </c>
      <c r="D46" s="16">
        <v>5</v>
      </c>
      <c r="E46" s="17">
        <v>5126.0504201680678</v>
      </c>
      <c r="F46" s="17">
        <v>973.94957983193217</v>
      </c>
      <c r="G46" s="17">
        <f t="shared" si="0"/>
        <v>6100</v>
      </c>
      <c r="H46" s="1">
        <f t="shared" si="1"/>
        <v>30500</v>
      </c>
      <c r="I46" s="18">
        <v>40</v>
      </c>
      <c r="J46" s="19" t="s">
        <v>178</v>
      </c>
      <c r="K46" s="20" t="s">
        <v>244</v>
      </c>
      <c r="L46" s="20">
        <v>5</v>
      </c>
      <c r="M46" s="2">
        <v>7500.19</v>
      </c>
      <c r="N46" s="2">
        <v>1424.8100000000004</v>
      </c>
      <c r="O46" s="2">
        <f t="shared" si="2"/>
        <v>44625</v>
      </c>
      <c r="P46" s="21">
        <v>40</v>
      </c>
      <c r="Q46" s="22" t="s">
        <v>178</v>
      </c>
      <c r="R46" s="23" t="s">
        <v>244</v>
      </c>
      <c r="S46" s="24">
        <v>5</v>
      </c>
      <c r="T46" s="25">
        <v>7950</v>
      </c>
      <c r="U46" s="25">
        <v>1510.5</v>
      </c>
      <c r="V46" s="25">
        <f t="shared" si="3"/>
        <v>47302.5</v>
      </c>
    </row>
    <row r="47" spans="1:22" x14ac:dyDescent="0.25">
      <c r="A47" s="7">
        <v>41</v>
      </c>
      <c r="B47" s="14" t="s">
        <v>52</v>
      </c>
      <c r="C47" s="15" t="s">
        <v>232</v>
      </c>
      <c r="D47" s="16">
        <v>28</v>
      </c>
      <c r="E47" s="17">
        <v>6800</v>
      </c>
      <c r="F47" s="17">
        <v>0</v>
      </c>
      <c r="G47" s="17">
        <f t="shared" si="0"/>
        <v>6800</v>
      </c>
      <c r="H47" s="1">
        <f t="shared" si="1"/>
        <v>190400</v>
      </c>
      <c r="I47" s="18">
        <v>41</v>
      </c>
      <c r="J47" s="27" t="s">
        <v>52</v>
      </c>
      <c r="K47" s="20" t="s">
        <v>232</v>
      </c>
      <c r="L47" s="20">
        <v>28</v>
      </c>
      <c r="M47" s="2">
        <v>7400</v>
      </c>
      <c r="N47" s="2">
        <v>0</v>
      </c>
      <c r="O47" s="2">
        <f t="shared" si="2"/>
        <v>207200</v>
      </c>
      <c r="P47" s="21">
        <v>41</v>
      </c>
      <c r="Q47" s="29" t="s">
        <v>52</v>
      </c>
      <c r="R47" s="23" t="s">
        <v>232</v>
      </c>
      <c r="S47" s="24">
        <v>28</v>
      </c>
      <c r="T47" s="25">
        <v>7844</v>
      </c>
      <c r="U47" s="25">
        <v>0</v>
      </c>
      <c r="V47" s="25">
        <f t="shared" si="3"/>
        <v>219632</v>
      </c>
    </row>
    <row r="48" spans="1:22" x14ac:dyDescent="0.25">
      <c r="A48" s="7">
        <v>42</v>
      </c>
      <c r="B48" s="14" t="s">
        <v>54</v>
      </c>
      <c r="C48" s="31" t="s">
        <v>232</v>
      </c>
      <c r="D48" s="26">
        <v>0.5</v>
      </c>
      <c r="E48" s="17">
        <v>48156</v>
      </c>
      <c r="F48" s="17">
        <v>0</v>
      </c>
      <c r="G48" s="17">
        <f t="shared" si="0"/>
        <v>48156</v>
      </c>
      <c r="H48" s="1">
        <f t="shared" si="1"/>
        <v>24078</v>
      </c>
      <c r="I48" s="18">
        <v>42</v>
      </c>
      <c r="J48" s="27" t="s">
        <v>54</v>
      </c>
      <c r="K48" s="28" t="s">
        <v>232</v>
      </c>
      <c r="L48" s="28">
        <v>0.5</v>
      </c>
      <c r="M48" s="2">
        <v>41300</v>
      </c>
      <c r="N48" s="2">
        <v>0</v>
      </c>
      <c r="O48" s="2">
        <f t="shared" si="2"/>
        <v>20650</v>
      </c>
      <c r="P48" s="21">
        <v>42</v>
      </c>
      <c r="Q48" s="29" t="s">
        <v>54</v>
      </c>
      <c r="R48" s="32" t="s">
        <v>232</v>
      </c>
      <c r="S48" s="30">
        <v>0.5</v>
      </c>
      <c r="T48" s="25">
        <v>43778</v>
      </c>
      <c r="U48" s="25">
        <v>0</v>
      </c>
      <c r="V48" s="25">
        <f t="shared" si="3"/>
        <v>21889</v>
      </c>
    </row>
    <row r="49" spans="1:22" x14ac:dyDescent="0.25">
      <c r="A49" s="7">
        <v>43</v>
      </c>
      <c r="B49" s="14" t="s">
        <v>25</v>
      </c>
      <c r="C49" s="15" t="s">
        <v>232</v>
      </c>
      <c r="D49" s="16">
        <v>3</v>
      </c>
      <c r="E49" s="17">
        <v>1218.4873949579833</v>
      </c>
      <c r="F49" s="17">
        <v>231.51260504201673</v>
      </c>
      <c r="G49" s="17">
        <f t="shared" si="0"/>
        <v>1450</v>
      </c>
      <c r="H49" s="1">
        <f t="shared" si="1"/>
        <v>4350</v>
      </c>
      <c r="I49" s="18">
        <v>43</v>
      </c>
      <c r="J49" s="27" t="s">
        <v>25</v>
      </c>
      <c r="K49" s="34" t="s">
        <v>232</v>
      </c>
      <c r="L49" s="20">
        <v>3</v>
      </c>
      <c r="M49" s="2">
        <v>14500</v>
      </c>
      <c r="N49" s="2">
        <v>2755</v>
      </c>
      <c r="O49" s="2">
        <f t="shared" si="2"/>
        <v>51765</v>
      </c>
      <c r="P49" s="21">
        <v>43</v>
      </c>
      <c r="Q49" s="29" t="s">
        <v>25</v>
      </c>
      <c r="R49" s="23" t="s">
        <v>232</v>
      </c>
      <c r="S49" s="24">
        <v>3</v>
      </c>
      <c r="T49" s="25">
        <v>15370</v>
      </c>
      <c r="U49" s="25">
        <v>2920.2999999999993</v>
      </c>
      <c r="V49" s="25">
        <f t="shared" si="3"/>
        <v>54870.899999999994</v>
      </c>
    </row>
    <row r="50" spans="1:22" x14ac:dyDescent="0.25">
      <c r="A50" s="7">
        <v>44</v>
      </c>
      <c r="B50" s="14" t="s">
        <v>14</v>
      </c>
      <c r="C50" s="15" t="s">
        <v>232</v>
      </c>
      <c r="D50" s="16">
        <v>53</v>
      </c>
      <c r="E50" s="17">
        <v>19980</v>
      </c>
      <c r="F50" s="17">
        <v>0</v>
      </c>
      <c r="G50" s="17">
        <f t="shared" si="0"/>
        <v>19980</v>
      </c>
      <c r="H50" s="1">
        <f t="shared" si="1"/>
        <v>1058940</v>
      </c>
      <c r="I50" s="18">
        <v>44</v>
      </c>
      <c r="J50" s="27" t="s">
        <v>14</v>
      </c>
      <c r="K50" s="34" t="s">
        <v>232</v>
      </c>
      <c r="L50" s="20">
        <v>53</v>
      </c>
      <c r="M50" s="2">
        <v>29900</v>
      </c>
      <c r="N50" s="2">
        <v>0</v>
      </c>
      <c r="O50" s="2">
        <f t="shared" si="2"/>
        <v>1584700</v>
      </c>
      <c r="P50" s="21">
        <v>44</v>
      </c>
      <c r="Q50" s="29" t="s">
        <v>14</v>
      </c>
      <c r="R50" s="23" t="s">
        <v>232</v>
      </c>
      <c r="S50" s="24">
        <v>53</v>
      </c>
      <c r="T50" s="25">
        <v>31694</v>
      </c>
      <c r="U50" s="25">
        <v>0</v>
      </c>
      <c r="V50" s="25">
        <f t="shared" si="3"/>
        <v>1679782</v>
      </c>
    </row>
    <row r="51" spans="1:22" x14ac:dyDescent="0.25">
      <c r="A51" s="7">
        <v>45</v>
      </c>
      <c r="B51" s="14" t="s">
        <v>55</v>
      </c>
      <c r="C51" s="15" t="s">
        <v>232</v>
      </c>
      <c r="D51" s="16">
        <v>50</v>
      </c>
      <c r="E51" s="17">
        <v>2900</v>
      </c>
      <c r="F51" s="17">
        <v>0</v>
      </c>
      <c r="G51" s="17">
        <f t="shared" si="0"/>
        <v>2900</v>
      </c>
      <c r="H51" s="1">
        <f t="shared" si="1"/>
        <v>145000</v>
      </c>
      <c r="I51" s="18">
        <v>45</v>
      </c>
      <c r="J51" s="27" t="s">
        <v>55</v>
      </c>
      <c r="K51" s="20" t="s">
        <v>232</v>
      </c>
      <c r="L51" s="20">
        <v>50</v>
      </c>
      <c r="M51" s="2">
        <v>10000</v>
      </c>
      <c r="N51" s="2">
        <v>0</v>
      </c>
      <c r="O51" s="2">
        <f t="shared" si="2"/>
        <v>500000</v>
      </c>
      <c r="P51" s="21">
        <v>45</v>
      </c>
      <c r="Q51" s="29" t="s">
        <v>55</v>
      </c>
      <c r="R51" s="23" t="s">
        <v>232</v>
      </c>
      <c r="S51" s="24">
        <v>50</v>
      </c>
      <c r="T51" s="25">
        <v>10600</v>
      </c>
      <c r="U51" s="25">
        <v>0</v>
      </c>
      <c r="V51" s="25">
        <f t="shared" si="3"/>
        <v>530000</v>
      </c>
    </row>
    <row r="52" spans="1:22" x14ac:dyDescent="0.25">
      <c r="A52" s="7">
        <v>46</v>
      </c>
      <c r="B52" s="14" t="s">
        <v>56</v>
      </c>
      <c r="C52" s="15" t="s">
        <v>232</v>
      </c>
      <c r="D52" s="16">
        <v>50</v>
      </c>
      <c r="E52" s="17">
        <v>2900</v>
      </c>
      <c r="F52" s="17">
        <v>0</v>
      </c>
      <c r="G52" s="17">
        <f t="shared" si="0"/>
        <v>2900</v>
      </c>
      <c r="H52" s="1">
        <f t="shared" si="1"/>
        <v>145000</v>
      </c>
      <c r="I52" s="18">
        <v>46</v>
      </c>
      <c r="J52" s="27" t="s">
        <v>56</v>
      </c>
      <c r="K52" s="20" t="s">
        <v>232</v>
      </c>
      <c r="L52" s="20">
        <v>50</v>
      </c>
      <c r="M52" s="2">
        <v>12571</v>
      </c>
      <c r="N52" s="2">
        <v>0</v>
      </c>
      <c r="O52" s="2">
        <f t="shared" si="2"/>
        <v>628550</v>
      </c>
      <c r="P52" s="21">
        <v>46</v>
      </c>
      <c r="Q52" s="29" t="s">
        <v>56</v>
      </c>
      <c r="R52" s="23" t="s">
        <v>232</v>
      </c>
      <c r="S52" s="24">
        <v>50</v>
      </c>
      <c r="T52" s="25">
        <v>13325.26</v>
      </c>
      <c r="U52" s="25">
        <v>0</v>
      </c>
      <c r="V52" s="25">
        <f t="shared" si="3"/>
        <v>666263</v>
      </c>
    </row>
    <row r="53" spans="1:22" x14ac:dyDescent="0.25">
      <c r="A53" s="7">
        <v>47</v>
      </c>
      <c r="B53" s="14" t="s">
        <v>186</v>
      </c>
      <c r="C53" s="15" t="s">
        <v>233</v>
      </c>
      <c r="D53" s="16">
        <v>2</v>
      </c>
      <c r="E53" s="17">
        <v>48739.495798319331</v>
      </c>
      <c r="F53" s="17">
        <v>9260.5042016806692</v>
      </c>
      <c r="G53" s="17">
        <f t="shared" si="0"/>
        <v>58000</v>
      </c>
      <c r="H53" s="1">
        <f t="shared" si="1"/>
        <v>116000</v>
      </c>
      <c r="I53" s="18">
        <v>47</v>
      </c>
      <c r="J53" s="19" t="s">
        <v>186</v>
      </c>
      <c r="K53" s="20" t="s">
        <v>233</v>
      </c>
      <c r="L53" s="20">
        <v>2</v>
      </c>
      <c r="M53" s="2">
        <v>19500.189999999999</v>
      </c>
      <c r="N53" s="2">
        <v>3704.8100000000013</v>
      </c>
      <c r="O53" s="2">
        <f t="shared" si="2"/>
        <v>46410</v>
      </c>
      <c r="P53" s="21">
        <v>47</v>
      </c>
      <c r="Q53" s="22" t="s">
        <v>186</v>
      </c>
      <c r="R53" s="23" t="s">
        <v>233</v>
      </c>
      <c r="S53" s="24">
        <v>2</v>
      </c>
      <c r="T53" s="25">
        <v>20670</v>
      </c>
      <c r="U53" s="25">
        <v>3927.2999999999993</v>
      </c>
      <c r="V53" s="25">
        <f t="shared" si="3"/>
        <v>49194.6</v>
      </c>
    </row>
    <row r="54" spans="1:22" x14ac:dyDescent="0.25">
      <c r="A54" s="7">
        <v>48</v>
      </c>
      <c r="B54" s="14" t="s">
        <v>116</v>
      </c>
      <c r="C54" s="31" t="s">
        <v>232</v>
      </c>
      <c r="D54" s="26">
        <v>0.5</v>
      </c>
      <c r="E54" s="17">
        <v>151260.50420168068</v>
      </c>
      <c r="F54" s="17">
        <v>28739.495798319316</v>
      </c>
      <c r="G54" s="17">
        <f t="shared" si="0"/>
        <v>180000</v>
      </c>
      <c r="H54" s="1">
        <f t="shared" si="1"/>
        <v>90000</v>
      </c>
      <c r="I54" s="18">
        <v>48</v>
      </c>
      <c r="J54" s="27" t="s">
        <v>116</v>
      </c>
      <c r="K54" s="28" t="s">
        <v>232</v>
      </c>
      <c r="L54" s="28">
        <v>0.5</v>
      </c>
      <c r="M54" s="2">
        <v>158950</v>
      </c>
      <c r="N54" s="2">
        <v>30200.5</v>
      </c>
      <c r="O54" s="2">
        <f t="shared" si="2"/>
        <v>94575.25</v>
      </c>
      <c r="P54" s="21">
        <v>48</v>
      </c>
      <c r="Q54" s="29" t="s">
        <v>116</v>
      </c>
      <c r="R54" s="32" t="s">
        <v>232</v>
      </c>
      <c r="S54" s="30">
        <v>0.5</v>
      </c>
      <c r="T54" s="25">
        <v>168487</v>
      </c>
      <c r="U54" s="25">
        <v>32012.53</v>
      </c>
      <c r="V54" s="25">
        <f t="shared" si="3"/>
        <v>100249.765</v>
      </c>
    </row>
    <row r="55" spans="1:22" x14ac:dyDescent="0.25">
      <c r="A55" s="7">
        <v>49</v>
      </c>
      <c r="B55" s="14" t="s">
        <v>117</v>
      </c>
      <c r="C55" s="31" t="s">
        <v>232</v>
      </c>
      <c r="D55" s="26">
        <v>0.5</v>
      </c>
      <c r="E55" s="17">
        <v>41176.470588235294</v>
      </c>
      <c r="F55" s="17">
        <v>7823.5294117647063</v>
      </c>
      <c r="G55" s="17">
        <f t="shared" si="0"/>
        <v>49000</v>
      </c>
      <c r="H55" s="1">
        <f t="shared" si="1"/>
        <v>24500</v>
      </c>
      <c r="I55" s="18">
        <v>49</v>
      </c>
      <c r="J55" s="27" t="s">
        <v>117</v>
      </c>
      <c r="K55" s="28" t="s">
        <v>232</v>
      </c>
      <c r="L55" s="28">
        <v>0.5</v>
      </c>
      <c r="M55" s="2">
        <v>53750</v>
      </c>
      <c r="N55" s="2">
        <v>10212.5</v>
      </c>
      <c r="O55" s="2">
        <f t="shared" si="2"/>
        <v>31981.25</v>
      </c>
      <c r="P55" s="21">
        <v>49</v>
      </c>
      <c r="Q55" s="29" t="s">
        <v>117</v>
      </c>
      <c r="R55" s="32" t="s">
        <v>232</v>
      </c>
      <c r="S55" s="30">
        <v>0.5</v>
      </c>
      <c r="T55" s="25">
        <v>56975</v>
      </c>
      <c r="U55" s="25">
        <v>10825.25</v>
      </c>
      <c r="V55" s="25">
        <f t="shared" si="3"/>
        <v>33900.125</v>
      </c>
    </row>
    <row r="56" spans="1:22" x14ac:dyDescent="0.25">
      <c r="A56" s="7">
        <v>50</v>
      </c>
      <c r="B56" s="14" t="s">
        <v>182</v>
      </c>
      <c r="C56" s="15" t="s">
        <v>239</v>
      </c>
      <c r="D56" s="16">
        <v>3</v>
      </c>
      <c r="E56" s="17">
        <v>32181.596638655461</v>
      </c>
      <c r="F56" s="17">
        <v>6114.5033613445376</v>
      </c>
      <c r="G56" s="17">
        <f t="shared" si="0"/>
        <v>38296.1</v>
      </c>
      <c r="H56" s="1">
        <f t="shared" si="1"/>
        <v>114888.29999999999</v>
      </c>
      <c r="I56" s="18">
        <v>50</v>
      </c>
      <c r="J56" s="19" t="s">
        <v>182</v>
      </c>
      <c r="K56" s="20" t="s">
        <v>239</v>
      </c>
      <c r="L56" s="20">
        <v>3</v>
      </c>
      <c r="M56" s="2">
        <v>27600.19</v>
      </c>
      <c r="N56" s="2">
        <v>5243.8100000000013</v>
      </c>
      <c r="O56" s="2">
        <f t="shared" si="2"/>
        <v>98532</v>
      </c>
      <c r="P56" s="21">
        <v>50</v>
      </c>
      <c r="Q56" s="22" t="s">
        <v>182</v>
      </c>
      <c r="R56" s="23" t="s">
        <v>239</v>
      </c>
      <c r="S56" s="24">
        <v>3</v>
      </c>
      <c r="T56" s="25">
        <v>29256</v>
      </c>
      <c r="U56" s="25">
        <v>5558.6399999999994</v>
      </c>
      <c r="V56" s="25">
        <f t="shared" si="3"/>
        <v>104443.92</v>
      </c>
    </row>
    <row r="57" spans="1:22" x14ac:dyDescent="0.25">
      <c r="A57" s="7">
        <v>51</v>
      </c>
      <c r="B57" s="14" t="s">
        <v>183</v>
      </c>
      <c r="C57" s="15" t="s">
        <v>239</v>
      </c>
      <c r="D57" s="16">
        <v>1</v>
      </c>
      <c r="E57" s="17">
        <v>36147.226890756305</v>
      </c>
      <c r="F57" s="17">
        <v>6867.9731092436923</v>
      </c>
      <c r="G57" s="17">
        <f t="shared" si="0"/>
        <v>43015.199999999997</v>
      </c>
      <c r="H57" s="1">
        <f t="shared" si="1"/>
        <v>43015.199999999997</v>
      </c>
      <c r="I57" s="18">
        <v>51</v>
      </c>
      <c r="J57" s="19" t="s">
        <v>183</v>
      </c>
      <c r="K57" s="20" t="s">
        <v>239</v>
      </c>
      <c r="L57" s="20">
        <v>1</v>
      </c>
      <c r="M57" s="2">
        <v>31001.19</v>
      </c>
      <c r="N57" s="2">
        <v>5890.0000000000036</v>
      </c>
      <c r="O57" s="2">
        <f t="shared" si="2"/>
        <v>36891.19</v>
      </c>
      <c r="P57" s="21">
        <v>51</v>
      </c>
      <c r="Q57" s="22" t="s">
        <v>183</v>
      </c>
      <c r="R57" s="23" t="s">
        <v>239</v>
      </c>
      <c r="S57" s="24">
        <v>1</v>
      </c>
      <c r="T57" s="25">
        <v>32861.060000000005</v>
      </c>
      <c r="U57" s="25">
        <v>6243.6013999999996</v>
      </c>
      <c r="V57" s="25">
        <f t="shared" si="3"/>
        <v>39104.661400000005</v>
      </c>
    </row>
    <row r="58" spans="1:22" x14ac:dyDescent="0.25">
      <c r="A58" s="7">
        <v>52</v>
      </c>
      <c r="B58" s="14" t="s">
        <v>91</v>
      </c>
      <c r="C58" s="15" t="s">
        <v>232</v>
      </c>
      <c r="D58" s="16">
        <v>3</v>
      </c>
      <c r="E58" s="17">
        <v>4600</v>
      </c>
      <c r="F58" s="17">
        <v>0</v>
      </c>
      <c r="G58" s="17">
        <f t="shared" si="0"/>
        <v>4600</v>
      </c>
      <c r="H58" s="1">
        <f t="shared" si="1"/>
        <v>13800</v>
      </c>
      <c r="I58" s="18">
        <v>52</v>
      </c>
      <c r="J58" s="27" t="s">
        <v>91</v>
      </c>
      <c r="K58" s="20" t="s">
        <v>232</v>
      </c>
      <c r="L58" s="20">
        <v>3</v>
      </c>
      <c r="M58" s="2">
        <v>13571</v>
      </c>
      <c r="N58" s="2">
        <v>0</v>
      </c>
      <c r="O58" s="2">
        <f t="shared" si="2"/>
        <v>40713</v>
      </c>
      <c r="P58" s="21">
        <v>52</v>
      </c>
      <c r="Q58" s="29" t="s">
        <v>91</v>
      </c>
      <c r="R58" s="23" t="s">
        <v>232</v>
      </c>
      <c r="S58" s="24">
        <v>3</v>
      </c>
      <c r="T58" s="25">
        <v>14385.26</v>
      </c>
      <c r="U58" s="25">
        <v>0</v>
      </c>
      <c r="V58" s="25">
        <f t="shared" si="3"/>
        <v>43155.78</v>
      </c>
    </row>
    <row r="59" spans="1:22" x14ac:dyDescent="0.25">
      <c r="A59" s="7">
        <v>53</v>
      </c>
      <c r="B59" s="14" t="s">
        <v>118</v>
      </c>
      <c r="C59" s="31" t="s">
        <v>232</v>
      </c>
      <c r="D59" s="26">
        <v>0.5</v>
      </c>
      <c r="E59" s="17">
        <v>24789.915966386554</v>
      </c>
      <c r="F59" s="17">
        <v>4710.0840336134461</v>
      </c>
      <c r="G59" s="17">
        <f t="shared" si="0"/>
        <v>29500</v>
      </c>
      <c r="H59" s="1">
        <f t="shared" si="1"/>
        <v>14750</v>
      </c>
      <c r="I59" s="18">
        <v>53</v>
      </c>
      <c r="J59" s="27" t="s">
        <v>118</v>
      </c>
      <c r="K59" s="28" t="s">
        <v>232</v>
      </c>
      <c r="L59" s="28">
        <v>0.5</v>
      </c>
      <c r="M59" s="2">
        <v>25269</v>
      </c>
      <c r="N59" s="2">
        <v>4801.1100000000006</v>
      </c>
      <c r="O59" s="2">
        <f t="shared" si="2"/>
        <v>15035.055</v>
      </c>
      <c r="P59" s="21">
        <v>53</v>
      </c>
      <c r="Q59" s="29" t="s">
        <v>118</v>
      </c>
      <c r="R59" s="32" t="s">
        <v>232</v>
      </c>
      <c r="S59" s="30">
        <v>0.5</v>
      </c>
      <c r="T59" s="25">
        <v>26785.140000000003</v>
      </c>
      <c r="U59" s="25">
        <v>5089.1766000000025</v>
      </c>
      <c r="V59" s="25">
        <f t="shared" si="3"/>
        <v>15937.158300000003</v>
      </c>
    </row>
    <row r="60" spans="1:22" x14ac:dyDescent="0.25">
      <c r="A60" s="7">
        <v>54</v>
      </c>
      <c r="B60" s="14" t="s">
        <v>19</v>
      </c>
      <c r="C60" s="15" t="s">
        <v>232</v>
      </c>
      <c r="D60" s="16">
        <v>40</v>
      </c>
      <c r="E60" s="17">
        <v>27000</v>
      </c>
      <c r="F60" s="17">
        <v>0</v>
      </c>
      <c r="G60" s="17">
        <f t="shared" si="0"/>
        <v>27000</v>
      </c>
      <c r="H60" s="1">
        <f t="shared" si="1"/>
        <v>1080000</v>
      </c>
      <c r="I60" s="18">
        <v>54</v>
      </c>
      <c r="J60" s="27" t="s">
        <v>19</v>
      </c>
      <c r="K60" s="34" t="s">
        <v>232</v>
      </c>
      <c r="L60" s="20">
        <v>40</v>
      </c>
      <c r="M60" s="2">
        <v>55000</v>
      </c>
      <c r="N60" s="2">
        <v>0</v>
      </c>
      <c r="O60" s="2">
        <f t="shared" si="2"/>
        <v>2200000</v>
      </c>
      <c r="P60" s="21">
        <v>54</v>
      </c>
      <c r="Q60" s="29" t="s">
        <v>19</v>
      </c>
      <c r="R60" s="23" t="s">
        <v>232</v>
      </c>
      <c r="S60" s="24">
        <v>40</v>
      </c>
      <c r="T60" s="25">
        <v>58300</v>
      </c>
      <c r="U60" s="25">
        <v>0</v>
      </c>
      <c r="V60" s="25">
        <f t="shared" si="3"/>
        <v>2332000</v>
      </c>
    </row>
    <row r="61" spans="1:22" x14ac:dyDescent="0.25">
      <c r="A61" s="7">
        <v>55</v>
      </c>
      <c r="B61" s="14" t="s">
        <v>184</v>
      </c>
      <c r="C61" s="15" t="s">
        <v>233</v>
      </c>
      <c r="D61" s="16">
        <v>3</v>
      </c>
      <c r="E61" s="17">
        <v>1260.5042016806724</v>
      </c>
      <c r="F61" s="17">
        <v>239.4957983193276</v>
      </c>
      <c r="G61" s="17">
        <f t="shared" si="0"/>
        <v>1500</v>
      </c>
      <c r="H61" s="1">
        <f t="shared" si="1"/>
        <v>4500</v>
      </c>
      <c r="I61" s="18">
        <v>55</v>
      </c>
      <c r="J61" s="19" t="s">
        <v>184</v>
      </c>
      <c r="K61" s="20" t="s">
        <v>233</v>
      </c>
      <c r="L61" s="20">
        <v>3</v>
      </c>
      <c r="M61" s="2">
        <v>7000.19</v>
      </c>
      <c r="N61" s="2">
        <v>1329.8100000000004</v>
      </c>
      <c r="O61" s="2">
        <f t="shared" si="2"/>
        <v>24990</v>
      </c>
      <c r="P61" s="21">
        <v>55</v>
      </c>
      <c r="Q61" s="22" t="s">
        <v>184</v>
      </c>
      <c r="R61" s="23" t="s">
        <v>233</v>
      </c>
      <c r="S61" s="24">
        <v>3</v>
      </c>
      <c r="T61" s="25">
        <v>7420</v>
      </c>
      <c r="U61" s="25">
        <v>1409.7999999999993</v>
      </c>
      <c r="V61" s="25">
        <f t="shared" si="3"/>
        <v>26489.399999999998</v>
      </c>
    </row>
    <row r="62" spans="1:22" x14ac:dyDescent="0.25">
      <c r="A62" s="7">
        <v>56</v>
      </c>
      <c r="B62" s="14" t="s">
        <v>185</v>
      </c>
      <c r="C62" s="15" t="s">
        <v>233</v>
      </c>
      <c r="D62" s="16">
        <v>1</v>
      </c>
      <c r="E62" s="17">
        <v>1260.5042016806724</v>
      </c>
      <c r="F62" s="17">
        <v>239.4957983193276</v>
      </c>
      <c r="G62" s="17">
        <f t="shared" si="0"/>
        <v>1500</v>
      </c>
      <c r="H62" s="1">
        <f t="shared" si="1"/>
        <v>1500</v>
      </c>
      <c r="I62" s="18">
        <v>56</v>
      </c>
      <c r="J62" s="19" t="s">
        <v>185</v>
      </c>
      <c r="K62" s="20" t="s">
        <v>233</v>
      </c>
      <c r="L62" s="20">
        <v>1</v>
      </c>
      <c r="M62" s="2">
        <v>11000.19</v>
      </c>
      <c r="N62" s="2">
        <v>2089.8099999999995</v>
      </c>
      <c r="O62" s="2">
        <f t="shared" si="2"/>
        <v>13090</v>
      </c>
      <c r="P62" s="21">
        <v>56</v>
      </c>
      <c r="Q62" s="22" t="s">
        <v>185</v>
      </c>
      <c r="R62" s="23" t="s">
        <v>233</v>
      </c>
      <c r="S62" s="24">
        <v>1</v>
      </c>
      <c r="T62" s="25">
        <v>11660</v>
      </c>
      <c r="U62" s="25">
        <v>2215.3999999999996</v>
      </c>
      <c r="V62" s="25">
        <f t="shared" si="3"/>
        <v>13875.4</v>
      </c>
    </row>
    <row r="63" spans="1:22" x14ac:dyDescent="0.25">
      <c r="A63" s="7">
        <v>57</v>
      </c>
      <c r="B63" s="14" t="s">
        <v>58</v>
      </c>
      <c r="C63" s="15" t="s">
        <v>232</v>
      </c>
      <c r="D63" s="26">
        <v>26</v>
      </c>
      <c r="E63" s="17">
        <v>2900</v>
      </c>
      <c r="F63" s="17">
        <v>0</v>
      </c>
      <c r="G63" s="17">
        <f t="shared" si="0"/>
        <v>2900</v>
      </c>
      <c r="H63" s="1">
        <f t="shared" si="1"/>
        <v>75400</v>
      </c>
      <c r="I63" s="18">
        <v>57</v>
      </c>
      <c r="J63" s="27" t="s">
        <v>58</v>
      </c>
      <c r="K63" s="28" t="s">
        <v>232</v>
      </c>
      <c r="L63" s="28">
        <v>26</v>
      </c>
      <c r="M63" s="2">
        <v>6800</v>
      </c>
      <c r="N63" s="2">
        <v>0</v>
      </c>
      <c r="O63" s="2">
        <f t="shared" si="2"/>
        <v>176800</v>
      </c>
      <c r="P63" s="21">
        <v>57</v>
      </c>
      <c r="Q63" s="29" t="s">
        <v>58</v>
      </c>
      <c r="R63" s="23" t="s">
        <v>232</v>
      </c>
      <c r="S63" s="30">
        <v>26</v>
      </c>
      <c r="T63" s="25">
        <v>7208</v>
      </c>
      <c r="U63" s="25">
        <v>0</v>
      </c>
      <c r="V63" s="25">
        <f t="shared" si="3"/>
        <v>187408</v>
      </c>
    </row>
    <row r="64" spans="1:22" x14ac:dyDescent="0.25">
      <c r="A64" s="7">
        <v>58</v>
      </c>
      <c r="B64" s="14" t="s">
        <v>59</v>
      </c>
      <c r="C64" s="15" t="s">
        <v>232</v>
      </c>
      <c r="D64" s="26">
        <v>6</v>
      </c>
      <c r="E64" s="17">
        <v>5950</v>
      </c>
      <c r="F64" s="17">
        <v>0</v>
      </c>
      <c r="G64" s="17">
        <f t="shared" si="0"/>
        <v>5950</v>
      </c>
      <c r="H64" s="1">
        <f t="shared" si="1"/>
        <v>35700</v>
      </c>
      <c r="I64" s="18">
        <v>58</v>
      </c>
      <c r="J64" s="27" t="s">
        <v>59</v>
      </c>
      <c r="K64" s="28" t="s">
        <v>232</v>
      </c>
      <c r="L64" s="28">
        <v>6</v>
      </c>
      <c r="M64" s="2">
        <v>7300</v>
      </c>
      <c r="N64" s="2">
        <v>0</v>
      </c>
      <c r="O64" s="2">
        <f t="shared" si="2"/>
        <v>43800</v>
      </c>
      <c r="P64" s="21">
        <v>58</v>
      </c>
      <c r="Q64" s="29" t="s">
        <v>59</v>
      </c>
      <c r="R64" s="23" t="s">
        <v>232</v>
      </c>
      <c r="S64" s="30">
        <v>6</v>
      </c>
      <c r="T64" s="25">
        <v>7738</v>
      </c>
      <c r="U64" s="25">
        <v>0</v>
      </c>
      <c r="V64" s="25">
        <f t="shared" si="3"/>
        <v>46428</v>
      </c>
    </row>
    <row r="65" spans="1:22" x14ac:dyDescent="0.25">
      <c r="A65" s="7">
        <v>59</v>
      </c>
      <c r="B65" s="14" t="s">
        <v>57</v>
      </c>
      <c r="C65" s="15" t="s">
        <v>232</v>
      </c>
      <c r="D65" s="16">
        <v>40</v>
      </c>
      <c r="E65" s="17">
        <v>8600</v>
      </c>
      <c r="F65" s="17">
        <v>0</v>
      </c>
      <c r="G65" s="17">
        <f t="shared" si="0"/>
        <v>8600</v>
      </c>
      <c r="H65" s="1">
        <f t="shared" si="1"/>
        <v>344000</v>
      </c>
      <c r="I65" s="18">
        <v>59</v>
      </c>
      <c r="J65" s="27" t="s">
        <v>57</v>
      </c>
      <c r="K65" s="20" t="s">
        <v>232</v>
      </c>
      <c r="L65" s="20">
        <v>40</v>
      </c>
      <c r="M65" s="2">
        <v>10000</v>
      </c>
      <c r="N65" s="2">
        <v>0</v>
      </c>
      <c r="O65" s="2">
        <f t="shared" si="2"/>
        <v>400000</v>
      </c>
      <c r="P65" s="21">
        <v>59</v>
      </c>
      <c r="Q65" s="29" t="s">
        <v>57</v>
      </c>
      <c r="R65" s="23" t="s">
        <v>232</v>
      </c>
      <c r="S65" s="24">
        <v>40</v>
      </c>
      <c r="T65" s="25">
        <v>10600</v>
      </c>
      <c r="U65" s="25">
        <v>0</v>
      </c>
      <c r="V65" s="25">
        <f t="shared" si="3"/>
        <v>424000</v>
      </c>
    </row>
    <row r="66" spans="1:22" x14ac:dyDescent="0.25">
      <c r="A66" s="7">
        <v>60</v>
      </c>
      <c r="B66" s="14" t="s">
        <v>60</v>
      </c>
      <c r="C66" s="15" t="s">
        <v>232</v>
      </c>
      <c r="D66" s="16">
        <v>3</v>
      </c>
      <c r="E66" s="17">
        <v>7500</v>
      </c>
      <c r="F66" s="17">
        <v>0</v>
      </c>
      <c r="G66" s="17">
        <f t="shared" si="0"/>
        <v>7500</v>
      </c>
      <c r="H66" s="1">
        <f t="shared" si="1"/>
        <v>22500</v>
      </c>
      <c r="I66" s="18">
        <v>60</v>
      </c>
      <c r="J66" s="27" t="s">
        <v>60</v>
      </c>
      <c r="K66" s="20" t="s">
        <v>232</v>
      </c>
      <c r="L66" s="20">
        <v>3</v>
      </c>
      <c r="M66" s="2">
        <v>9100</v>
      </c>
      <c r="N66" s="2">
        <v>0</v>
      </c>
      <c r="O66" s="2">
        <f t="shared" si="2"/>
        <v>27300</v>
      </c>
      <c r="P66" s="21">
        <v>60</v>
      </c>
      <c r="Q66" s="29" t="s">
        <v>60</v>
      </c>
      <c r="R66" s="23" t="s">
        <v>232</v>
      </c>
      <c r="S66" s="24">
        <v>3</v>
      </c>
      <c r="T66" s="25">
        <v>9646</v>
      </c>
      <c r="U66" s="25">
        <v>0</v>
      </c>
      <c r="V66" s="25">
        <f t="shared" si="3"/>
        <v>28938</v>
      </c>
    </row>
    <row r="67" spans="1:22" x14ac:dyDescent="0.25">
      <c r="A67" s="7">
        <v>61</v>
      </c>
      <c r="B67" s="14" t="s">
        <v>61</v>
      </c>
      <c r="C67" s="31" t="s">
        <v>258</v>
      </c>
      <c r="D67" s="26">
        <v>0.5</v>
      </c>
      <c r="E67" s="17">
        <v>15000</v>
      </c>
      <c r="F67" s="17">
        <v>0</v>
      </c>
      <c r="G67" s="17">
        <f t="shared" si="0"/>
        <v>15000</v>
      </c>
      <c r="H67" s="1">
        <f t="shared" si="1"/>
        <v>7500</v>
      </c>
      <c r="I67" s="18">
        <v>61</v>
      </c>
      <c r="J67" s="27" t="s">
        <v>61</v>
      </c>
      <c r="K67" s="28" t="s">
        <v>232</v>
      </c>
      <c r="L67" s="28">
        <v>0.5</v>
      </c>
      <c r="M67" s="2">
        <v>17860</v>
      </c>
      <c r="N67" s="2">
        <v>0</v>
      </c>
      <c r="O67" s="2">
        <f t="shared" si="2"/>
        <v>8930</v>
      </c>
      <c r="P67" s="21">
        <v>61</v>
      </c>
      <c r="Q67" s="29" t="s">
        <v>61</v>
      </c>
      <c r="R67" s="32" t="s">
        <v>232</v>
      </c>
      <c r="S67" s="30">
        <v>0.5</v>
      </c>
      <c r="T67" s="25">
        <v>18931.600000000002</v>
      </c>
      <c r="U67" s="25">
        <v>0</v>
      </c>
      <c r="V67" s="25">
        <f t="shared" si="3"/>
        <v>9465.8000000000011</v>
      </c>
    </row>
    <row r="68" spans="1:22" x14ac:dyDescent="0.25">
      <c r="A68" s="7">
        <v>62</v>
      </c>
      <c r="B68" s="14" t="s">
        <v>188</v>
      </c>
      <c r="C68" s="15" t="s">
        <v>233</v>
      </c>
      <c r="D68" s="16">
        <v>2</v>
      </c>
      <c r="E68" s="17">
        <v>6995.7983193277314</v>
      </c>
      <c r="F68" s="17">
        <v>1329.2016806722686</v>
      </c>
      <c r="G68" s="17">
        <f t="shared" si="0"/>
        <v>8325</v>
      </c>
      <c r="H68" s="1">
        <f t="shared" si="1"/>
        <v>16650</v>
      </c>
      <c r="I68" s="18">
        <v>62</v>
      </c>
      <c r="J68" s="19" t="s">
        <v>188</v>
      </c>
      <c r="K68" s="20" t="s">
        <v>233</v>
      </c>
      <c r="L68" s="20">
        <v>2</v>
      </c>
      <c r="M68" s="2">
        <v>100.19</v>
      </c>
      <c r="N68" s="2">
        <v>1089.81</v>
      </c>
      <c r="O68" s="2">
        <f t="shared" si="2"/>
        <v>2380</v>
      </c>
      <c r="P68" s="21">
        <v>62</v>
      </c>
      <c r="Q68" s="22" t="s">
        <v>188</v>
      </c>
      <c r="R68" s="23" t="s">
        <v>233</v>
      </c>
      <c r="S68" s="24">
        <v>2</v>
      </c>
      <c r="T68" s="25">
        <v>1060</v>
      </c>
      <c r="U68" s="25">
        <v>201.40000000000009</v>
      </c>
      <c r="V68" s="25">
        <f t="shared" si="3"/>
        <v>2522.8000000000002</v>
      </c>
    </row>
    <row r="69" spans="1:22" x14ac:dyDescent="0.25">
      <c r="A69" s="7">
        <v>63</v>
      </c>
      <c r="B69" s="14" t="s">
        <v>187</v>
      </c>
      <c r="C69" s="15" t="s">
        <v>233</v>
      </c>
      <c r="D69" s="16">
        <v>1</v>
      </c>
      <c r="E69" s="17">
        <v>18539.495798319327</v>
      </c>
      <c r="F69" s="17">
        <v>3522.5042016806728</v>
      </c>
      <c r="G69" s="17">
        <f t="shared" si="0"/>
        <v>22062</v>
      </c>
      <c r="H69" s="1">
        <f t="shared" si="1"/>
        <v>22062</v>
      </c>
      <c r="I69" s="18">
        <v>63</v>
      </c>
      <c r="J69" s="19" t="s">
        <v>187</v>
      </c>
      <c r="K69" s="20" t="s">
        <v>233</v>
      </c>
      <c r="L69" s="20">
        <v>1</v>
      </c>
      <c r="M69" s="2">
        <v>5300.19</v>
      </c>
      <c r="N69" s="2">
        <v>1006.8100000000004</v>
      </c>
      <c r="O69" s="2">
        <f t="shared" si="2"/>
        <v>6307</v>
      </c>
      <c r="P69" s="21">
        <v>63</v>
      </c>
      <c r="Q69" s="22" t="s">
        <v>187</v>
      </c>
      <c r="R69" s="23" t="s">
        <v>233</v>
      </c>
      <c r="S69" s="24">
        <v>1</v>
      </c>
      <c r="T69" s="25">
        <v>5618</v>
      </c>
      <c r="U69" s="25">
        <v>1067.42</v>
      </c>
      <c r="V69" s="25">
        <f t="shared" si="3"/>
        <v>6685.42</v>
      </c>
    </row>
    <row r="70" spans="1:22" x14ac:dyDescent="0.25">
      <c r="A70" s="7">
        <v>64</v>
      </c>
      <c r="B70" s="14" t="s">
        <v>62</v>
      </c>
      <c r="C70" s="15" t="s">
        <v>232</v>
      </c>
      <c r="D70" s="26">
        <v>1</v>
      </c>
      <c r="E70" s="17">
        <v>13800</v>
      </c>
      <c r="F70" s="17">
        <v>0</v>
      </c>
      <c r="G70" s="17">
        <f t="shared" si="0"/>
        <v>13800</v>
      </c>
      <c r="H70" s="1">
        <f t="shared" si="1"/>
        <v>13800</v>
      </c>
      <c r="I70" s="18">
        <v>64</v>
      </c>
      <c r="J70" s="27" t="s">
        <v>62</v>
      </c>
      <c r="K70" s="28" t="s">
        <v>232</v>
      </c>
      <c r="L70" s="28">
        <v>1</v>
      </c>
      <c r="M70" s="2">
        <v>37850</v>
      </c>
      <c r="N70" s="2">
        <v>0</v>
      </c>
      <c r="O70" s="2">
        <f t="shared" si="2"/>
        <v>37850</v>
      </c>
      <c r="P70" s="21">
        <v>64</v>
      </c>
      <c r="Q70" s="29" t="s">
        <v>62</v>
      </c>
      <c r="R70" s="23" t="s">
        <v>232</v>
      </c>
      <c r="S70" s="30">
        <v>1</v>
      </c>
      <c r="T70" s="25">
        <v>40121</v>
      </c>
      <c r="U70" s="25">
        <v>0</v>
      </c>
      <c r="V70" s="25">
        <f t="shared" si="3"/>
        <v>40121</v>
      </c>
    </row>
    <row r="71" spans="1:22" x14ac:dyDescent="0.25">
      <c r="A71" s="7">
        <v>65</v>
      </c>
      <c r="B71" s="14" t="s">
        <v>63</v>
      </c>
      <c r="C71" s="15" t="s">
        <v>232</v>
      </c>
      <c r="D71" s="16">
        <v>23</v>
      </c>
      <c r="E71" s="17">
        <v>2600</v>
      </c>
      <c r="F71" s="17">
        <v>0</v>
      </c>
      <c r="G71" s="17">
        <f t="shared" ref="G71:G134" si="4">+E71+F71</f>
        <v>2600</v>
      </c>
      <c r="H71" s="1">
        <f t="shared" ref="H71:H134" si="5">(E71+F71)*D71</f>
        <v>59800</v>
      </c>
      <c r="I71" s="18">
        <v>65</v>
      </c>
      <c r="J71" s="27" t="s">
        <v>63</v>
      </c>
      <c r="K71" s="20" t="s">
        <v>232</v>
      </c>
      <c r="L71" s="20">
        <v>23</v>
      </c>
      <c r="M71" s="2">
        <v>4571</v>
      </c>
      <c r="N71" s="2">
        <v>0</v>
      </c>
      <c r="O71" s="2">
        <f t="shared" ref="O71:O134" si="6">(M71+N71)*L71</f>
        <v>105133</v>
      </c>
      <c r="P71" s="21">
        <v>65</v>
      </c>
      <c r="Q71" s="29" t="s">
        <v>63</v>
      </c>
      <c r="R71" s="23" t="s">
        <v>232</v>
      </c>
      <c r="S71" s="24">
        <v>23</v>
      </c>
      <c r="T71" s="25">
        <v>4845.26</v>
      </c>
      <c r="U71" s="25">
        <v>0</v>
      </c>
      <c r="V71" s="25">
        <f t="shared" ref="V71:V134" si="7">(T71+U71)*S71</f>
        <v>111440.98000000001</v>
      </c>
    </row>
    <row r="72" spans="1:22" x14ac:dyDescent="0.25">
      <c r="A72" s="7">
        <v>66</v>
      </c>
      <c r="B72" s="14" t="s">
        <v>64</v>
      </c>
      <c r="C72" s="15" t="s">
        <v>232</v>
      </c>
      <c r="D72" s="16">
        <v>8</v>
      </c>
      <c r="E72" s="17">
        <v>5950</v>
      </c>
      <c r="F72" s="17">
        <v>0</v>
      </c>
      <c r="G72" s="17">
        <f t="shared" si="4"/>
        <v>5950</v>
      </c>
      <c r="H72" s="1">
        <f t="shared" si="5"/>
        <v>47600</v>
      </c>
      <c r="I72" s="18">
        <v>66</v>
      </c>
      <c r="J72" s="27" t="s">
        <v>64</v>
      </c>
      <c r="K72" s="20" t="s">
        <v>232</v>
      </c>
      <c r="L72" s="20">
        <v>8</v>
      </c>
      <c r="M72" s="2">
        <v>5600</v>
      </c>
      <c r="N72" s="2">
        <v>0</v>
      </c>
      <c r="O72" s="2">
        <f t="shared" si="6"/>
        <v>44800</v>
      </c>
      <c r="P72" s="21">
        <v>66</v>
      </c>
      <c r="Q72" s="29" t="s">
        <v>64</v>
      </c>
      <c r="R72" s="23" t="s">
        <v>232</v>
      </c>
      <c r="S72" s="24">
        <v>8</v>
      </c>
      <c r="T72" s="25">
        <v>5936</v>
      </c>
      <c r="U72" s="25">
        <v>0</v>
      </c>
      <c r="V72" s="25">
        <f t="shared" si="7"/>
        <v>47488</v>
      </c>
    </row>
    <row r="73" spans="1:22" x14ac:dyDescent="0.25">
      <c r="A73" s="7">
        <v>67</v>
      </c>
      <c r="B73" s="14" t="s">
        <v>119</v>
      </c>
      <c r="C73" s="31" t="s">
        <v>232</v>
      </c>
      <c r="D73" s="26">
        <v>0.5</v>
      </c>
      <c r="E73" s="17">
        <v>146124.36974789915</v>
      </c>
      <c r="F73" s="17">
        <v>27763.630252100847</v>
      </c>
      <c r="G73" s="17">
        <f t="shared" si="4"/>
        <v>173888</v>
      </c>
      <c r="H73" s="1">
        <f t="shared" si="5"/>
        <v>86944</v>
      </c>
      <c r="I73" s="18">
        <v>67</v>
      </c>
      <c r="J73" s="19" t="s">
        <v>119</v>
      </c>
      <c r="K73" s="28" t="s">
        <v>232</v>
      </c>
      <c r="L73" s="28">
        <v>0.5</v>
      </c>
      <c r="M73" s="2">
        <v>125321</v>
      </c>
      <c r="N73" s="2">
        <v>23810.989999999991</v>
      </c>
      <c r="O73" s="2">
        <f t="shared" si="6"/>
        <v>74565.994999999995</v>
      </c>
      <c r="P73" s="21">
        <v>67</v>
      </c>
      <c r="Q73" s="22" t="s">
        <v>119</v>
      </c>
      <c r="R73" s="32" t="s">
        <v>232</v>
      </c>
      <c r="S73" s="30">
        <v>0.5</v>
      </c>
      <c r="T73" s="25">
        <v>132840.26</v>
      </c>
      <c r="U73" s="25">
        <v>25239.649399999995</v>
      </c>
      <c r="V73" s="25">
        <f t="shared" si="7"/>
        <v>79039.954700000002</v>
      </c>
    </row>
    <row r="74" spans="1:22" x14ac:dyDescent="0.25">
      <c r="A74" s="7">
        <v>68</v>
      </c>
      <c r="B74" s="14" t="s">
        <v>229</v>
      </c>
      <c r="C74" s="31" t="s">
        <v>232</v>
      </c>
      <c r="D74" s="26">
        <v>0.5</v>
      </c>
      <c r="E74" s="17">
        <v>34980</v>
      </c>
      <c r="F74" s="17">
        <v>6646.1999999999971</v>
      </c>
      <c r="G74" s="17">
        <f t="shared" si="4"/>
        <v>41626.199999999997</v>
      </c>
      <c r="H74" s="1">
        <f t="shared" si="5"/>
        <v>20813.099999999999</v>
      </c>
      <c r="I74" s="18">
        <v>68</v>
      </c>
      <c r="J74" s="19" t="s">
        <v>229</v>
      </c>
      <c r="K74" s="28" t="s">
        <v>232</v>
      </c>
      <c r="L74" s="28">
        <v>0.5</v>
      </c>
      <c r="M74" s="2">
        <v>30000.19</v>
      </c>
      <c r="N74" s="2">
        <v>5699.8100000000013</v>
      </c>
      <c r="O74" s="2">
        <f t="shared" si="6"/>
        <v>17850</v>
      </c>
      <c r="P74" s="21">
        <v>68</v>
      </c>
      <c r="Q74" s="22" t="s">
        <v>229</v>
      </c>
      <c r="R74" s="32" t="s">
        <v>232</v>
      </c>
      <c r="S74" s="30">
        <v>0.5</v>
      </c>
      <c r="T74" s="25">
        <v>31800</v>
      </c>
      <c r="U74" s="25">
        <v>6042</v>
      </c>
      <c r="V74" s="25">
        <f t="shared" si="7"/>
        <v>18921</v>
      </c>
    </row>
    <row r="75" spans="1:22" x14ac:dyDescent="0.25">
      <c r="A75" s="7">
        <v>69</v>
      </c>
      <c r="B75" s="14" t="s">
        <v>141</v>
      </c>
      <c r="C75" s="15" t="s">
        <v>232</v>
      </c>
      <c r="D75" s="16">
        <v>1</v>
      </c>
      <c r="E75" s="17">
        <v>4957.9831932773113</v>
      </c>
      <c r="F75" s="17">
        <v>942.01680672268867</v>
      </c>
      <c r="G75" s="17">
        <f t="shared" si="4"/>
        <v>5900</v>
      </c>
      <c r="H75" s="1">
        <f t="shared" si="5"/>
        <v>5900</v>
      </c>
      <c r="I75" s="18">
        <v>69</v>
      </c>
      <c r="J75" s="19" t="s">
        <v>141</v>
      </c>
      <c r="K75" s="20" t="s">
        <v>232</v>
      </c>
      <c r="L75" s="20">
        <v>1</v>
      </c>
      <c r="M75" s="2">
        <v>45885</v>
      </c>
      <c r="N75" s="2">
        <v>8718.1500000000015</v>
      </c>
      <c r="O75" s="2">
        <f t="shared" si="6"/>
        <v>54603.15</v>
      </c>
      <c r="P75" s="21">
        <v>69</v>
      </c>
      <c r="Q75" s="22" t="s">
        <v>141</v>
      </c>
      <c r="R75" s="23" t="s">
        <v>232</v>
      </c>
      <c r="S75" s="24">
        <v>1</v>
      </c>
      <c r="T75" s="25">
        <v>48638.100000000006</v>
      </c>
      <c r="U75" s="25">
        <v>9241.2390000000014</v>
      </c>
      <c r="V75" s="25">
        <f t="shared" si="7"/>
        <v>57879.339000000007</v>
      </c>
    </row>
    <row r="76" spans="1:22" x14ac:dyDescent="0.25">
      <c r="A76" s="7">
        <v>70</v>
      </c>
      <c r="B76" s="14" t="s">
        <v>65</v>
      </c>
      <c r="C76" s="15" t="s">
        <v>232</v>
      </c>
      <c r="D76" s="26">
        <v>1</v>
      </c>
      <c r="E76" s="17">
        <v>6400</v>
      </c>
      <c r="F76" s="17">
        <v>0</v>
      </c>
      <c r="G76" s="17">
        <f t="shared" si="4"/>
        <v>6400</v>
      </c>
      <c r="H76" s="1">
        <f t="shared" si="5"/>
        <v>6400</v>
      </c>
      <c r="I76" s="18">
        <v>70</v>
      </c>
      <c r="J76" s="27" t="s">
        <v>65</v>
      </c>
      <c r="K76" s="28" t="s">
        <v>232</v>
      </c>
      <c r="L76" s="28">
        <v>1</v>
      </c>
      <c r="M76" s="2">
        <v>8500</v>
      </c>
      <c r="N76" s="2">
        <v>0</v>
      </c>
      <c r="O76" s="2">
        <f t="shared" si="6"/>
        <v>8500</v>
      </c>
      <c r="P76" s="21">
        <v>70</v>
      </c>
      <c r="Q76" s="29" t="s">
        <v>65</v>
      </c>
      <c r="R76" s="23" t="s">
        <v>232</v>
      </c>
      <c r="S76" s="30">
        <v>1</v>
      </c>
      <c r="T76" s="25">
        <v>9010</v>
      </c>
      <c r="U76" s="25">
        <v>0</v>
      </c>
      <c r="V76" s="25">
        <f t="shared" si="7"/>
        <v>9010</v>
      </c>
    </row>
    <row r="77" spans="1:22" x14ac:dyDescent="0.25">
      <c r="A77" s="7">
        <v>71</v>
      </c>
      <c r="B77" s="14" t="s">
        <v>120</v>
      </c>
      <c r="C77" s="31" t="s">
        <v>232</v>
      </c>
      <c r="D77" s="26">
        <v>0.5</v>
      </c>
      <c r="E77" s="17">
        <v>4201.680672268908</v>
      </c>
      <c r="F77" s="17">
        <v>798.31932773109202</v>
      </c>
      <c r="G77" s="17">
        <f t="shared" si="4"/>
        <v>5000</v>
      </c>
      <c r="H77" s="1">
        <f t="shared" si="5"/>
        <v>2500</v>
      </c>
      <c r="I77" s="18">
        <v>71</v>
      </c>
      <c r="J77" s="19" t="s">
        <v>120</v>
      </c>
      <c r="K77" s="28" t="s">
        <v>232</v>
      </c>
      <c r="L77" s="28">
        <v>0.5</v>
      </c>
      <c r="M77" s="2">
        <v>79520</v>
      </c>
      <c r="N77" s="2">
        <v>15108.800000000003</v>
      </c>
      <c r="O77" s="2">
        <f t="shared" si="6"/>
        <v>47314.400000000001</v>
      </c>
      <c r="P77" s="21">
        <v>71</v>
      </c>
      <c r="Q77" s="22" t="s">
        <v>120</v>
      </c>
      <c r="R77" s="32" t="s">
        <v>232</v>
      </c>
      <c r="S77" s="30">
        <v>0.5</v>
      </c>
      <c r="T77" s="25">
        <v>84291.199999999997</v>
      </c>
      <c r="U77" s="25">
        <v>16015.327999999994</v>
      </c>
      <c r="V77" s="25">
        <f t="shared" si="7"/>
        <v>50153.263999999996</v>
      </c>
    </row>
    <row r="78" spans="1:22" x14ac:dyDescent="0.25">
      <c r="A78" s="7">
        <v>72</v>
      </c>
      <c r="B78" s="14" t="s">
        <v>190</v>
      </c>
      <c r="C78" s="15" t="s">
        <v>246</v>
      </c>
      <c r="D78" s="16">
        <v>3</v>
      </c>
      <c r="E78" s="17">
        <v>20571.764705882357</v>
      </c>
      <c r="F78" s="17">
        <v>3908.6352941176447</v>
      </c>
      <c r="G78" s="17">
        <f t="shared" si="4"/>
        <v>24480.400000000001</v>
      </c>
      <c r="H78" s="1">
        <f t="shared" si="5"/>
        <v>73441.200000000012</v>
      </c>
      <c r="I78" s="18">
        <v>72</v>
      </c>
      <c r="J78" s="19" t="s">
        <v>190</v>
      </c>
      <c r="K78" s="20" t="s">
        <v>246</v>
      </c>
      <c r="L78" s="20">
        <v>3</v>
      </c>
      <c r="M78" s="2">
        <v>17643.189999999999</v>
      </c>
      <c r="N78" s="2">
        <v>3351.9799999999996</v>
      </c>
      <c r="O78" s="2">
        <f t="shared" si="6"/>
        <v>62985.509999999995</v>
      </c>
      <c r="P78" s="21">
        <v>72</v>
      </c>
      <c r="Q78" s="22" t="s">
        <v>190</v>
      </c>
      <c r="R78" s="23" t="s">
        <v>246</v>
      </c>
      <c r="S78" s="24">
        <v>3</v>
      </c>
      <c r="T78" s="25">
        <v>18701.580000000002</v>
      </c>
      <c r="U78" s="25">
        <v>3553.3002000000015</v>
      </c>
      <c r="V78" s="25">
        <f t="shared" si="7"/>
        <v>66764.640600000013</v>
      </c>
    </row>
    <row r="79" spans="1:22" x14ac:dyDescent="0.25">
      <c r="A79" s="7">
        <v>73</v>
      </c>
      <c r="B79" s="14" t="s">
        <v>189</v>
      </c>
      <c r="C79" s="15" t="s">
        <v>246</v>
      </c>
      <c r="D79" s="16">
        <v>3</v>
      </c>
      <c r="E79" s="17">
        <v>25606.55462184874</v>
      </c>
      <c r="F79" s="17">
        <v>4865.2453781512595</v>
      </c>
      <c r="G79" s="17">
        <f t="shared" si="4"/>
        <v>30471.8</v>
      </c>
      <c r="H79" s="1">
        <f t="shared" si="5"/>
        <v>91415.4</v>
      </c>
      <c r="I79" s="18">
        <v>73</v>
      </c>
      <c r="J79" s="19" t="s">
        <v>189</v>
      </c>
      <c r="K79" s="20" t="s">
        <v>246</v>
      </c>
      <c r="L79" s="20">
        <v>3</v>
      </c>
      <c r="M79" s="2">
        <v>21961.19</v>
      </c>
      <c r="N79" s="2">
        <v>4172.4000000000015</v>
      </c>
      <c r="O79" s="2">
        <f t="shared" si="6"/>
        <v>78400.77</v>
      </c>
      <c r="P79" s="21">
        <v>73</v>
      </c>
      <c r="Q79" s="22" t="s">
        <v>189</v>
      </c>
      <c r="R79" s="23" t="s">
        <v>246</v>
      </c>
      <c r="S79" s="24">
        <v>3</v>
      </c>
      <c r="T79" s="25">
        <v>23278.66</v>
      </c>
      <c r="U79" s="25">
        <v>4422.9454000000005</v>
      </c>
      <c r="V79" s="25">
        <f t="shared" si="7"/>
        <v>83104.816200000001</v>
      </c>
    </row>
    <row r="80" spans="1:22" x14ac:dyDescent="0.25">
      <c r="A80" s="7">
        <v>74</v>
      </c>
      <c r="B80" s="14" t="s">
        <v>193</v>
      </c>
      <c r="C80" s="15" t="s">
        <v>248</v>
      </c>
      <c r="D80" s="16">
        <v>2</v>
      </c>
      <c r="E80" s="17">
        <v>3731.2124849939974</v>
      </c>
      <c r="F80" s="17">
        <v>708.93037214885953</v>
      </c>
      <c r="G80" s="17">
        <f t="shared" si="4"/>
        <v>4440.1428571428569</v>
      </c>
      <c r="H80" s="1">
        <f t="shared" si="5"/>
        <v>8880.2857142857138</v>
      </c>
      <c r="I80" s="18">
        <v>74</v>
      </c>
      <c r="J80" s="19" t="s">
        <v>193</v>
      </c>
      <c r="K80" s="20" t="s">
        <v>248</v>
      </c>
      <c r="L80" s="20">
        <v>2</v>
      </c>
      <c r="M80" s="2">
        <v>3200.19</v>
      </c>
      <c r="N80" s="2">
        <v>607.80999999999995</v>
      </c>
      <c r="O80" s="2">
        <f t="shared" si="6"/>
        <v>7616</v>
      </c>
      <c r="P80" s="21">
        <v>74</v>
      </c>
      <c r="Q80" s="22" t="s">
        <v>193</v>
      </c>
      <c r="R80" s="23" t="s">
        <v>248</v>
      </c>
      <c r="S80" s="24">
        <v>2</v>
      </c>
      <c r="T80" s="25">
        <v>3392</v>
      </c>
      <c r="U80" s="25">
        <v>644.48</v>
      </c>
      <c r="V80" s="25">
        <f t="shared" si="7"/>
        <v>8072.96</v>
      </c>
    </row>
    <row r="81" spans="1:22" x14ac:dyDescent="0.25">
      <c r="A81" s="7">
        <v>75</v>
      </c>
      <c r="B81" s="14" t="s">
        <v>191</v>
      </c>
      <c r="C81" s="15" t="s">
        <v>247</v>
      </c>
      <c r="D81" s="16">
        <v>3</v>
      </c>
      <c r="E81" s="17">
        <v>17042.268907563026</v>
      </c>
      <c r="F81" s="17">
        <v>3238.0310924369733</v>
      </c>
      <c r="G81" s="17">
        <f t="shared" si="4"/>
        <v>20280.3</v>
      </c>
      <c r="H81" s="1">
        <f t="shared" si="5"/>
        <v>60840.899999999994</v>
      </c>
      <c r="I81" s="18">
        <v>75</v>
      </c>
      <c r="J81" s="19" t="s">
        <v>191</v>
      </c>
      <c r="K81" s="20" t="s">
        <v>247</v>
      </c>
      <c r="L81" s="20">
        <v>3</v>
      </c>
      <c r="M81" s="2">
        <v>14616.19</v>
      </c>
      <c r="N81" s="2">
        <v>2776.8499999999967</v>
      </c>
      <c r="O81" s="2">
        <f t="shared" si="6"/>
        <v>52179.119999999995</v>
      </c>
      <c r="P81" s="21">
        <v>75</v>
      </c>
      <c r="Q81" s="22" t="s">
        <v>191</v>
      </c>
      <c r="R81" s="23" t="s">
        <v>247</v>
      </c>
      <c r="S81" s="24">
        <v>3</v>
      </c>
      <c r="T81" s="25">
        <v>15492.96</v>
      </c>
      <c r="U81" s="25">
        <v>2943.6624000000011</v>
      </c>
      <c r="V81" s="25">
        <f t="shared" si="7"/>
        <v>55309.867200000001</v>
      </c>
    </row>
    <row r="82" spans="1:22" x14ac:dyDescent="0.25">
      <c r="A82" s="7">
        <v>76</v>
      </c>
      <c r="B82" s="14" t="s">
        <v>192</v>
      </c>
      <c r="C82" s="15" t="s">
        <v>247</v>
      </c>
      <c r="D82" s="16">
        <v>3</v>
      </c>
      <c r="E82" s="17">
        <v>11496.722689075632</v>
      </c>
      <c r="F82" s="17">
        <v>2184.3773109243684</v>
      </c>
      <c r="G82" s="17">
        <f t="shared" si="4"/>
        <v>13681.1</v>
      </c>
      <c r="H82" s="1">
        <f t="shared" si="5"/>
        <v>41043.300000000003</v>
      </c>
      <c r="I82" s="18">
        <v>76</v>
      </c>
      <c r="J82" s="19" t="s">
        <v>192</v>
      </c>
      <c r="K82" s="20" t="s">
        <v>247</v>
      </c>
      <c r="L82" s="20">
        <v>3</v>
      </c>
      <c r="M82" s="2">
        <v>9860.19</v>
      </c>
      <c r="N82" s="2">
        <v>1873.2099999999991</v>
      </c>
      <c r="O82" s="2">
        <f t="shared" si="6"/>
        <v>35200.199999999997</v>
      </c>
      <c r="P82" s="21">
        <v>76</v>
      </c>
      <c r="Q82" s="22" t="s">
        <v>192</v>
      </c>
      <c r="R82" s="23" t="s">
        <v>247</v>
      </c>
      <c r="S82" s="24">
        <v>3</v>
      </c>
      <c r="T82" s="25">
        <v>10451.6</v>
      </c>
      <c r="U82" s="25">
        <v>1985.8040000000001</v>
      </c>
      <c r="V82" s="25">
        <f t="shared" si="7"/>
        <v>37312.212</v>
      </c>
    </row>
    <row r="83" spans="1:22" x14ac:dyDescent="0.25">
      <c r="A83" s="7">
        <v>77</v>
      </c>
      <c r="B83" s="14" t="s">
        <v>160</v>
      </c>
      <c r="C83" s="15" t="s">
        <v>242</v>
      </c>
      <c r="D83" s="16">
        <v>6</v>
      </c>
      <c r="E83" s="17">
        <v>14957.983193277312</v>
      </c>
      <c r="F83" s="17">
        <v>2842.0168067226878</v>
      </c>
      <c r="G83" s="17">
        <f t="shared" si="4"/>
        <v>17800</v>
      </c>
      <c r="H83" s="1">
        <f t="shared" si="5"/>
        <v>106800</v>
      </c>
      <c r="I83" s="18">
        <v>77</v>
      </c>
      <c r="J83" s="19" t="s">
        <v>160</v>
      </c>
      <c r="K83" s="20" t="s">
        <v>242</v>
      </c>
      <c r="L83" s="20">
        <v>6</v>
      </c>
      <c r="M83" s="2">
        <v>25060</v>
      </c>
      <c r="N83" s="2">
        <v>4761.4000000000015</v>
      </c>
      <c r="O83" s="2">
        <f t="shared" si="6"/>
        <v>178928.40000000002</v>
      </c>
      <c r="P83" s="21">
        <v>77</v>
      </c>
      <c r="Q83" s="22" t="s">
        <v>160</v>
      </c>
      <c r="R83" s="23" t="s">
        <v>242</v>
      </c>
      <c r="S83" s="24">
        <v>6</v>
      </c>
      <c r="T83" s="25">
        <v>26563.600000000002</v>
      </c>
      <c r="U83" s="25">
        <v>5047.0839999999989</v>
      </c>
      <c r="V83" s="25">
        <f t="shared" si="7"/>
        <v>189664.10399999999</v>
      </c>
    </row>
    <row r="84" spans="1:22" x14ac:dyDescent="0.25">
      <c r="A84" s="7">
        <v>78</v>
      </c>
      <c r="B84" s="14" t="s">
        <v>169</v>
      </c>
      <c r="C84" s="15" t="s">
        <v>232</v>
      </c>
      <c r="D84" s="16">
        <v>3</v>
      </c>
      <c r="E84" s="17">
        <v>8850</v>
      </c>
      <c r="F84" s="17">
        <v>0</v>
      </c>
      <c r="G84" s="17">
        <f t="shared" si="4"/>
        <v>8850</v>
      </c>
      <c r="H84" s="1">
        <f t="shared" si="5"/>
        <v>26550</v>
      </c>
      <c r="I84" s="18">
        <v>78</v>
      </c>
      <c r="J84" s="19" t="s">
        <v>169</v>
      </c>
      <c r="K84" s="20" t="s">
        <v>232</v>
      </c>
      <c r="L84" s="20">
        <v>3</v>
      </c>
      <c r="M84" s="2">
        <v>27000</v>
      </c>
      <c r="N84" s="2">
        <v>0</v>
      </c>
      <c r="O84" s="2">
        <f t="shared" si="6"/>
        <v>81000</v>
      </c>
      <c r="P84" s="21">
        <v>78</v>
      </c>
      <c r="Q84" s="22" t="s">
        <v>169</v>
      </c>
      <c r="R84" s="23" t="s">
        <v>232</v>
      </c>
      <c r="S84" s="24">
        <v>3</v>
      </c>
      <c r="T84" s="25">
        <v>28620</v>
      </c>
      <c r="U84" s="25">
        <v>0</v>
      </c>
      <c r="V84" s="25">
        <f t="shared" si="7"/>
        <v>85860</v>
      </c>
    </row>
    <row r="85" spans="1:22" x14ac:dyDescent="0.25">
      <c r="A85" s="7">
        <v>79</v>
      </c>
      <c r="B85" s="14" t="s">
        <v>195</v>
      </c>
      <c r="C85" s="15" t="s">
        <v>247</v>
      </c>
      <c r="D85" s="16">
        <v>6</v>
      </c>
      <c r="E85" s="17">
        <v>19373.089999999997</v>
      </c>
      <c r="F85" s="17">
        <v>3680.8870999999999</v>
      </c>
      <c r="G85" s="17">
        <f t="shared" si="4"/>
        <v>23053.977099999996</v>
      </c>
      <c r="H85" s="1">
        <f t="shared" si="5"/>
        <v>138323.86259999999</v>
      </c>
      <c r="I85" s="18">
        <v>79</v>
      </c>
      <c r="J85" s="19" t="s">
        <v>195</v>
      </c>
      <c r="K85" s="20" t="s">
        <v>247</v>
      </c>
      <c r="L85" s="20">
        <v>6</v>
      </c>
      <c r="M85" s="2">
        <v>16615.189999999999</v>
      </c>
      <c r="N85" s="2">
        <v>3156.66</v>
      </c>
      <c r="O85" s="2">
        <f t="shared" si="6"/>
        <v>118631.09999999999</v>
      </c>
      <c r="P85" s="21">
        <v>79</v>
      </c>
      <c r="Q85" s="22" t="s">
        <v>195</v>
      </c>
      <c r="R85" s="23" t="s">
        <v>247</v>
      </c>
      <c r="S85" s="24">
        <v>6</v>
      </c>
      <c r="T85" s="25">
        <v>17611.900000000001</v>
      </c>
      <c r="U85" s="25">
        <v>3346.2609999999986</v>
      </c>
      <c r="V85" s="25">
        <f t="shared" si="7"/>
        <v>125748.966</v>
      </c>
    </row>
    <row r="86" spans="1:22" x14ac:dyDescent="0.25">
      <c r="A86" s="7">
        <v>80</v>
      </c>
      <c r="B86" s="14" t="s">
        <v>194</v>
      </c>
      <c r="C86" s="15" t="s">
        <v>247</v>
      </c>
      <c r="D86" s="16">
        <v>20</v>
      </c>
      <c r="E86" s="17">
        <v>14705.882352941177</v>
      </c>
      <c r="F86" s="17">
        <v>2794.1176470588234</v>
      </c>
      <c r="G86" s="17">
        <f t="shared" si="4"/>
        <v>17500</v>
      </c>
      <c r="H86" s="1">
        <f t="shared" si="5"/>
        <v>350000</v>
      </c>
      <c r="I86" s="18">
        <v>80</v>
      </c>
      <c r="J86" s="19" t="s">
        <v>194</v>
      </c>
      <c r="K86" s="20" t="s">
        <v>247</v>
      </c>
      <c r="L86" s="20">
        <v>20</v>
      </c>
      <c r="M86" s="2">
        <v>16615.189999999999</v>
      </c>
      <c r="N86" s="2">
        <v>3156.66</v>
      </c>
      <c r="O86" s="2">
        <f t="shared" si="6"/>
        <v>395437</v>
      </c>
      <c r="P86" s="21">
        <v>80</v>
      </c>
      <c r="Q86" s="22" t="s">
        <v>194</v>
      </c>
      <c r="R86" s="23" t="s">
        <v>247</v>
      </c>
      <c r="S86" s="24">
        <v>20</v>
      </c>
      <c r="T86" s="25">
        <v>17611.900000000001</v>
      </c>
      <c r="U86" s="25">
        <v>3346.2609999999986</v>
      </c>
      <c r="V86" s="25">
        <f t="shared" si="7"/>
        <v>419163.22</v>
      </c>
    </row>
    <row r="87" spans="1:22" x14ac:dyDescent="0.25">
      <c r="A87" s="7">
        <v>81</v>
      </c>
      <c r="B87" s="14" t="s">
        <v>196</v>
      </c>
      <c r="C87" s="15" t="s">
        <v>247</v>
      </c>
      <c r="D87" s="16">
        <v>9</v>
      </c>
      <c r="E87" s="17">
        <v>14705.882352941177</v>
      </c>
      <c r="F87" s="17">
        <v>2794.1176470588234</v>
      </c>
      <c r="G87" s="17">
        <f t="shared" si="4"/>
        <v>17500</v>
      </c>
      <c r="H87" s="1">
        <f t="shared" si="5"/>
        <v>157500</v>
      </c>
      <c r="I87" s="18">
        <v>81</v>
      </c>
      <c r="J87" s="19" t="s">
        <v>196</v>
      </c>
      <c r="K87" s="20" t="s">
        <v>247</v>
      </c>
      <c r="L87" s="20">
        <v>9</v>
      </c>
      <c r="M87" s="2">
        <v>26714.19</v>
      </c>
      <c r="N87" s="2">
        <v>5075.4700000000012</v>
      </c>
      <c r="O87" s="2">
        <f t="shared" si="6"/>
        <v>286106.94</v>
      </c>
      <c r="P87" s="21">
        <v>81</v>
      </c>
      <c r="Q87" s="22" t="s">
        <v>196</v>
      </c>
      <c r="R87" s="23" t="s">
        <v>247</v>
      </c>
      <c r="S87" s="24">
        <v>9</v>
      </c>
      <c r="T87" s="25">
        <v>28316.84</v>
      </c>
      <c r="U87" s="25">
        <v>5380.1996000000036</v>
      </c>
      <c r="V87" s="25">
        <f t="shared" si="7"/>
        <v>303273.35640000005</v>
      </c>
    </row>
    <row r="88" spans="1:22" x14ac:dyDescent="0.25">
      <c r="A88" s="7">
        <v>82</v>
      </c>
      <c r="B88" s="14" t="s">
        <v>121</v>
      </c>
      <c r="C88" s="31" t="s">
        <v>232</v>
      </c>
      <c r="D88" s="26">
        <v>0.5</v>
      </c>
      <c r="E88" s="17">
        <v>30672.268907563026</v>
      </c>
      <c r="F88" s="17">
        <v>5827.731092436974</v>
      </c>
      <c r="G88" s="17">
        <f t="shared" si="4"/>
        <v>36500</v>
      </c>
      <c r="H88" s="1">
        <f t="shared" si="5"/>
        <v>18250</v>
      </c>
      <c r="I88" s="18">
        <v>82</v>
      </c>
      <c r="J88" s="19" t="s">
        <v>121</v>
      </c>
      <c r="K88" s="28" t="s">
        <v>232</v>
      </c>
      <c r="L88" s="28">
        <v>0.5</v>
      </c>
      <c r="M88" s="2">
        <v>69750</v>
      </c>
      <c r="N88" s="2">
        <v>13252.5</v>
      </c>
      <c r="O88" s="2">
        <f t="shared" si="6"/>
        <v>41501.25</v>
      </c>
      <c r="P88" s="21">
        <v>82</v>
      </c>
      <c r="Q88" s="22" t="s">
        <v>121</v>
      </c>
      <c r="R88" s="32" t="s">
        <v>232</v>
      </c>
      <c r="S88" s="30">
        <v>0.5</v>
      </c>
      <c r="T88" s="25">
        <v>73935</v>
      </c>
      <c r="U88" s="25">
        <v>14047.649999999994</v>
      </c>
      <c r="V88" s="25">
        <f t="shared" si="7"/>
        <v>43991.324999999997</v>
      </c>
    </row>
    <row r="89" spans="1:22" x14ac:dyDescent="0.25">
      <c r="A89" s="7">
        <v>83</v>
      </c>
      <c r="B89" s="14" t="s">
        <v>122</v>
      </c>
      <c r="C89" s="31" t="s">
        <v>232</v>
      </c>
      <c r="D89" s="26">
        <v>0.5</v>
      </c>
      <c r="E89" s="17">
        <v>26890.756302521011</v>
      </c>
      <c r="F89" s="17">
        <v>5109.2436974789889</v>
      </c>
      <c r="G89" s="17">
        <f t="shared" si="4"/>
        <v>32000</v>
      </c>
      <c r="H89" s="1">
        <f t="shared" si="5"/>
        <v>16000</v>
      </c>
      <c r="I89" s="18">
        <v>83</v>
      </c>
      <c r="J89" s="19" t="s">
        <v>122</v>
      </c>
      <c r="K89" s="28" t="s">
        <v>232</v>
      </c>
      <c r="L89" s="28">
        <v>0.5</v>
      </c>
      <c r="M89" s="2">
        <v>27013</v>
      </c>
      <c r="N89" s="2">
        <v>5132.4700000000012</v>
      </c>
      <c r="O89" s="2">
        <f t="shared" si="6"/>
        <v>16072.735000000001</v>
      </c>
      <c r="P89" s="21">
        <v>83</v>
      </c>
      <c r="Q89" s="22" t="s">
        <v>122</v>
      </c>
      <c r="R89" s="32" t="s">
        <v>232</v>
      </c>
      <c r="S89" s="30">
        <v>0.5</v>
      </c>
      <c r="T89" s="25">
        <v>28633.780000000002</v>
      </c>
      <c r="U89" s="25">
        <v>5440.4182000000037</v>
      </c>
      <c r="V89" s="25">
        <f t="shared" si="7"/>
        <v>17037.099100000003</v>
      </c>
    </row>
    <row r="90" spans="1:22" x14ac:dyDescent="0.25">
      <c r="A90" s="7">
        <v>84</v>
      </c>
      <c r="B90" s="14" t="s">
        <v>199</v>
      </c>
      <c r="C90" s="15" t="s">
        <v>242</v>
      </c>
      <c r="D90" s="16">
        <v>3</v>
      </c>
      <c r="E90" s="17">
        <v>47058.823529411769</v>
      </c>
      <c r="F90" s="17">
        <v>8941.1764705882306</v>
      </c>
      <c r="G90" s="17">
        <f t="shared" si="4"/>
        <v>56000</v>
      </c>
      <c r="H90" s="1">
        <f t="shared" si="5"/>
        <v>168000</v>
      </c>
      <c r="I90" s="18">
        <v>84</v>
      </c>
      <c r="J90" s="19" t="s">
        <v>199</v>
      </c>
      <c r="K90" s="20" t="s">
        <v>242</v>
      </c>
      <c r="L90" s="20">
        <v>3</v>
      </c>
      <c r="M90" s="2">
        <v>22300.19</v>
      </c>
      <c r="N90" s="2">
        <v>4236.8100000000013</v>
      </c>
      <c r="O90" s="2">
        <f t="shared" si="6"/>
        <v>79611</v>
      </c>
      <c r="P90" s="21">
        <v>84</v>
      </c>
      <c r="Q90" s="22" t="s">
        <v>199</v>
      </c>
      <c r="R90" s="23" t="s">
        <v>242</v>
      </c>
      <c r="S90" s="24">
        <v>3</v>
      </c>
      <c r="T90" s="25">
        <v>23638</v>
      </c>
      <c r="U90" s="25">
        <v>4491.2200000000012</v>
      </c>
      <c r="V90" s="25">
        <f t="shared" si="7"/>
        <v>84387.66</v>
      </c>
    </row>
    <row r="91" spans="1:22" x14ac:dyDescent="0.25">
      <c r="A91" s="7">
        <v>85</v>
      </c>
      <c r="B91" s="14" t="s">
        <v>200</v>
      </c>
      <c r="C91" s="15" t="s">
        <v>242</v>
      </c>
      <c r="D91" s="16">
        <v>5</v>
      </c>
      <c r="E91" s="17">
        <v>206382</v>
      </c>
      <c r="F91" s="17">
        <v>39212.579999999987</v>
      </c>
      <c r="G91" s="17">
        <f t="shared" si="4"/>
        <v>245594.58</v>
      </c>
      <c r="H91" s="1">
        <f t="shared" si="5"/>
        <v>1227972.8999999999</v>
      </c>
      <c r="I91" s="18">
        <v>85</v>
      </c>
      <c r="J91" s="19" t="s">
        <v>200</v>
      </c>
      <c r="K91" s="20" t="s">
        <v>242</v>
      </c>
      <c r="L91" s="20">
        <v>5</v>
      </c>
      <c r="M91" s="2">
        <v>177000.19</v>
      </c>
      <c r="N91" s="2">
        <v>33629.81</v>
      </c>
      <c r="O91" s="2">
        <f t="shared" si="6"/>
        <v>1053150</v>
      </c>
      <c r="P91" s="21">
        <v>85</v>
      </c>
      <c r="Q91" s="22" t="s">
        <v>200</v>
      </c>
      <c r="R91" s="23" t="s">
        <v>242</v>
      </c>
      <c r="S91" s="24">
        <v>5</v>
      </c>
      <c r="T91" s="25">
        <v>187620</v>
      </c>
      <c r="U91" s="25">
        <v>35647.799999999988</v>
      </c>
      <c r="V91" s="25">
        <f t="shared" si="7"/>
        <v>1116339</v>
      </c>
    </row>
    <row r="92" spans="1:22" x14ac:dyDescent="0.25">
      <c r="A92" s="7">
        <v>86</v>
      </c>
      <c r="B92" s="14" t="s">
        <v>201</v>
      </c>
      <c r="C92" s="15" t="s">
        <v>233</v>
      </c>
      <c r="D92" s="16">
        <v>4</v>
      </c>
      <c r="E92" s="17">
        <v>10902.1</v>
      </c>
      <c r="F92" s="17">
        <v>2071.3989999999994</v>
      </c>
      <c r="G92" s="17">
        <f t="shared" si="4"/>
        <v>12973.499</v>
      </c>
      <c r="H92" s="1">
        <f t="shared" si="5"/>
        <v>51893.995999999999</v>
      </c>
      <c r="I92" s="18">
        <v>86</v>
      </c>
      <c r="J92" s="19" t="s">
        <v>201</v>
      </c>
      <c r="K92" s="20" t="s">
        <v>233</v>
      </c>
      <c r="L92" s="20">
        <v>4</v>
      </c>
      <c r="M92" s="2">
        <v>9350.19</v>
      </c>
      <c r="N92" s="2">
        <v>1776.3099999999995</v>
      </c>
      <c r="O92" s="2">
        <f t="shared" si="6"/>
        <v>44506</v>
      </c>
      <c r="P92" s="21">
        <v>86</v>
      </c>
      <c r="Q92" s="22" t="s">
        <v>201</v>
      </c>
      <c r="R92" s="23" t="s">
        <v>233</v>
      </c>
      <c r="S92" s="24">
        <v>4</v>
      </c>
      <c r="T92" s="25">
        <v>9911</v>
      </c>
      <c r="U92" s="25">
        <v>1883.0900000000001</v>
      </c>
      <c r="V92" s="25">
        <f t="shared" si="7"/>
        <v>47176.36</v>
      </c>
    </row>
    <row r="93" spans="1:22" x14ac:dyDescent="0.25">
      <c r="A93" s="7">
        <v>87</v>
      </c>
      <c r="B93" s="14" t="s">
        <v>143</v>
      </c>
      <c r="C93" s="31" t="s">
        <v>232</v>
      </c>
      <c r="D93" s="26">
        <v>0.5</v>
      </c>
      <c r="E93" s="17">
        <v>36134.45378151261</v>
      </c>
      <c r="F93" s="17">
        <v>6865.5462184873904</v>
      </c>
      <c r="G93" s="17">
        <f t="shared" si="4"/>
        <v>43000</v>
      </c>
      <c r="H93" s="1">
        <f t="shared" si="5"/>
        <v>21500</v>
      </c>
      <c r="I93" s="18">
        <v>87</v>
      </c>
      <c r="J93" s="19" t="s">
        <v>143</v>
      </c>
      <c r="K93" s="28" t="s">
        <v>232</v>
      </c>
      <c r="L93" s="28">
        <v>0.5</v>
      </c>
      <c r="M93" s="2">
        <v>82320</v>
      </c>
      <c r="N93" s="2">
        <v>15640.800000000003</v>
      </c>
      <c r="O93" s="2">
        <f t="shared" si="6"/>
        <v>48980.4</v>
      </c>
      <c r="P93" s="21">
        <v>87</v>
      </c>
      <c r="Q93" s="22" t="s">
        <v>143</v>
      </c>
      <c r="R93" s="32" t="s">
        <v>232</v>
      </c>
      <c r="S93" s="30">
        <v>0.5</v>
      </c>
      <c r="T93" s="25">
        <v>87259.200000000012</v>
      </c>
      <c r="U93" s="25">
        <v>16579.248000000007</v>
      </c>
      <c r="V93" s="25">
        <f t="shared" si="7"/>
        <v>51919.224000000009</v>
      </c>
    </row>
    <row r="94" spans="1:22" x14ac:dyDescent="0.25">
      <c r="A94" s="7">
        <v>88</v>
      </c>
      <c r="B94" s="14" t="s">
        <v>202</v>
      </c>
      <c r="C94" s="15" t="s">
        <v>233</v>
      </c>
      <c r="D94" s="16">
        <v>2</v>
      </c>
      <c r="E94" s="17">
        <v>7546.2184873949582</v>
      </c>
      <c r="F94" s="17">
        <v>1433.7815126050418</v>
      </c>
      <c r="G94" s="17">
        <f t="shared" si="4"/>
        <v>8980</v>
      </c>
      <c r="H94" s="1">
        <f t="shared" si="5"/>
        <v>17960</v>
      </c>
      <c r="I94" s="18">
        <v>88</v>
      </c>
      <c r="J94" s="19" t="s">
        <v>202</v>
      </c>
      <c r="K94" s="20" t="s">
        <v>233</v>
      </c>
      <c r="L94" s="20">
        <v>2</v>
      </c>
      <c r="M94" s="2">
        <v>6150.19</v>
      </c>
      <c r="N94" s="2">
        <v>1168.3100000000004</v>
      </c>
      <c r="O94" s="2">
        <f t="shared" si="6"/>
        <v>14637</v>
      </c>
      <c r="P94" s="21">
        <v>88</v>
      </c>
      <c r="Q94" s="22" t="s">
        <v>202</v>
      </c>
      <c r="R94" s="23" t="s">
        <v>233</v>
      </c>
      <c r="S94" s="24">
        <v>2</v>
      </c>
      <c r="T94" s="25">
        <v>6519</v>
      </c>
      <c r="U94" s="25">
        <v>1238.6100000000006</v>
      </c>
      <c r="V94" s="25">
        <f t="shared" si="7"/>
        <v>15515.220000000001</v>
      </c>
    </row>
    <row r="95" spans="1:22" x14ac:dyDescent="0.25">
      <c r="A95" s="7">
        <v>89</v>
      </c>
      <c r="B95" s="14" t="s">
        <v>142</v>
      </c>
      <c r="C95" s="15" t="s">
        <v>232</v>
      </c>
      <c r="D95" s="16">
        <v>1</v>
      </c>
      <c r="E95" s="17">
        <v>21008.403361344539</v>
      </c>
      <c r="F95" s="17">
        <v>3991.596638655461</v>
      </c>
      <c r="G95" s="17">
        <f t="shared" si="4"/>
        <v>25000</v>
      </c>
      <c r="H95" s="1">
        <f t="shared" si="5"/>
        <v>25000</v>
      </c>
      <c r="I95" s="18">
        <v>89</v>
      </c>
      <c r="J95" s="19" t="s">
        <v>142</v>
      </c>
      <c r="K95" s="20" t="s">
        <v>232</v>
      </c>
      <c r="L95" s="20">
        <v>1</v>
      </c>
      <c r="M95" s="2">
        <v>8500</v>
      </c>
      <c r="N95" s="2">
        <v>1615</v>
      </c>
      <c r="O95" s="2">
        <f t="shared" si="6"/>
        <v>10115</v>
      </c>
      <c r="P95" s="21">
        <v>89</v>
      </c>
      <c r="Q95" s="22" t="s">
        <v>142</v>
      </c>
      <c r="R95" s="23" t="s">
        <v>232</v>
      </c>
      <c r="S95" s="24">
        <v>1</v>
      </c>
      <c r="T95" s="25">
        <v>9010</v>
      </c>
      <c r="U95" s="25">
        <v>1711.8999999999996</v>
      </c>
      <c r="V95" s="25">
        <f t="shared" si="7"/>
        <v>10721.9</v>
      </c>
    </row>
    <row r="96" spans="1:22" x14ac:dyDescent="0.25">
      <c r="A96" s="7">
        <v>90</v>
      </c>
      <c r="B96" s="14" t="s">
        <v>66</v>
      </c>
      <c r="C96" s="15" t="s">
        <v>232</v>
      </c>
      <c r="D96" s="26">
        <v>11</v>
      </c>
      <c r="E96" s="17">
        <v>3500</v>
      </c>
      <c r="F96" s="17">
        <v>0</v>
      </c>
      <c r="G96" s="17">
        <f t="shared" si="4"/>
        <v>3500</v>
      </c>
      <c r="H96" s="1">
        <f t="shared" si="5"/>
        <v>38500</v>
      </c>
      <c r="I96" s="18">
        <v>90</v>
      </c>
      <c r="J96" s="27" t="s">
        <v>66</v>
      </c>
      <c r="K96" s="28" t="s">
        <v>232</v>
      </c>
      <c r="L96" s="28">
        <v>11</v>
      </c>
      <c r="M96" s="2">
        <v>8100</v>
      </c>
      <c r="N96" s="2">
        <v>0</v>
      </c>
      <c r="O96" s="2">
        <f t="shared" si="6"/>
        <v>89100</v>
      </c>
      <c r="P96" s="21">
        <v>90</v>
      </c>
      <c r="Q96" s="29" t="s">
        <v>66</v>
      </c>
      <c r="R96" s="23" t="s">
        <v>232</v>
      </c>
      <c r="S96" s="30">
        <v>11</v>
      </c>
      <c r="T96" s="25">
        <v>8586</v>
      </c>
      <c r="U96" s="25">
        <v>0</v>
      </c>
      <c r="V96" s="25">
        <f t="shared" si="7"/>
        <v>94446</v>
      </c>
    </row>
    <row r="97" spans="1:22" x14ac:dyDescent="0.25">
      <c r="A97" s="7">
        <v>91</v>
      </c>
      <c r="B97" s="14" t="s">
        <v>203</v>
      </c>
      <c r="C97" s="15" t="s">
        <v>233</v>
      </c>
      <c r="D97" s="16">
        <v>13</v>
      </c>
      <c r="E97" s="17">
        <v>672.26890756302521</v>
      </c>
      <c r="F97" s="17">
        <v>127.73109243697479</v>
      </c>
      <c r="G97" s="17">
        <f t="shared" si="4"/>
        <v>800</v>
      </c>
      <c r="H97" s="1">
        <f t="shared" si="5"/>
        <v>10400</v>
      </c>
      <c r="I97" s="18">
        <v>91</v>
      </c>
      <c r="J97" s="19" t="s">
        <v>203</v>
      </c>
      <c r="K97" s="20" t="s">
        <v>233</v>
      </c>
      <c r="L97" s="20">
        <v>13</v>
      </c>
      <c r="M97" s="2">
        <v>1698.19</v>
      </c>
      <c r="N97" s="2">
        <v>322.42999999999984</v>
      </c>
      <c r="O97" s="2">
        <f t="shared" si="6"/>
        <v>26268.059999999998</v>
      </c>
      <c r="P97" s="21">
        <v>91</v>
      </c>
      <c r="Q97" s="22" t="s">
        <v>203</v>
      </c>
      <c r="R97" s="23" t="s">
        <v>233</v>
      </c>
      <c r="S97" s="24">
        <v>13</v>
      </c>
      <c r="T97" s="25">
        <v>1799.88</v>
      </c>
      <c r="U97" s="25">
        <v>341.97720000000027</v>
      </c>
      <c r="V97" s="25">
        <f t="shared" si="7"/>
        <v>27844.143600000003</v>
      </c>
    </row>
    <row r="98" spans="1:22" x14ac:dyDescent="0.25">
      <c r="A98" s="7">
        <v>92</v>
      </c>
      <c r="B98" s="14" t="s">
        <v>204</v>
      </c>
      <c r="C98" s="15" t="s">
        <v>233</v>
      </c>
      <c r="D98" s="16">
        <v>6</v>
      </c>
      <c r="E98" s="17">
        <v>672.26890756302521</v>
      </c>
      <c r="F98" s="17">
        <v>127.73109243697479</v>
      </c>
      <c r="G98" s="17">
        <f t="shared" si="4"/>
        <v>800</v>
      </c>
      <c r="H98" s="1">
        <f t="shared" si="5"/>
        <v>4800</v>
      </c>
      <c r="I98" s="18">
        <v>92</v>
      </c>
      <c r="J98" s="19" t="s">
        <v>204</v>
      </c>
      <c r="K98" s="20" t="s">
        <v>233</v>
      </c>
      <c r="L98" s="20">
        <v>6</v>
      </c>
      <c r="M98" s="2">
        <v>5870.19</v>
      </c>
      <c r="N98" s="2">
        <v>1115.1100000000006</v>
      </c>
      <c r="O98" s="2">
        <f t="shared" si="6"/>
        <v>41911.800000000003</v>
      </c>
      <c r="P98" s="21">
        <v>92</v>
      </c>
      <c r="Q98" s="22" t="s">
        <v>204</v>
      </c>
      <c r="R98" s="23" t="s">
        <v>233</v>
      </c>
      <c r="S98" s="24">
        <v>6</v>
      </c>
      <c r="T98" s="25">
        <v>6222.2000000000007</v>
      </c>
      <c r="U98" s="25">
        <v>1182.2179999999998</v>
      </c>
      <c r="V98" s="25">
        <f t="shared" si="7"/>
        <v>44426.508000000002</v>
      </c>
    </row>
    <row r="99" spans="1:22" x14ac:dyDescent="0.25">
      <c r="A99" s="7">
        <v>93</v>
      </c>
      <c r="B99" s="14" t="s">
        <v>26</v>
      </c>
      <c r="C99" s="15" t="s">
        <v>232</v>
      </c>
      <c r="D99" s="16">
        <v>2</v>
      </c>
      <c r="E99" s="17">
        <v>6218.4873949579833</v>
      </c>
      <c r="F99" s="17">
        <v>1181.5126050420167</v>
      </c>
      <c r="G99" s="17">
        <f t="shared" si="4"/>
        <v>7400</v>
      </c>
      <c r="H99" s="1">
        <f t="shared" si="5"/>
        <v>14800</v>
      </c>
      <c r="I99" s="18">
        <v>93</v>
      </c>
      <c r="J99" s="27" t="s">
        <v>26</v>
      </c>
      <c r="K99" s="34" t="s">
        <v>232</v>
      </c>
      <c r="L99" s="20">
        <v>2</v>
      </c>
      <c r="M99" s="2">
        <v>9750</v>
      </c>
      <c r="N99" s="2">
        <v>1852.5</v>
      </c>
      <c r="O99" s="2">
        <f t="shared" si="6"/>
        <v>23205</v>
      </c>
      <c r="P99" s="21">
        <v>93</v>
      </c>
      <c r="Q99" s="29" t="s">
        <v>26</v>
      </c>
      <c r="R99" s="23" t="s">
        <v>232</v>
      </c>
      <c r="S99" s="24">
        <v>2</v>
      </c>
      <c r="T99" s="25">
        <v>10335</v>
      </c>
      <c r="U99" s="25">
        <v>1963.6499999999996</v>
      </c>
      <c r="V99" s="25">
        <f t="shared" si="7"/>
        <v>24597.3</v>
      </c>
    </row>
    <row r="100" spans="1:22" x14ac:dyDescent="0.25">
      <c r="A100" s="7">
        <v>94</v>
      </c>
      <c r="B100" s="14" t="s">
        <v>123</v>
      </c>
      <c r="C100" s="31" t="s">
        <v>232</v>
      </c>
      <c r="D100" s="26">
        <v>0.5</v>
      </c>
      <c r="E100" s="17">
        <v>125018.52000000002</v>
      </c>
      <c r="F100" s="17">
        <v>23753.518799999991</v>
      </c>
      <c r="G100" s="17">
        <f t="shared" si="4"/>
        <v>148772.03880000001</v>
      </c>
      <c r="H100" s="1">
        <f t="shared" si="5"/>
        <v>74386.019400000005</v>
      </c>
      <c r="I100" s="18">
        <v>94</v>
      </c>
      <c r="J100" s="19" t="s">
        <v>123</v>
      </c>
      <c r="K100" s="28" t="s">
        <v>232</v>
      </c>
      <c r="L100" s="28">
        <v>0.5</v>
      </c>
      <c r="M100" s="2">
        <v>107220</v>
      </c>
      <c r="N100" s="2">
        <v>20371.800000000003</v>
      </c>
      <c r="O100" s="2">
        <f t="shared" si="6"/>
        <v>63795.9</v>
      </c>
      <c r="P100" s="21">
        <v>94</v>
      </c>
      <c r="Q100" s="22" t="s">
        <v>123</v>
      </c>
      <c r="R100" s="32" t="s">
        <v>232</v>
      </c>
      <c r="S100" s="30">
        <v>0.5</v>
      </c>
      <c r="T100" s="25">
        <v>113653.20000000001</v>
      </c>
      <c r="U100" s="25">
        <v>21594.108000000007</v>
      </c>
      <c r="V100" s="25">
        <f t="shared" si="7"/>
        <v>67623.65400000001</v>
      </c>
    </row>
    <row r="101" spans="1:22" x14ac:dyDescent="0.25">
      <c r="A101" s="7">
        <v>95</v>
      </c>
      <c r="B101" s="14" t="s">
        <v>92</v>
      </c>
      <c r="C101" s="15" t="s">
        <v>232</v>
      </c>
      <c r="D101" s="26">
        <v>46</v>
      </c>
      <c r="E101" s="17">
        <v>4100</v>
      </c>
      <c r="F101" s="17">
        <v>0</v>
      </c>
      <c r="G101" s="17">
        <f t="shared" si="4"/>
        <v>4100</v>
      </c>
      <c r="H101" s="1">
        <f t="shared" si="5"/>
        <v>188600</v>
      </c>
      <c r="I101" s="18">
        <v>95</v>
      </c>
      <c r="J101" s="27" t="s">
        <v>92</v>
      </c>
      <c r="K101" s="28" t="s">
        <v>232</v>
      </c>
      <c r="L101" s="28">
        <v>46</v>
      </c>
      <c r="M101" s="2">
        <v>10750</v>
      </c>
      <c r="N101" s="2">
        <v>0</v>
      </c>
      <c r="O101" s="2">
        <f t="shared" si="6"/>
        <v>494500</v>
      </c>
      <c r="P101" s="21">
        <v>95</v>
      </c>
      <c r="Q101" s="29" t="s">
        <v>92</v>
      </c>
      <c r="R101" s="23" t="s">
        <v>232</v>
      </c>
      <c r="S101" s="30">
        <v>46</v>
      </c>
      <c r="T101" s="25">
        <v>11395</v>
      </c>
      <c r="U101" s="25">
        <v>0</v>
      </c>
      <c r="V101" s="25">
        <f t="shared" si="7"/>
        <v>524170</v>
      </c>
    </row>
    <row r="102" spans="1:22" x14ac:dyDescent="0.25">
      <c r="A102" s="7">
        <v>96</v>
      </c>
      <c r="B102" s="14" t="s">
        <v>39</v>
      </c>
      <c r="C102" s="15" t="s">
        <v>232</v>
      </c>
      <c r="D102" s="16">
        <v>3</v>
      </c>
      <c r="E102" s="17">
        <v>5378.1512605042017</v>
      </c>
      <c r="F102" s="17">
        <v>1021.8487394957983</v>
      </c>
      <c r="G102" s="17">
        <f t="shared" si="4"/>
        <v>6400</v>
      </c>
      <c r="H102" s="1">
        <f t="shared" si="5"/>
        <v>19200</v>
      </c>
      <c r="I102" s="18">
        <v>96</v>
      </c>
      <c r="J102" s="27" t="s">
        <v>39</v>
      </c>
      <c r="K102" s="20" t="s">
        <v>232</v>
      </c>
      <c r="L102" s="20">
        <v>3</v>
      </c>
      <c r="M102" s="2">
        <v>18300</v>
      </c>
      <c r="N102" s="2">
        <v>3477</v>
      </c>
      <c r="O102" s="2">
        <f t="shared" si="6"/>
        <v>65331</v>
      </c>
      <c r="P102" s="21">
        <v>96</v>
      </c>
      <c r="Q102" s="29" t="s">
        <v>39</v>
      </c>
      <c r="R102" s="23" t="s">
        <v>232</v>
      </c>
      <c r="S102" s="24">
        <v>3</v>
      </c>
      <c r="T102" s="25">
        <v>19398</v>
      </c>
      <c r="U102" s="25">
        <v>3685.619999999999</v>
      </c>
      <c r="V102" s="25">
        <f t="shared" si="7"/>
        <v>69250.86</v>
      </c>
    </row>
    <row r="103" spans="1:22" x14ac:dyDescent="0.25">
      <c r="A103" s="7">
        <v>97</v>
      </c>
      <c r="B103" s="14" t="s">
        <v>27</v>
      </c>
      <c r="C103" s="15" t="s">
        <v>235</v>
      </c>
      <c r="D103" s="16">
        <v>3</v>
      </c>
      <c r="E103" s="17">
        <v>7983.1932773109247</v>
      </c>
      <c r="F103" s="17">
        <v>1516.8067226890753</v>
      </c>
      <c r="G103" s="17">
        <f t="shared" si="4"/>
        <v>9500</v>
      </c>
      <c r="H103" s="1">
        <f t="shared" si="5"/>
        <v>28500</v>
      </c>
      <c r="I103" s="18">
        <v>97</v>
      </c>
      <c r="J103" s="27" t="s">
        <v>27</v>
      </c>
      <c r="K103" s="34" t="s">
        <v>235</v>
      </c>
      <c r="L103" s="20">
        <v>3</v>
      </c>
      <c r="M103" s="2">
        <v>18150</v>
      </c>
      <c r="N103" s="2">
        <v>3448.5</v>
      </c>
      <c r="O103" s="2">
        <f t="shared" si="6"/>
        <v>64795.5</v>
      </c>
      <c r="P103" s="21">
        <v>97</v>
      </c>
      <c r="Q103" s="29" t="s">
        <v>27</v>
      </c>
      <c r="R103" s="23" t="s">
        <v>235</v>
      </c>
      <c r="S103" s="24">
        <v>3</v>
      </c>
      <c r="T103" s="25">
        <v>19239</v>
      </c>
      <c r="U103" s="25">
        <v>3655.41</v>
      </c>
      <c r="V103" s="25">
        <f t="shared" si="7"/>
        <v>68683.23</v>
      </c>
    </row>
    <row r="104" spans="1:22" x14ac:dyDescent="0.25">
      <c r="A104" s="7">
        <v>98</v>
      </c>
      <c r="B104" s="14" t="s">
        <v>40</v>
      </c>
      <c r="C104" s="15" t="s">
        <v>232</v>
      </c>
      <c r="D104" s="16">
        <v>5</v>
      </c>
      <c r="E104" s="17">
        <v>3980</v>
      </c>
      <c r="F104" s="17">
        <v>0</v>
      </c>
      <c r="G104" s="17">
        <f t="shared" si="4"/>
        <v>3980</v>
      </c>
      <c r="H104" s="1">
        <f t="shared" si="5"/>
        <v>19900</v>
      </c>
      <c r="I104" s="18">
        <v>98</v>
      </c>
      <c r="J104" s="27" t="s">
        <v>40</v>
      </c>
      <c r="K104" s="20" t="s">
        <v>232</v>
      </c>
      <c r="L104" s="20">
        <v>5</v>
      </c>
      <c r="M104" s="2">
        <v>11050</v>
      </c>
      <c r="N104" s="2">
        <v>0</v>
      </c>
      <c r="O104" s="2">
        <f t="shared" si="6"/>
        <v>55250</v>
      </c>
      <c r="P104" s="21">
        <v>98</v>
      </c>
      <c r="Q104" s="29" t="s">
        <v>40</v>
      </c>
      <c r="R104" s="23" t="s">
        <v>232</v>
      </c>
      <c r="S104" s="24">
        <v>5</v>
      </c>
      <c r="T104" s="25">
        <v>11713</v>
      </c>
      <c r="U104" s="25">
        <v>0</v>
      </c>
      <c r="V104" s="25">
        <f t="shared" si="7"/>
        <v>58565</v>
      </c>
    </row>
    <row r="105" spans="1:22" x14ac:dyDescent="0.25">
      <c r="A105" s="7">
        <v>99</v>
      </c>
      <c r="B105" s="14" t="s">
        <v>205</v>
      </c>
      <c r="C105" s="15" t="s">
        <v>242</v>
      </c>
      <c r="D105" s="16">
        <v>1</v>
      </c>
      <c r="E105" s="17">
        <v>5025.2100840336134</v>
      </c>
      <c r="F105" s="17">
        <v>954.78991596638662</v>
      </c>
      <c r="G105" s="17">
        <f t="shared" si="4"/>
        <v>5980</v>
      </c>
      <c r="H105" s="1">
        <f t="shared" si="5"/>
        <v>5980</v>
      </c>
      <c r="I105" s="18">
        <v>99</v>
      </c>
      <c r="J105" s="19" t="s">
        <v>205</v>
      </c>
      <c r="K105" s="20" t="s">
        <v>242</v>
      </c>
      <c r="L105" s="20">
        <v>1</v>
      </c>
      <c r="M105" s="2">
        <v>27630.19</v>
      </c>
      <c r="N105" s="2">
        <v>5249.5099999999984</v>
      </c>
      <c r="O105" s="2">
        <f t="shared" si="6"/>
        <v>32879.699999999997</v>
      </c>
      <c r="P105" s="21">
        <v>99</v>
      </c>
      <c r="Q105" s="22" t="s">
        <v>205</v>
      </c>
      <c r="R105" s="23" t="s">
        <v>242</v>
      </c>
      <c r="S105" s="24">
        <v>1</v>
      </c>
      <c r="T105" s="25">
        <v>29287.800000000003</v>
      </c>
      <c r="U105" s="25">
        <v>5564.6820000000007</v>
      </c>
      <c r="V105" s="25">
        <f t="shared" si="7"/>
        <v>34852.482000000004</v>
      </c>
    </row>
    <row r="106" spans="1:22" x14ac:dyDescent="0.25">
      <c r="A106" s="7">
        <v>100</v>
      </c>
      <c r="B106" s="14" t="s">
        <v>144</v>
      </c>
      <c r="C106" s="15" t="s">
        <v>232</v>
      </c>
      <c r="D106" s="16">
        <v>1</v>
      </c>
      <c r="E106" s="17">
        <v>34453.781512605041</v>
      </c>
      <c r="F106" s="17">
        <v>6546.2184873949591</v>
      </c>
      <c r="G106" s="17">
        <f t="shared" si="4"/>
        <v>41000</v>
      </c>
      <c r="H106" s="1">
        <f t="shared" si="5"/>
        <v>41000</v>
      </c>
      <c r="I106" s="18">
        <v>100</v>
      </c>
      <c r="J106" s="19" t="s">
        <v>144</v>
      </c>
      <c r="K106" s="20" t="s">
        <v>232</v>
      </c>
      <c r="L106" s="20">
        <v>1</v>
      </c>
      <c r="M106" s="2">
        <v>72500</v>
      </c>
      <c r="N106" s="2">
        <v>13775</v>
      </c>
      <c r="O106" s="2">
        <f t="shared" si="6"/>
        <v>86275</v>
      </c>
      <c r="P106" s="21">
        <v>100</v>
      </c>
      <c r="Q106" s="22" t="s">
        <v>144</v>
      </c>
      <c r="R106" s="23" t="s">
        <v>232</v>
      </c>
      <c r="S106" s="24">
        <v>1</v>
      </c>
      <c r="T106" s="25">
        <v>76850</v>
      </c>
      <c r="U106" s="25">
        <v>14601.5</v>
      </c>
      <c r="V106" s="25">
        <f t="shared" si="7"/>
        <v>91451.5</v>
      </c>
    </row>
    <row r="107" spans="1:22" x14ac:dyDescent="0.25">
      <c r="A107" s="7">
        <v>101</v>
      </c>
      <c r="B107" s="14" t="s">
        <v>206</v>
      </c>
      <c r="C107" s="15" t="s">
        <v>244</v>
      </c>
      <c r="D107" s="16">
        <v>5</v>
      </c>
      <c r="E107" s="17">
        <v>21848.73949579832</v>
      </c>
      <c r="F107" s="17">
        <v>4151.2605042016803</v>
      </c>
      <c r="G107" s="17">
        <f t="shared" si="4"/>
        <v>26000</v>
      </c>
      <c r="H107" s="1">
        <f t="shared" si="5"/>
        <v>130000</v>
      </c>
      <c r="I107" s="18">
        <v>101</v>
      </c>
      <c r="J107" s="19" t="s">
        <v>206</v>
      </c>
      <c r="K107" s="20" t="s">
        <v>244</v>
      </c>
      <c r="L107" s="20">
        <v>5</v>
      </c>
      <c r="M107" s="2">
        <v>6421.19</v>
      </c>
      <c r="N107" s="2">
        <v>1219.8000000000002</v>
      </c>
      <c r="O107" s="2">
        <f t="shared" si="6"/>
        <v>38204.949999999997</v>
      </c>
      <c r="P107" s="21">
        <v>101</v>
      </c>
      <c r="Q107" s="22" t="s">
        <v>206</v>
      </c>
      <c r="R107" s="23" t="s">
        <v>244</v>
      </c>
      <c r="S107" s="24">
        <v>5</v>
      </c>
      <c r="T107" s="25">
        <v>6806.26</v>
      </c>
      <c r="U107" s="25">
        <v>1293.1894000000002</v>
      </c>
      <c r="V107" s="25">
        <f t="shared" si="7"/>
        <v>40497.247000000003</v>
      </c>
    </row>
    <row r="108" spans="1:22" x14ac:dyDescent="0.25">
      <c r="A108" s="7">
        <v>102</v>
      </c>
      <c r="B108" s="14" t="s">
        <v>93</v>
      </c>
      <c r="C108" s="15" t="s">
        <v>232</v>
      </c>
      <c r="D108" s="16">
        <v>33</v>
      </c>
      <c r="E108" s="17">
        <v>11500</v>
      </c>
      <c r="F108" s="17">
        <v>0</v>
      </c>
      <c r="G108" s="17">
        <f t="shared" si="4"/>
        <v>11500</v>
      </c>
      <c r="H108" s="1">
        <f t="shared" si="5"/>
        <v>379500</v>
      </c>
      <c r="I108" s="18">
        <v>102</v>
      </c>
      <c r="J108" s="27" t="s">
        <v>93</v>
      </c>
      <c r="K108" s="20" t="s">
        <v>232</v>
      </c>
      <c r="L108" s="20">
        <v>33</v>
      </c>
      <c r="M108" s="2">
        <v>15000</v>
      </c>
      <c r="N108" s="2">
        <v>0</v>
      </c>
      <c r="O108" s="2">
        <f t="shared" si="6"/>
        <v>495000</v>
      </c>
      <c r="P108" s="21">
        <v>102</v>
      </c>
      <c r="Q108" s="29" t="s">
        <v>93</v>
      </c>
      <c r="R108" s="23" t="s">
        <v>232</v>
      </c>
      <c r="S108" s="24">
        <v>33</v>
      </c>
      <c r="T108" s="25">
        <v>15900</v>
      </c>
      <c r="U108" s="25">
        <v>0</v>
      </c>
      <c r="V108" s="25">
        <f t="shared" si="7"/>
        <v>524700</v>
      </c>
    </row>
    <row r="109" spans="1:22" x14ac:dyDescent="0.25">
      <c r="A109" s="7">
        <v>103</v>
      </c>
      <c r="B109" s="14" t="s">
        <v>28</v>
      </c>
      <c r="C109" s="15" t="s">
        <v>232</v>
      </c>
      <c r="D109" s="26">
        <v>11</v>
      </c>
      <c r="E109" s="17">
        <v>16386.55462184874</v>
      </c>
      <c r="F109" s="17">
        <v>3113.4453781512602</v>
      </c>
      <c r="G109" s="17">
        <f t="shared" si="4"/>
        <v>19500</v>
      </c>
      <c r="H109" s="1">
        <f t="shared" si="5"/>
        <v>214500</v>
      </c>
      <c r="I109" s="18">
        <v>103</v>
      </c>
      <c r="J109" s="27" t="s">
        <v>28</v>
      </c>
      <c r="K109" s="34" t="s">
        <v>232</v>
      </c>
      <c r="L109" s="28">
        <v>11</v>
      </c>
      <c r="M109" s="2">
        <v>5967</v>
      </c>
      <c r="N109" s="2">
        <v>1133.7299999999996</v>
      </c>
      <c r="O109" s="2">
        <f t="shared" si="6"/>
        <v>78108.03</v>
      </c>
      <c r="P109" s="21">
        <v>103</v>
      </c>
      <c r="Q109" s="29" t="s">
        <v>28</v>
      </c>
      <c r="R109" s="23" t="s">
        <v>232</v>
      </c>
      <c r="S109" s="30">
        <v>11</v>
      </c>
      <c r="T109" s="25">
        <v>6325.02</v>
      </c>
      <c r="U109" s="25">
        <v>1201.7538000000004</v>
      </c>
      <c r="V109" s="25">
        <f t="shared" si="7"/>
        <v>82794.511800000007</v>
      </c>
    </row>
    <row r="110" spans="1:22" x14ac:dyDescent="0.25">
      <c r="A110" s="7">
        <v>104</v>
      </c>
      <c r="B110" s="14" t="s">
        <v>89</v>
      </c>
      <c r="C110" s="15" t="s">
        <v>232</v>
      </c>
      <c r="D110" s="26">
        <v>2</v>
      </c>
      <c r="E110" s="17">
        <v>2800</v>
      </c>
      <c r="F110" s="17">
        <v>0</v>
      </c>
      <c r="G110" s="17">
        <f t="shared" si="4"/>
        <v>2800</v>
      </c>
      <c r="H110" s="1">
        <f t="shared" si="5"/>
        <v>5600</v>
      </c>
      <c r="I110" s="18">
        <v>104</v>
      </c>
      <c r="J110" s="27" t="s">
        <v>89</v>
      </c>
      <c r="K110" s="28" t="s">
        <v>232</v>
      </c>
      <c r="L110" s="28">
        <v>2</v>
      </c>
      <c r="M110" s="2">
        <v>7520</v>
      </c>
      <c r="N110" s="2">
        <v>0</v>
      </c>
      <c r="O110" s="2">
        <f t="shared" si="6"/>
        <v>15040</v>
      </c>
      <c r="P110" s="21">
        <v>104</v>
      </c>
      <c r="Q110" s="29" t="s">
        <v>89</v>
      </c>
      <c r="R110" s="23" t="s">
        <v>232</v>
      </c>
      <c r="S110" s="30">
        <v>2</v>
      </c>
      <c r="T110" s="25">
        <v>7971.2000000000007</v>
      </c>
      <c r="U110" s="25">
        <v>0</v>
      </c>
      <c r="V110" s="25">
        <f t="shared" si="7"/>
        <v>15942.400000000001</v>
      </c>
    </row>
    <row r="111" spans="1:22" x14ac:dyDescent="0.25">
      <c r="A111" s="7">
        <v>105</v>
      </c>
      <c r="B111" s="14" t="s">
        <v>145</v>
      </c>
      <c r="C111" s="15" t="s">
        <v>232</v>
      </c>
      <c r="D111" s="16">
        <v>3</v>
      </c>
      <c r="E111" s="17">
        <v>1672.2689075630253</v>
      </c>
      <c r="F111" s="17">
        <v>317.73109243697468</v>
      </c>
      <c r="G111" s="17">
        <f t="shared" si="4"/>
        <v>1990</v>
      </c>
      <c r="H111" s="1">
        <f t="shared" si="5"/>
        <v>5970</v>
      </c>
      <c r="I111" s="18">
        <v>105</v>
      </c>
      <c r="J111" s="19" t="s">
        <v>145</v>
      </c>
      <c r="K111" s="20" t="s">
        <v>232</v>
      </c>
      <c r="L111" s="20">
        <v>3</v>
      </c>
      <c r="M111" s="2">
        <v>7233</v>
      </c>
      <c r="N111" s="2">
        <v>1374.2700000000004</v>
      </c>
      <c r="O111" s="2">
        <f t="shared" si="6"/>
        <v>25821.81</v>
      </c>
      <c r="P111" s="21">
        <v>105</v>
      </c>
      <c r="Q111" s="22" t="s">
        <v>145</v>
      </c>
      <c r="R111" s="23" t="s">
        <v>232</v>
      </c>
      <c r="S111" s="24">
        <v>3</v>
      </c>
      <c r="T111" s="25">
        <v>7666.9800000000005</v>
      </c>
      <c r="U111" s="25">
        <v>1456.7262000000001</v>
      </c>
      <c r="V111" s="25">
        <f t="shared" si="7"/>
        <v>27371.118600000002</v>
      </c>
    </row>
    <row r="112" spans="1:22" x14ac:dyDescent="0.25">
      <c r="A112" s="7">
        <v>106</v>
      </c>
      <c r="B112" s="14" t="s">
        <v>67</v>
      </c>
      <c r="C112" s="15" t="s">
        <v>232</v>
      </c>
      <c r="D112" s="16">
        <v>3</v>
      </c>
      <c r="E112" s="17">
        <v>18000</v>
      </c>
      <c r="F112" s="17">
        <v>0</v>
      </c>
      <c r="G112" s="17">
        <f t="shared" si="4"/>
        <v>18000</v>
      </c>
      <c r="H112" s="1">
        <f t="shared" si="5"/>
        <v>54000</v>
      </c>
      <c r="I112" s="18">
        <v>106</v>
      </c>
      <c r="J112" s="27" t="s">
        <v>67</v>
      </c>
      <c r="K112" s="20" t="s">
        <v>232</v>
      </c>
      <c r="L112" s="20">
        <v>3</v>
      </c>
      <c r="M112" s="2">
        <v>12700</v>
      </c>
      <c r="N112" s="2">
        <v>0</v>
      </c>
      <c r="O112" s="2">
        <f t="shared" si="6"/>
        <v>38100</v>
      </c>
      <c r="P112" s="21">
        <v>106</v>
      </c>
      <c r="Q112" s="29" t="s">
        <v>67</v>
      </c>
      <c r="R112" s="23" t="s">
        <v>232</v>
      </c>
      <c r="S112" s="24">
        <v>3</v>
      </c>
      <c r="T112" s="25">
        <v>13462</v>
      </c>
      <c r="U112" s="25">
        <v>0</v>
      </c>
      <c r="V112" s="25">
        <f t="shared" si="7"/>
        <v>40386</v>
      </c>
    </row>
    <row r="113" spans="1:22" x14ac:dyDescent="0.25">
      <c r="A113" s="7">
        <v>107</v>
      </c>
      <c r="B113" s="14" t="s">
        <v>207</v>
      </c>
      <c r="C113" s="31" t="s">
        <v>249</v>
      </c>
      <c r="D113" s="26">
        <v>1</v>
      </c>
      <c r="E113" s="17">
        <v>8161.9999999999991</v>
      </c>
      <c r="F113" s="17">
        <v>1550.7799999999997</v>
      </c>
      <c r="G113" s="17">
        <f t="shared" si="4"/>
        <v>9712.7799999999988</v>
      </c>
      <c r="H113" s="1">
        <f t="shared" si="5"/>
        <v>9712.7799999999988</v>
      </c>
      <c r="I113" s="18">
        <v>107</v>
      </c>
      <c r="J113" s="19" t="s">
        <v>207</v>
      </c>
      <c r="K113" s="28" t="s">
        <v>249</v>
      </c>
      <c r="L113" s="28">
        <v>1</v>
      </c>
      <c r="M113" s="2">
        <v>7000.19</v>
      </c>
      <c r="N113" s="2">
        <v>1329.8100000000004</v>
      </c>
      <c r="O113" s="2">
        <f t="shared" si="6"/>
        <v>8330</v>
      </c>
      <c r="P113" s="21">
        <v>107</v>
      </c>
      <c r="Q113" s="22" t="s">
        <v>207</v>
      </c>
      <c r="R113" s="32" t="s">
        <v>249</v>
      </c>
      <c r="S113" s="30">
        <v>1</v>
      </c>
      <c r="T113" s="25">
        <v>7420</v>
      </c>
      <c r="U113" s="25">
        <v>1409.7999999999993</v>
      </c>
      <c r="V113" s="25">
        <f t="shared" si="7"/>
        <v>8829.7999999999993</v>
      </c>
    </row>
    <row r="114" spans="1:22" x14ac:dyDescent="0.25">
      <c r="A114" s="7">
        <v>108</v>
      </c>
      <c r="B114" s="14" t="s">
        <v>208</v>
      </c>
      <c r="C114" s="15" t="s">
        <v>242</v>
      </c>
      <c r="D114" s="16">
        <v>6</v>
      </c>
      <c r="E114" s="17">
        <v>2983.1932773109247</v>
      </c>
      <c r="F114" s="17">
        <v>566.80672268907529</v>
      </c>
      <c r="G114" s="17">
        <f t="shared" si="4"/>
        <v>3550</v>
      </c>
      <c r="H114" s="1">
        <f t="shared" si="5"/>
        <v>21300</v>
      </c>
      <c r="I114" s="18">
        <v>108</v>
      </c>
      <c r="J114" s="37" t="s">
        <v>208</v>
      </c>
      <c r="K114" s="20" t="s">
        <v>242</v>
      </c>
      <c r="L114" s="20">
        <v>6</v>
      </c>
      <c r="M114" s="2">
        <v>5100.1899999999996</v>
      </c>
      <c r="N114" s="2">
        <v>968.8100000000004</v>
      </c>
      <c r="O114" s="2">
        <f t="shared" si="6"/>
        <v>36414</v>
      </c>
      <c r="P114" s="21">
        <v>108</v>
      </c>
      <c r="Q114" s="38" t="s">
        <v>208</v>
      </c>
      <c r="R114" s="23" t="s">
        <v>242</v>
      </c>
      <c r="S114" s="24">
        <v>6</v>
      </c>
      <c r="T114" s="25">
        <v>5406</v>
      </c>
      <c r="U114" s="25">
        <v>1027.1400000000003</v>
      </c>
      <c r="V114" s="25">
        <f t="shared" si="7"/>
        <v>38598.840000000004</v>
      </c>
    </row>
    <row r="115" spans="1:22" x14ac:dyDescent="0.25">
      <c r="A115" s="7">
        <v>109</v>
      </c>
      <c r="B115" s="14" t="s">
        <v>15</v>
      </c>
      <c r="C115" s="39" t="s">
        <v>233</v>
      </c>
      <c r="D115" s="16">
        <v>400</v>
      </c>
      <c r="E115" s="17">
        <v>660</v>
      </c>
      <c r="F115" s="17">
        <v>0</v>
      </c>
      <c r="G115" s="17">
        <f t="shared" si="4"/>
        <v>660</v>
      </c>
      <c r="H115" s="1">
        <f t="shared" si="5"/>
        <v>264000</v>
      </c>
      <c r="I115" s="18">
        <v>109</v>
      </c>
      <c r="J115" s="40" t="s">
        <v>15</v>
      </c>
      <c r="K115" s="41" t="s">
        <v>233</v>
      </c>
      <c r="L115" s="20">
        <v>400</v>
      </c>
      <c r="M115" s="2">
        <v>1300</v>
      </c>
      <c r="N115" s="2">
        <v>0</v>
      </c>
      <c r="O115" s="2">
        <f t="shared" si="6"/>
        <v>520000</v>
      </c>
      <c r="P115" s="21">
        <v>109</v>
      </c>
      <c r="Q115" s="42" t="s">
        <v>15</v>
      </c>
      <c r="R115" s="43" t="s">
        <v>233</v>
      </c>
      <c r="S115" s="24">
        <v>400</v>
      </c>
      <c r="T115" s="25">
        <v>1378</v>
      </c>
      <c r="U115" s="25">
        <v>0</v>
      </c>
      <c r="V115" s="25">
        <f t="shared" si="7"/>
        <v>551200</v>
      </c>
    </row>
    <row r="116" spans="1:22" x14ac:dyDescent="0.25">
      <c r="A116" s="7">
        <v>110</v>
      </c>
      <c r="B116" s="14" t="s">
        <v>198</v>
      </c>
      <c r="C116" s="15" t="s">
        <v>242</v>
      </c>
      <c r="D116" s="16">
        <v>8</v>
      </c>
      <c r="E116" s="17">
        <v>100159.4</v>
      </c>
      <c r="F116" s="17">
        <v>19030.285999999993</v>
      </c>
      <c r="G116" s="17">
        <f t="shared" si="4"/>
        <v>119189.68599999999</v>
      </c>
      <c r="H116" s="1">
        <f t="shared" si="5"/>
        <v>953517.4879999999</v>
      </c>
      <c r="I116" s="18">
        <v>110</v>
      </c>
      <c r="J116" s="37" t="s">
        <v>198</v>
      </c>
      <c r="K116" s="20" t="s">
        <v>242</v>
      </c>
      <c r="L116" s="20">
        <v>8</v>
      </c>
      <c r="M116" s="2">
        <v>85900.19</v>
      </c>
      <c r="N116" s="2">
        <v>16320.809999999998</v>
      </c>
      <c r="O116" s="2">
        <f t="shared" si="6"/>
        <v>817768</v>
      </c>
      <c r="P116" s="21">
        <v>110</v>
      </c>
      <c r="Q116" s="38" t="s">
        <v>198</v>
      </c>
      <c r="R116" s="23" t="s">
        <v>242</v>
      </c>
      <c r="S116" s="24">
        <v>8</v>
      </c>
      <c r="T116" s="25">
        <v>91054</v>
      </c>
      <c r="U116" s="25">
        <v>17300.259999999995</v>
      </c>
      <c r="V116" s="25">
        <f t="shared" si="7"/>
        <v>866834.08</v>
      </c>
    </row>
    <row r="117" spans="1:22" x14ac:dyDescent="0.25">
      <c r="A117" s="7">
        <v>111</v>
      </c>
      <c r="B117" s="14" t="s">
        <v>16</v>
      </c>
      <c r="C117" s="39" t="s">
        <v>232</v>
      </c>
      <c r="D117" s="16">
        <v>5</v>
      </c>
      <c r="E117" s="17">
        <v>10457.142857142857</v>
      </c>
      <c r="F117" s="17">
        <v>522.85714285714312</v>
      </c>
      <c r="G117" s="17">
        <f t="shared" si="4"/>
        <v>10980</v>
      </c>
      <c r="H117" s="1">
        <f t="shared" si="5"/>
        <v>54900</v>
      </c>
      <c r="I117" s="18">
        <v>111</v>
      </c>
      <c r="J117" s="40" t="s">
        <v>16</v>
      </c>
      <c r="K117" s="41" t="s">
        <v>232</v>
      </c>
      <c r="L117" s="20">
        <v>5</v>
      </c>
      <c r="M117" s="2">
        <v>39784</v>
      </c>
      <c r="N117" s="2">
        <v>1989.1999999999971</v>
      </c>
      <c r="O117" s="2">
        <f t="shared" si="6"/>
        <v>208866</v>
      </c>
      <c r="P117" s="21">
        <v>111</v>
      </c>
      <c r="Q117" s="42" t="s">
        <v>16</v>
      </c>
      <c r="R117" s="43" t="s">
        <v>232</v>
      </c>
      <c r="S117" s="24">
        <v>5</v>
      </c>
      <c r="T117" s="25">
        <v>42171.040000000001</v>
      </c>
      <c r="U117" s="25">
        <v>2108.5520000000033</v>
      </c>
      <c r="V117" s="25">
        <f t="shared" si="7"/>
        <v>221397.96000000002</v>
      </c>
    </row>
    <row r="118" spans="1:22" x14ac:dyDescent="0.25">
      <c r="A118" s="7">
        <v>112</v>
      </c>
      <c r="B118" s="14" t="s">
        <v>125</v>
      </c>
      <c r="C118" s="31" t="s">
        <v>232</v>
      </c>
      <c r="D118" s="26">
        <v>0.5</v>
      </c>
      <c r="E118" s="17">
        <v>94912.4</v>
      </c>
      <c r="F118" s="17">
        <v>18033.356</v>
      </c>
      <c r="G118" s="17">
        <f t="shared" si="4"/>
        <v>112945.75599999999</v>
      </c>
      <c r="H118" s="1">
        <f t="shared" si="5"/>
        <v>56472.877999999997</v>
      </c>
      <c r="I118" s="18">
        <v>112</v>
      </c>
      <c r="J118" s="37" t="s">
        <v>125</v>
      </c>
      <c r="K118" s="28" t="s">
        <v>232</v>
      </c>
      <c r="L118" s="28">
        <v>0.5</v>
      </c>
      <c r="M118" s="2">
        <v>81400</v>
      </c>
      <c r="N118" s="2">
        <v>15466</v>
      </c>
      <c r="O118" s="2">
        <f t="shared" si="6"/>
        <v>48433</v>
      </c>
      <c r="P118" s="21">
        <v>112</v>
      </c>
      <c r="Q118" s="38" t="s">
        <v>125</v>
      </c>
      <c r="R118" s="32" t="s">
        <v>232</v>
      </c>
      <c r="S118" s="30">
        <v>0.5</v>
      </c>
      <c r="T118" s="25">
        <v>86284</v>
      </c>
      <c r="U118" s="25">
        <v>16393.959999999992</v>
      </c>
      <c r="V118" s="25">
        <f t="shared" si="7"/>
        <v>51338.979999999996</v>
      </c>
    </row>
    <row r="119" spans="1:22" x14ac:dyDescent="0.25">
      <c r="A119" s="7">
        <v>113</v>
      </c>
      <c r="B119" s="14" t="s">
        <v>68</v>
      </c>
      <c r="C119" s="15" t="s">
        <v>232</v>
      </c>
      <c r="D119" s="26">
        <v>0.5</v>
      </c>
      <c r="E119" s="17">
        <v>7900</v>
      </c>
      <c r="F119" s="17">
        <v>0</v>
      </c>
      <c r="G119" s="17">
        <f t="shared" si="4"/>
        <v>7900</v>
      </c>
      <c r="H119" s="1">
        <f t="shared" si="5"/>
        <v>3950</v>
      </c>
      <c r="I119" s="18">
        <v>113</v>
      </c>
      <c r="J119" s="40" t="s">
        <v>68</v>
      </c>
      <c r="K119" s="28" t="s">
        <v>232</v>
      </c>
      <c r="L119" s="28">
        <v>0.5</v>
      </c>
      <c r="M119" s="2">
        <v>10000</v>
      </c>
      <c r="N119" s="2">
        <v>0</v>
      </c>
      <c r="O119" s="2">
        <f t="shared" si="6"/>
        <v>5000</v>
      </c>
      <c r="P119" s="21">
        <v>113</v>
      </c>
      <c r="Q119" s="42" t="s">
        <v>68</v>
      </c>
      <c r="R119" s="23" t="s">
        <v>232</v>
      </c>
      <c r="S119" s="30">
        <v>0.5</v>
      </c>
      <c r="T119" s="25">
        <v>10600</v>
      </c>
      <c r="U119" s="25">
        <v>0</v>
      </c>
      <c r="V119" s="25">
        <f t="shared" si="7"/>
        <v>5300</v>
      </c>
    </row>
    <row r="120" spans="1:22" x14ac:dyDescent="0.25">
      <c r="A120" s="7">
        <v>114</v>
      </c>
      <c r="B120" s="14" t="s">
        <v>209</v>
      </c>
      <c r="C120" s="15" t="s">
        <v>233</v>
      </c>
      <c r="D120" s="16">
        <v>6</v>
      </c>
      <c r="E120" s="17">
        <v>536.36</v>
      </c>
      <c r="F120" s="17">
        <v>101.90840000000003</v>
      </c>
      <c r="G120" s="17">
        <f t="shared" si="4"/>
        <v>638.26840000000004</v>
      </c>
      <c r="H120" s="1">
        <f t="shared" si="5"/>
        <v>3829.6104000000005</v>
      </c>
      <c r="I120" s="18">
        <v>114</v>
      </c>
      <c r="J120" s="37" t="s">
        <v>209</v>
      </c>
      <c r="K120" s="20" t="s">
        <v>233</v>
      </c>
      <c r="L120" s="20">
        <v>6</v>
      </c>
      <c r="M120" s="2">
        <v>460.19</v>
      </c>
      <c r="N120" s="2">
        <v>87.20999999999998</v>
      </c>
      <c r="O120" s="2">
        <f t="shared" si="6"/>
        <v>3284.3999999999996</v>
      </c>
      <c r="P120" s="21">
        <v>114</v>
      </c>
      <c r="Q120" s="38" t="s">
        <v>209</v>
      </c>
      <c r="R120" s="23" t="s">
        <v>233</v>
      </c>
      <c r="S120" s="24">
        <v>6</v>
      </c>
      <c r="T120" s="25">
        <v>487.6</v>
      </c>
      <c r="U120" s="25">
        <v>92.644000000000005</v>
      </c>
      <c r="V120" s="25">
        <f t="shared" si="7"/>
        <v>3481.4639999999999</v>
      </c>
    </row>
    <row r="121" spans="1:22" x14ac:dyDescent="0.25">
      <c r="A121" s="7">
        <v>115</v>
      </c>
      <c r="B121" s="14" t="s">
        <v>94</v>
      </c>
      <c r="C121" s="15" t="s">
        <v>232</v>
      </c>
      <c r="D121" s="26">
        <v>6</v>
      </c>
      <c r="E121" s="17">
        <v>14500</v>
      </c>
      <c r="F121" s="17">
        <v>0</v>
      </c>
      <c r="G121" s="17">
        <f t="shared" si="4"/>
        <v>14500</v>
      </c>
      <c r="H121" s="1">
        <f t="shared" si="5"/>
        <v>87000</v>
      </c>
      <c r="I121" s="18">
        <v>115</v>
      </c>
      <c r="J121" s="40" t="s">
        <v>94</v>
      </c>
      <c r="K121" s="28" t="s">
        <v>232</v>
      </c>
      <c r="L121" s="28">
        <v>6</v>
      </c>
      <c r="M121" s="2">
        <v>25000</v>
      </c>
      <c r="N121" s="2">
        <v>0</v>
      </c>
      <c r="O121" s="2">
        <f t="shared" si="6"/>
        <v>150000</v>
      </c>
      <c r="P121" s="21">
        <v>115</v>
      </c>
      <c r="Q121" s="42" t="s">
        <v>94</v>
      </c>
      <c r="R121" s="23" t="s">
        <v>232</v>
      </c>
      <c r="S121" s="30">
        <v>6</v>
      </c>
      <c r="T121" s="25">
        <v>26500</v>
      </c>
      <c r="U121" s="25">
        <v>0</v>
      </c>
      <c r="V121" s="25">
        <f t="shared" si="7"/>
        <v>159000</v>
      </c>
    </row>
    <row r="122" spans="1:22" x14ac:dyDescent="0.25">
      <c r="A122" s="7">
        <v>116</v>
      </c>
      <c r="B122" s="14" t="s">
        <v>168</v>
      </c>
      <c r="C122" s="15" t="s">
        <v>232</v>
      </c>
      <c r="D122" s="16">
        <v>26</v>
      </c>
      <c r="E122" s="17">
        <v>7980</v>
      </c>
      <c r="F122" s="17">
        <v>0</v>
      </c>
      <c r="G122" s="17">
        <f t="shared" si="4"/>
        <v>7980</v>
      </c>
      <c r="H122" s="1">
        <f t="shared" si="5"/>
        <v>207480</v>
      </c>
      <c r="I122" s="18">
        <v>116</v>
      </c>
      <c r="J122" s="37" t="s">
        <v>168</v>
      </c>
      <c r="K122" s="20" t="s">
        <v>232</v>
      </c>
      <c r="L122" s="20">
        <v>26</v>
      </c>
      <c r="M122" s="2">
        <v>6700</v>
      </c>
      <c r="N122" s="2">
        <v>0</v>
      </c>
      <c r="O122" s="2">
        <f t="shared" si="6"/>
        <v>174200</v>
      </c>
      <c r="P122" s="21">
        <v>116</v>
      </c>
      <c r="Q122" s="38" t="s">
        <v>168</v>
      </c>
      <c r="R122" s="23" t="s">
        <v>232</v>
      </c>
      <c r="S122" s="24">
        <v>26</v>
      </c>
      <c r="T122" s="25">
        <v>7102</v>
      </c>
      <c r="U122" s="25">
        <v>0</v>
      </c>
      <c r="V122" s="25">
        <f t="shared" si="7"/>
        <v>184652</v>
      </c>
    </row>
    <row r="123" spans="1:22" x14ac:dyDescent="0.25">
      <c r="A123" s="7">
        <v>117</v>
      </c>
      <c r="B123" s="14" t="s">
        <v>126</v>
      </c>
      <c r="C123" s="31" t="s">
        <v>232</v>
      </c>
      <c r="D123" s="26">
        <v>0.5</v>
      </c>
      <c r="E123" s="17">
        <v>44284.680000000008</v>
      </c>
      <c r="F123" s="17">
        <v>8414.0891999999949</v>
      </c>
      <c r="G123" s="17">
        <f t="shared" si="4"/>
        <v>52698.769200000002</v>
      </c>
      <c r="H123" s="1">
        <f t="shared" si="5"/>
        <v>26349.384600000001</v>
      </c>
      <c r="I123" s="18">
        <v>117</v>
      </c>
      <c r="J123" s="37" t="s">
        <v>126</v>
      </c>
      <c r="K123" s="28" t="s">
        <v>232</v>
      </c>
      <c r="L123" s="28">
        <v>0.5</v>
      </c>
      <c r="M123" s="2">
        <v>37980</v>
      </c>
      <c r="N123" s="2">
        <v>7216.1999999999971</v>
      </c>
      <c r="O123" s="2">
        <f t="shared" si="6"/>
        <v>22598.1</v>
      </c>
      <c r="P123" s="21">
        <v>117</v>
      </c>
      <c r="Q123" s="38" t="s">
        <v>126</v>
      </c>
      <c r="R123" s="32" t="s">
        <v>232</v>
      </c>
      <c r="S123" s="30">
        <v>0.5</v>
      </c>
      <c r="T123" s="25">
        <v>40258.800000000003</v>
      </c>
      <c r="U123" s="25">
        <v>7649.1719999999987</v>
      </c>
      <c r="V123" s="25">
        <f t="shared" si="7"/>
        <v>23953.986000000001</v>
      </c>
    </row>
    <row r="124" spans="1:22" x14ac:dyDescent="0.25">
      <c r="A124" s="7">
        <v>118</v>
      </c>
      <c r="B124" s="14" t="s">
        <v>161</v>
      </c>
      <c r="C124" s="15" t="s">
        <v>232</v>
      </c>
      <c r="D124" s="16">
        <v>3</v>
      </c>
      <c r="E124" s="17">
        <v>21008.403361344539</v>
      </c>
      <c r="F124" s="17">
        <v>3991.596638655461</v>
      </c>
      <c r="G124" s="17">
        <f t="shared" si="4"/>
        <v>25000</v>
      </c>
      <c r="H124" s="1">
        <f t="shared" si="5"/>
        <v>75000</v>
      </c>
      <c r="I124" s="18">
        <v>118</v>
      </c>
      <c r="J124" s="37" t="s">
        <v>161</v>
      </c>
      <c r="K124" s="20" t="s">
        <v>232</v>
      </c>
      <c r="L124" s="20">
        <v>3</v>
      </c>
      <c r="M124" s="2">
        <v>30130</v>
      </c>
      <c r="N124" s="2">
        <v>5724.6999999999971</v>
      </c>
      <c r="O124" s="2">
        <f t="shared" si="6"/>
        <v>107564.09999999999</v>
      </c>
      <c r="P124" s="21">
        <v>118</v>
      </c>
      <c r="Q124" s="38" t="s">
        <v>161</v>
      </c>
      <c r="R124" s="23" t="s">
        <v>232</v>
      </c>
      <c r="S124" s="24">
        <v>3</v>
      </c>
      <c r="T124" s="25">
        <v>31937.800000000003</v>
      </c>
      <c r="U124" s="25">
        <v>6068.1820000000007</v>
      </c>
      <c r="V124" s="25">
        <f t="shared" si="7"/>
        <v>114017.94600000001</v>
      </c>
    </row>
    <row r="125" spans="1:22" x14ac:dyDescent="0.25">
      <c r="A125" s="7">
        <v>119</v>
      </c>
      <c r="B125" s="14" t="s">
        <v>162</v>
      </c>
      <c r="C125" s="15" t="s">
        <v>242</v>
      </c>
      <c r="D125" s="16">
        <v>23</v>
      </c>
      <c r="E125" s="17">
        <v>4500</v>
      </c>
      <c r="F125" s="17">
        <v>0</v>
      </c>
      <c r="G125" s="17">
        <f t="shared" si="4"/>
        <v>4500</v>
      </c>
      <c r="H125" s="1">
        <f t="shared" si="5"/>
        <v>103500</v>
      </c>
      <c r="I125" s="18">
        <v>119</v>
      </c>
      <c r="J125" s="37" t="s">
        <v>162</v>
      </c>
      <c r="K125" s="20" t="s">
        <v>242</v>
      </c>
      <c r="L125" s="20">
        <v>23</v>
      </c>
      <c r="M125" s="2">
        <v>7440</v>
      </c>
      <c r="N125" s="2">
        <v>0</v>
      </c>
      <c r="O125" s="2">
        <f t="shared" si="6"/>
        <v>171120</v>
      </c>
      <c r="P125" s="21">
        <v>119</v>
      </c>
      <c r="Q125" s="38" t="s">
        <v>162</v>
      </c>
      <c r="R125" s="23" t="s">
        <v>242</v>
      </c>
      <c r="S125" s="24">
        <v>23</v>
      </c>
      <c r="T125" s="25">
        <v>7886.4000000000005</v>
      </c>
      <c r="U125" s="25">
        <v>0</v>
      </c>
      <c r="V125" s="25">
        <f t="shared" si="7"/>
        <v>181387.2</v>
      </c>
    </row>
    <row r="126" spans="1:22" x14ac:dyDescent="0.25">
      <c r="A126" s="7">
        <v>120</v>
      </c>
      <c r="B126" s="14" t="s">
        <v>69</v>
      </c>
      <c r="C126" s="15" t="s">
        <v>232</v>
      </c>
      <c r="D126" s="26">
        <v>46</v>
      </c>
      <c r="E126" s="17">
        <v>2000</v>
      </c>
      <c r="F126" s="17">
        <v>0</v>
      </c>
      <c r="G126" s="17">
        <f t="shared" si="4"/>
        <v>2000</v>
      </c>
      <c r="H126" s="1">
        <f t="shared" si="5"/>
        <v>92000</v>
      </c>
      <c r="I126" s="18">
        <v>120</v>
      </c>
      <c r="J126" s="40" t="s">
        <v>69</v>
      </c>
      <c r="K126" s="28" t="s">
        <v>232</v>
      </c>
      <c r="L126" s="28">
        <v>46</v>
      </c>
      <c r="M126" s="2">
        <v>7500</v>
      </c>
      <c r="N126" s="2">
        <v>0</v>
      </c>
      <c r="O126" s="2">
        <f t="shared" si="6"/>
        <v>345000</v>
      </c>
      <c r="P126" s="21">
        <v>120</v>
      </c>
      <c r="Q126" s="42" t="s">
        <v>69</v>
      </c>
      <c r="R126" s="23" t="s">
        <v>232</v>
      </c>
      <c r="S126" s="30">
        <v>46</v>
      </c>
      <c r="T126" s="25">
        <v>7950</v>
      </c>
      <c r="U126" s="25">
        <v>0</v>
      </c>
      <c r="V126" s="25">
        <f t="shared" si="7"/>
        <v>365700</v>
      </c>
    </row>
    <row r="127" spans="1:22" x14ac:dyDescent="0.25">
      <c r="A127" s="7">
        <v>121</v>
      </c>
      <c r="B127" s="14" t="s">
        <v>70</v>
      </c>
      <c r="C127" s="15" t="s">
        <v>232</v>
      </c>
      <c r="D127" s="26">
        <v>16</v>
      </c>
      <c r="E127" s="17">
        <v>9800</v>
      </c>
      <c r="F127" s="17">
        <v>0</v>
      </c>
      <c r="G127" s="17">
        <f t="shared" si="4"/>
        <v>9800</v>
      </c>
      <c r="H127" s="1">
        <f t="shared" si="5"/>
        <v>156800</v>
      </c>
      <c r="I127" s="18">
        <v>121</v>
      </c>
      <c r="J127" s="40" t="s">
        <v>70</v>
      </c>
      <c r="K127" s="28" t="s">
        <v>232</v>
      </c>
      <c r="L127" s="28">
        <v>16</v>
      </c>
      <c r="M127" s="2">
        <v>3800</v>
      </c>
      <c r="N127" s="2">
        <v>0</v>
      </c>
      <c r="O127" s="2">
        <f t="shared" si="6"/>
        <v>60800</v>
      </c>
      <c r="P127" s="21">
        <v>121</v>
      </c>
      <c r="Q127" s="42" t="s">
        <v>70</v>
      </c>
      <c r="R127" s="23" t="s">
        <v>232</v>
      </c>
      <c r="S127" s="30">
        <v>16</v>
      </c>
      <c r="T127" s="25">
        <v>4028</v>
      </c>
      <c r="U127" s="25">
        <v>0</v>
      </c>
      <c r="V127" s="25">
        <f t="shared" si="7"/>
        <v>64448</v>
      </c>
    </row>
    <row r="128" spans="1:22" x14ac:dyDescent="0.25">
      <c r="A128" s="7">
        <v>122</v>
      </c>
      <c r="B128" s="14" t="s">
        <v>95</v>
      </c>
      <c r="C128" s="15" t="s">
        <v>232</v>
      </c>
      <c r="D128" s="16">
        <v>53</v>
      </c>
      <c r="E128" s="17">
        <v>1300</v>
      </c>
      <c r="F128" s="17">
        <v>0</v>
      </c>
      <c r="G128" s="17">
        <f t="shared" si="4"/>
        <v>1300</v>
      </c>
      <c r="H128" s="1">
        <f t="shared" si="5"/>
        <v>68900</v>
      </c>
      <c r="I128" s="18">
        <v>122</v>
      </c>
      <c r="J128" s="40" t="s">
        <v>95</v>
      </c>
      <c r="K128" s="20" t="s">
        <v>232</v>
      </c>
      <c r="L128" s="20">
        <v>53</v>
      </c>
      <c r="M128" s="2">
        <v>3500</v>
      </c>
      <c r="N128" s="2">
        <v>0</v>
      </c>
      <c r="O128" s="2">
        <f t="shared" si="6"/>
        <v>185500</v>
      </c>
      <c r="P128" s="21">
        <v>122</v>
      </c>
      <c r="Q128" s="42" t="s">
        <v>95</v>
      </c>
      <c r="R128" s="23" t="s">
        <v>232</v>
      </c>
      <c r="S128" s="24">
        <v>53</v>
      </c>
      <c r="T128" s="25">
        <v>3710</v>
      </c>
      <c r="U128" s="25">
        <v>0</v>
      </c>
      <c r="V128" s="25">
        <f t="shared" si="7"/>
        <v>196630</v>
      </c>
    </row>
    <row r="129" spans="1:22" x14ac:dyDescent="0.25">
      <c r="A129" s="7">
        <v>123</v>
      </c>
      <c r="B129" s="14" t="s">
        <v>211</v>
      </c>
      <c r="C129" s="15" t="s">
        <v>233</v>
      </c>
      <c r="D129" s="16">
        <v>16</v>
      </c>
      <c r="E129" s="17">
        <v>2521.0084033613448</v>
      </c>
      <c r="F129" s="17">
        <v>478.99159663865521</v>
      </c>
      <c r="G129" s="17">
        <f t="shared" si="4"/>
        <v>3000</v>
      </c>
      <c r="H129" s="1">
        <f t="shared" si="5"/>
        <v>48000</v>
      </c>
      <c r="I129" s="18">
        <v>123</v>
      </c>
      <c r="J129" s="37" t="s">
        <v>211</v>
      </c>
      <c r="K129" s="20" t="s">
        <v>233</v>
      </c>
      <c r="L129" s="20">
        <v>16</v>
      </c>
      <c r="M129" s="2">
        <v>8760.19</v>
      </c>
      <c r="N129" s="2">
        <v>1664.2099999999991</v>
      </c>
      <c r="O129" s="2">
        <f t="shared" si="6"/>
        <v>166790.39999999999</v>
      </c>
      <c r="P129" s="21">
        <v>123</v>
      </c>
      <c r="Q129" s="38" t="s">
        <v>211</v>
      </c>
      <c r="R129" s="23" t="s">
        <v>233</v>
      </c>
      <c r="S129" s="24">
        <v>16</v>
      </c>
      <c r="T129" s="25">
        <v>9285.6</v>
      </c>
      <c r="U129" s="25">
        <v>1764.264000000001</v>
      </c>
      <c r="V129" s="25">
        <f t="shared" si="7"/>
        <v>176797.82400000002</v>
      </c>
    </row>
    <row r="130" spans="1:22" x14ac:dyDescent="0.25">
      <c r="A130" s="7">
        <v>124</v>
      </c>
      <c r="B130" s="14" t="s">
        <v>146</v>
      </c>
      <c r="C130" s="31" t="s">
        <v>232</v>
      </c>
      <c r="D130" s="26">
        <v>0.5</v>
      </c>
      <c r="E130" s="17">
        <v>5042.0168067226896</v>
      </c>
      <c r="F130" s="17">
        <v>957.98319327731042</v>
      </c>
      <c r="G130" s="17">
        <f t="shared" si="4"/>
        <v>6000</v>
      </c>
      <c r="H130" s="1">
        <f t="shared" si="5"/>
        <v>3000</v>
      </c>
      <c r="I130" s="18">
        <v>124</v>
      </c>
      <c r="J130" s="37" t="s">
        <v>146</v>
      </c>
      <c r="K130" s="28" t="s">
        <v>232</v>
      </c>
      <c r="L130" s="28">
        <v>0.5</v>
      </c>
      <c r="M130" s="2">
        <v>28900</v>
      </c>
      <c r="N130" s="2">
        <v>5491</v>
      </c>
      <c r="O130" s="2">
        <f t="shared" si="6"/>
        <v>17195.5</v>
      </c>
      <c r="P130" s="21">
        <v>124</v>
      </c>
      <c r="Q130" s="38" t="s">
        <v>146</v>
      </c>
      <c r="R130" s="32" t="s">
        <v>232</v>
      </c>
      <c r="S130" s="30">
        <v>0.5</v>
      </c>
      <c r="T130" s="25">
        <v>30634</v>
      </c>
      <c r="U130" s="25">
        <v>5820.4599999999991</v>
      </c>
      <c r="V130" s="25">
        <f t="shared" si="7"/>
        <v>18227.23</v>
      </c>
    </row>
    <row r="131" spans="1:22" x14ac:dyDescent="0.25">
      <c r="A131" s="7">
        <v>125</v>
      </c>
      <c r="B131" s="14" t="s">
        <v>97</v>
      </c>
      <c r="C131" s="15" t="s">
        <v>232</v>
      </c>
      <c r="D131" s="26">
        <v>6</v>
      </c>
      <c r="E131" s="17">
        <v>6200</v>
      </c>
      <c r="F131" s="17">
        <v>0</v>
      </c>
      <c r="G131" s="17">
        <f t="shared" si="4"/>
        <v>6200</v>
      </c>
      <c r="H131" s="1">
        <f t="shared" si="5"/>
        <v>37200</v>
      </c>
      <c r="I131" s="18">
        <v>125</v>
      </c>
      <c r="J131" s="40" t="s">
        <v>97</v>
      </c>
      <c r="K131" s="28" t="s">
        <v>232</v>
      </c>
      <c r="L131" s="28">
        <v>6</v>
      </c>
      <c r="M131" s="2">
        <v>8900</v>
      </c>
      <c r="N131" s="2">
        <v>0</v>
      </c>
      <c r="O131" s="2">
        <f t="shared" si="6"/>
        <v>53400</v>
      </c>
      <c r="P131" s="21">
        <v>125</v>
      </c>
      <c r="Q131" s="42" t="s">
        <v>97</v>
      </c>
      <c r="R131" s="23" t="s">
        <v>232</v>
      </c>
      <c r="S131" s="30">
        <v>6</v>
      </c>
      <c r="T131" s="25">
        <v>9434</v>
      </c>
      <c r="U131" s="25">
        <v>0</v>
      </c>
      <c r="V131" s="25">
        <f t="shared" si="7"/>
        <v>56604</v>
      </c>
    </row>
    <row r="132" spans="1:22" x14ac:dyDescent="0.25">
      <c r="A132" s="7">
        <v>126</v>
      </c>
      <c r="B132" s="14" t="s">
        <v>96</v>
      </c>
      <c r="C132" s="15" t="s">
        <v>232</v>
      </c>
      <c r="D132" s="26">
        <v>6</v>
      </c>
      <c r="E132" s="17">
        <v>6800</v>
      </c>
      <c r="F132" s="17">
        <v>0</v>
      </c>
      <c r="G132" s="17">
        <f t="shared" si="4"/>
        <v>6800</v>
      </c>
      <c r="H132" s="1">
        <f t="shared" si="5"/>
        <v>40800</v>
      </c>
      <c r="I132" s="18">
        <v>126</v>
      </c>
      <c r="J132" s="40" t="s">
        <v>96</v>
      </c>
      <c r="K132" s="28" t="s">
        <v>232</v>
      </c>
      <c r="L132" s="28">
        <v>6</v>
      </c>
      <c r="M132" s="2">
        <v>13500</v>
      </c>
      <c r="N132" s="2">
        <v>0</v>
      </c>
      <c r="O132" s="2">
        <f t="shared" si="6"/>
        <v>81000</v>
      </c>
      <c r="P132" s="21">
        <v>126</v>
      </c>
      <c r="Q132" s="42" t="s">
        <v>96</v>
      </c>
      <c r="R132" s="23" t="s">
        <v>232</v>
      </c>
      <c r="S132" s="30">
        <v>6</v>
      </c>
      <c r="T132" s="25">
        <v>14310</v>
      </c>
      <c r="U132" s="25">
        <v>0</v>
      </c>
      <c r="V132" s="25">
        <f t="shared" si="7"/>
        <v>85860</v>
      </c>
    </row>
    <row r="133" spans="1:22" x14ac:dyDescent="0.25">
      <c r="A133" s="7">
        <v>127</v>
      </c>
      <c r="B133" s="14" t="s">
        <v>149</v>
      </c>
      <c r="C133" s="15" t="s">
        <v>232</v>
      </c>
      <c r="D133" s="26">
        <v>11</v>
      </c>
      <c r="E133" s="17">
        <v>7983.1932773109247</v>
      </c>
      <c r="F133" s="17">
        <v>1516.8067226890753</v>
      </c>
      <c r="G133" s="17">
        <f t="shared" si="4"/>
        <v>9500</v>
      </c>
      <c r="H133" s="1">
        <f t="shared" si="5"/>
        <v>104500</v>
      </c>
      <c r="I133" s="18">
        <v>127</v>
      </c>
      <c r="J133" s="37" t="s">
        <v>149</v>
      </c>
      <c r="K133" s="28" t="s">
        <v>232</v>
      </c>
      <c r="L133" s="28">
        <v>11</v>
      </c>
      <c r="M133" s="2">
        <v>11500</v>
      </c>
      <c r="N133" s="2">
        <v>2185</v>
      </c>
      <c r="O133" s="2">
        <f t="shared" si="6"/>
        <v>150535</v>
      </c>
      <c r="P133" s="21">
        <v>127</v>
      </c>
      <c r="Q133" s="38" t="s">
        <v>149</v>
      </c>
      <c r="R133" s="23" t="s">
        <v>232</v>
      </c>
      <c r="S133" s="30">
        <v>11</v>
      </c>
      <c r="T133" s="25">
        <v>12190</v>
      </c>
      <c r="U133" s="25">
        <v>2316.1000000000004</v>
      </c>
      <c r="V133" s="25">
        <f t="shared" si="7"/>
        <v>159567.1</v>
      </c>
    </row>
    <row r="134" spans="1:22" x14ac:dyDescent="0.25">
      <c r="A134" s="7">
        <v>128</v>
      </c>
      <c r="B134" s="14" t="s">
        <v>98</v>
      </c>
      <c r="C134" s="15" t="s">
        <v>232</v>
      </c>
      <c r="D134" s="16">
        <v>20</v>
      </c>
      <c r="E134" s="17">
        <v>6900</v>
      </c>
      <c r="F134" s="17">
        <v>0</v>
      </c>
      <c r="G134" s="17">
        <f t="shared" si="4"/>
        <v>6900</v>
      </c>
      <c r="H134" s="1">
        <f t="shared" si="5"/>
        <v>138000</v>
      </c>
      <c r="I134" s="18">
        <v>128</v>
      </c>
      <c r="J134" s="40" t="s">
        <v>98</v>
      </c>
      <c r="K134" s="20" t="s">
        <v>232</v>
      </c>
      <c r="L134" s="20">
        <v>20</v>
      </c>
      <c r="M134" s="2">
        <v>5000</v>
      </c>
      <c r="N134" s="2">
        <v>0</v>
      </c>
      <c r="O134" s="2">
        <f t="shared" si="6"/>
        <v>100000</v>
      </c>
      <c r="P134" s="21">
        <v>128</v>
      </c>
      <c r="Q134" s="42" t="s">
        <v>98</v>
      </c>
      <c r="R134" s="23" t="s">
        <v>232</v>
      </c>
      <c r="S134" s="24">
        <v>20</v>
      </c>
      <c r="T134" s="25">
        <v>5300</v>
      </c>
      <c r="U134" s="25">
        <v>0</v>
      </c>
      <c r="V134" s="25">
        <f t="shared" si="7"/>
        <v>106000</v>
      </c>
    </row>
    <row r="135" spans="1:22" x14ac:dyDescent="0.25">
      <c r="A135" s="7">
        <v>129</v>
      </c>
      <c r="B135" s="14" t="s">
        <v>99</v>
      </c>
      <c r="C135" s="15" t="s">
        <v>232</v>
      </c>
      <c r="D135" s="16">
        <v>23</v>
      </c>
      <c r="E135" s="17">
        <v>3300</v>
      </c>
      <c r="F135" s="17">
        <v>0</v>
      </c>
      <c r="G135" s="17">
        <f t="shared" ref="G135:G198" si="8">+E135+F135</f>
        <v>3300</v>
      </c>
      <c r="H135" s="1">
        <f t="shared" ref="H135:H198" si="9">(E135+F135)*D135</f>
        <v>75900</v>
      </c>
      <c r="I135" s="18">
        <v>129</v>
      </c>
      <c r="J135" s="40" t="s">
        <v>99</v>
      </c>
      <c r="K135" s="20" t="s">
        <v>232</v>
      </c>
      <c r="L135" s="20">
        <v>23</v>
      </c>
      <c r="M135" s="2">
        <v>5700</v>
      </c>
      <c r="N135" s="2">
        <v>0</v>
      </c>
      <c r="O135" s="2">
        <f t="shared" ref="O135:O198" si="10">(M135+N135)*L135</f>
        <v>131100</v>
      </c>
      <c r="P135" s="21">
        <v>129</v>
      </c>
      <c r="Q135" s="42" t="s">
        <v>99</v>
      </c>
      <c r="R135" s="23" t="s">
        <v>232</v>
      </c>
      <c r="S135" s="24">
        <v>23</v>
      </c>
      <c r="T135" s="25">
        <v>6042</v>
      </c>
      <c r="U135" s="25">
        <v>0</v>
      </c>
      <c r="V135" s="25">
        <f t="shared" ref="V135:V198" si="11">(T135+U135)*S135</f>
        <v>138966</v>
      </c>
    </row>
    <row r="136" spans="1:22" x14ac:dyDescent="0.25">
      <c r="A136" s="7">
        <v>130</v>
      </c>
      <c r="B136" s="14" t="s">
        <v>150</v>
      </c>
      <c r="C136" s="15" t="s">
        <v>232</v>
      </c>
      <c r="D136" s="26">
        <v>0.5</v>
      </c>
      <c r="E136" s="17">
        <v>4789.9159663865548</v>
      </c>
      <c r="F136" s="17">
        <v>910.08403361344517</v>
      </c>
      <c r="G136" s="17">
        <f t="shared" si="8"/>
        <v>5700</v>
      </c>
      <c r="H136" s="1">
        <f t="shared" si="9"/>
        <v>2850</v>
      </c>
      <c r="I136" s="18">
        <v>130</v>
      </c>
      <c r="J136" s="37" t="s">
        <v>150</v>
      </c>
      <c r="K136" s="28" t="s">
        <v>232</v>
      </c>
      <c r="L136" s="28">
        <v>0.5</v>
      </c>
      <c r="M136" s="2">
        <v>25790</v>
      </c>
      <c r="N136" s="2">
        <v>4900.0999999999985</v>
      </c>
      <c r="O136" s="2">
        <f t="shared" si="10"/>
        <v>15345.05</v>
      </c>
      <c r="P136" s="21">
        <v>130</v>
      </c>
      <c r="Q136" s="38" t="s">
        <v>150</v>
      </c>
      <c r="R136" s="23" t="s">
        <v>232</v>
      </c>
      <c r="S136" s="30">
        <v>0.5</v>
      </c>
      <c r="T136" s="25">
        <v>27337.4</v>
      </c>
      <c r="U136" s="25">
        <v>5194.1059999999998</v>
      </c>
      <c r="V136" s="25">
        <f t="shared" si="11"/>
        <v>16265.753000000001</v>
      </c>
    </row>
    <row r="137" spans="1:22" x14ac:dyDescent="0.25">
      <c r="A137" s="7">
        <v>131</v>
      </c>
      <c r="B137" s="14" t="s">
        <v>210</v>
      </c>
      <c r="C137" s="15" t="s">
        <v>233</v>
      </c>
      <c r="D137" s="16">
        <v>1</v>
      </c>
      <c r="E137" s="17">
        <v>19612.12</v>
      </c>
      <c r="F137" s="17">
        <v>3726.3027999999977</v>
      </c>
      <c r="G137" s="17">
        <f t="shared" si="8"/>
        <v>23338.422799999997</v>
      </c>
      <c r="H137" s="1">
        <f t="shared" si="9"/>
        <v>23338.422799999997</v>
      </c>
      <c r="I137" s="18">
        <v>131</v>
      </c>
      <c r="J137" s="37" t="s">
        <v>210</v>
      </c>
      <c r="K137" s="20" t="s">
        <v>233</v>
      </c>
      <c r="L137" s="20">
        <v>1</v>
      </c>
      <c r="M137" s="2">
        <v>16820.189999999999</v>
      </c>
      <c r="N137" s="2">
        <v>3195.6100000000006</v>
      </c>
      <c r="O137" s="2">
        <f t="shared" si="10"/>
        <v>20015.8</v>
      </c>
      <c r="P137" s="21">
        <v>131</v>
      </c>
      <c r="Q137" s="38" t="s">
        <v>210</v>
      </c>
      <c r="R137" s="23" t="s">
        <v>233</v>
      </c>
      <c r="S137" s="24">
        <v>1</v>
      </c>
      <c r="T137" s="25">
        <v>17829.2</v>
      </c>
      <c r="U137" s="25">
        <v>3387.5479999999989</v>
      </c>
      <c r="V137" s="25">
        <f t="shared" si="11"/>
        <v>21216.748</v>
      </c>
    </row>
    <row r="138" spans="1:22" x14ac:dyDescent="0.25">
      <c r="A138" s="7">
        <v>132</v>
      </c>
      <c r="B138" s="14" t="s">
        <v>136</v>
      </c>
      <c r="C138" s="15" t="s">
        <v>232</v>
      </c>
      <c r="D138" s="16">
        <v>15</v>
      </c>
      <c r="E138" s="17">
        <v>15117.64705882353</v>
      </c>
      <c r="F138" s="17">
        <v>2872.3529411764703</v>
      </c>
      <c r="G138" s="17">
        <f t="shared" si="8"/>
        <v>17990</v>
      </c>
      <c r="H138" s="1">
        <f t="shared" si="9"/>
        <v>269850</v>
      </c>
      <c r="I138" s="18">
        <v>132</v>
      </c>
      <c r="J138" s="37" t="s">
        <v>136</v>
      </c>
      <c r="K138" s="20" t="s">
        <v>232</v>
      </c>
      <c r="L138" s="20">
        <v>15</v>
      </c>
      <c r="M138" s="2">
        <v>31300</v>
      </c>
      <c r="N138" s="2">
        <v>5947</v>
      </c>
      <c r="O138" s="2">
        <f t="shared" si="10"/>
        <v>558705</v>
      </c>
      <c r="P138" s="21">
        <v>132</v>
      </c>
      <c r="Q138" s="38" t="s">
        <v>136</v>
      </c>
      <c r="R138" s="23" t="s">
        <v>232</v>
      </c>
      <c r="S138" s="24">
        <v>15</v>
      </c>
      <c r="T138" s="25">
        <v>33178</v>
      </c>
      <c r="U138" s="25">
        <v>6303.82</v>
      </c>
      <c r="V138" s="25">
        <f t="shared" si="11"/>
        <v>592227.30000000005</v>
      </c>
    </row>
    <row r="139" spans="1:22" x14ac:dyDescent="0.25">
      <c r="A139" s="7">
        <v>133</v>
      </c>
      <c r="B139" s="14" t="s">
        <v>100</v>
      </c>
      <c r="C139" s="15" t="s">
        <v>232</v>
      </c>
      <c r="D139" s="16">
        <v>3</v>
      </c>
      <c r="E139" s="17">
        <v>11400</v>
      </c>
      <c r="F139" s="17">
        <v>0</v>
      </c>
      <c r="G139" s="17">
        <f t="shared" si="8"/>
        <v>11400</v>
      </c>
      <c r="H139" s="1">
        <f t="shared" si="9"/>
        <v>34200</v>
      </c>
      <c r="I139" s="18">
        <v>133</v>
      </c>
      <c r="J139" s="40" t="s">
        <v>100</v>
      </c>
      <c r="K139" s="20" t="s">
        <v>232</v>
      </c>
      <c r="L139" s="20">
        <v>3</v>
      </c>
      <c r="M139" s="2">
        <v>16900</v>
      </c>
      <c r="N139" s="2">
        <v>0</v>
      </c>
      <c r="O139" s="2">
        <f t="shared" si="10"/>
        <v>50700</v>
      </c>
      <c r="P139" s="21">
        <v>133</v>
      </c>
      <c r="Q139" s="42" t="s">
        <v>100</v>
      </c>
      <c r="R139" s="23" t="s">
        <v>232</v>
      </c>
      <c r="S139" s="24">
        <v>3</v>
      </c>
      <c r="T139" s="25">
        <v>17914</v>
      </c>
      <c r="U139" s="25">
        <v>0</v>
      </c>
      <c r="V139" s="25">
        <f t="shared" si="11"/>
        <v>53742</v>
      </c>
    </row>
    <row r="140" spans="1:22" x14ac:dyDescent="0.25">
      <c r="A140" s="7">
        <v>134</v>
      </c>
      <c r="B140" s="14" t="s">
        <v>101</v>
      </c>
      <c r="C140" s="15" t="s">
        <v>232</v>
      </c>
      <c r="D140" s="26">
        <v>6</v>
      </c>
      <c r="E140" s="17">
        <v>4950</v>
      </c>
      <c r="F140" s="17">
        <v>0</v>
      </c>
      <c r="G140" s="17">
        <f t="shared" si="8"/>
        <v>4950</v>
      </c>
      <c r="H140" s="1">
        <f t="shared" si="9"/>
        <v>29700</v>
      </c>
      <c r="I140" s="18">
        <v>134</v>
      </c>
      <c r="J140" s="40" t="s">
        <v>101</v>
      </c>
      <c r="K140" s="28" t="s">
        <v>232</v>
      </c>
      <c r="L140" s="28">
        <v>6</v>
      </c>
      <c r="M140" s="2">
        <v>7200</v>
      </c>
      <c r="N140" s="2">
        <v>0</v>
      </c>
      <c r="O140" s="2">
        <f t="shared" si="10"/>
        <v>43200</v>
      </c>
      <c r="P140" s="21">
        <v>134</v>
      </c>
      <c r="Q140" s="42" t="s">
        <v>101</v>
      </c>
      <c r="R140" s="23" t="s">
        <v>232</v>
      </c>
      <c r="S140" s="30">
        <v>6</v>
      </c>
      <c r="T140" s="25">
        <v>7632</v>
      </c>
      <c r="U140" s="25">
        <v>0</v>
      </c>
      <c r="V140" s="25">
        <f t="shared" si="11"/>
        <v>45792</v>
      </c>
    </row>
    <row r="141" spans="1:22" x14ac:dyDescent="0.25">
      <c r="A141" s="7">
        <v>135</v>
      </c>
      <c r="B141" s="14" t="s">
        <v>102</v>
      </c>
      <c r="C141" s="15" t="s">
        <v>232</v>
      </c>
      <c r="D141" s="26">
        <v>6</v>
      </c>
      <c r="E141" s="17">
        <v>18500</v>
      </c>
      <c r="F141" s="17">
        <v>0</v>
      </c>
      <c r="G141" s="17">
        <f t="shared" si="8"/>
        <v>18500</v>
      </c>
      <c r="H141" s="1">
        <f t="shared" si="9"/>
        <v>111000</v>
      </c>
      <c r="I141" s="18">
        <v>135</v>
      </c>
      <c r="J141" s="40" t="s">
        <v>102</v>
      </c>
      <c r="K141" s="28" t="s">
        <v>232</v>
      </c>
      <c r="L141" s="28">
        <v>6</v>
      </c>
      <c r="M141" s="2">
        <v>13500</v>
      </c>
      <c r="N141" s="2">
        <v>0</v>
      </c>
      <c r="O141" s="2">
        <f t="shared" si="10"/>
        <v>81000</v>
      </c>
      <c r="P141" s="21">
        <v>135</v>
      </c>
      <c r="Q141" s="42" t="s">
        <v>102</v>
      </c>
      <c r="R141" s="23" t="s">
        <v>232</v>
      </c>
      <c r="S141" s="30">
        <v>6</v>
      </c>
      <c r="T141" s="25">
        <v>14310</v>
      </c>
      <c r="U141" s="25">
        <v>0</v>
      </c>
      <c r="V141" s="25">
        <f t="shared" si="11"/>
        <v>85860</v>
      </c>
    </row>
    <row r="142" spans="1:22" x14ac:dyDescent="0.25">
      <c r="A142" s="7">
        <v>136</v>
      </c>
      <c r="B142" s="14" t="s">
        <v>137</v>
      </c>
      <c r="C142" s="15" t="s">
        <v>232</v>
      </c>
      <c r="D142" s="16">
        <v>10</v>
      </c>
      <c r="E142" s="17">
        <v>37311.764705882357</v>
      </c>
      <c r="F142" s="17">
        <v>7089.2352941176432</v>
      </c>
      <c r="G142" s="17">
        <f t="shared" si="8"/>
        <v>44401</v>
      </c>
      <c r="H142" s="1">
        <f t="shared" si="9"/>
        <v>444010</v>
      </c>
      <c r="I142" s="18">
        <v>136</v>
      </c>
      <c r="J142" s="37" t="s">
        <v>137</v>
      </c>
      <c r="K142" s="20" t="s">
        <v>232</v>
      </c>
      <c r="L142" s="20">
        <v>10</v>
      </c>
      <c r="M142" s="2">
        <v>32000</v>
      </c>
      <c r="N142" s="2">
        <v>6080</v>
      </c>
      <c r="O142" s="2">
        <f t="shared" si="10"/>
        <v>380800</v>
      </c>
      <c r="P142" s="21">
        <v>136</v>
      </c>
      <c r="Q142" s="38" t="s">
        <v>137</v>
      </c>
      <c r="R142" s="23" t="s">
        <v>232</v>
      </c>
      <c r="S142" s="24">
        <v>10</v>
      </c>
      <c r="T142" s="25">
        <v>33920</v>
      </c>
      <c r="U142" s="25">
        <v>6444.8000000000029</v>
      </c>
      <c r="V142" s="25">
        <f t="shared" si="11"/>
        <v>403648</v>
      </c>
    </row>
    <row r="143" spans="1:22" x14ac:dyDescent="0.25">
      <c r="A143" s="7">
        <v>137</v>
      </c>
      <c r="B143" s="14" t="s">
        <v>147</v>
      </c>
      <c r="C143" s="15" t="s">
        <v>232</v>
      </c>
      <c r="D143" s="16">
        <v>5</v>
      </c>
      <c r="E143" s="17">
        <v>10882.35294117647</v>
      </c>
      <c r="F143" s="17">
        <v>2067.6470588235297</v>
      </c>
      <c r="G143" s="17">
        <f t="shared" si="8"/>
        <v>12950</v>
      </c>
      <c r="H143" s="1">
        <f t="shared" si="9"/>
        <v>64750</v>
      </c>
      <c r="I143" s="18">
        <v>137</v>
      </c>
      <c r="J143" s="37" t="s">
        <v>147</v>
      </c>
      <c r="K143" s="20" t="s">
        <v>232</v>
      </c>
      <c r="L143" s="20">
        <v>5</v>
      </c>
      <c r="M143" s="2">
        <v>18300</v>
      </c>
      <c r="N143" s="2">
        <v>3477</v>
      </c>
      <c r="O143" s="2">
        <f t="shared" si="10"/>
        <v>108885</v>
      </c>
      <c r="P143" s="21">
        <v>137</v>
      </c>
      <c r="Q143" s="38" t="s">
        <v>147</v>
      </c>
      <c r="R143" s="23" t="s">
        <v>232</v>
      </c>
      <c r="S143" s="24">
        <v>5</v>
      </c>
      <c r="T143" s="25">
        <v>19398</v>
      </c>
      <c r="U143" s="25">
        <v>3685.619999999999</v>
      </c>
      <c r="V143" s="25">
        <f t="shared" si="11"/>
        <v>115418.09999999999</v>
      </c>
    </row>
    <row r="144" spans="1:22" x14ac:dyDescent="0.25">
      <c r="A144" s="7">
        <v>138</v>
      </c>
      <c r="B144" s="14" t="s">
        <v>103</v>
      </c>
      <c r="C144" s="15" t="s">
        <v>232</v>
      </c>
      <c r="D144" s="26">
        <v>6</v>
      </c>
      <c r="E144" s="17">
        <v>4500</v>
      </c>
      <c r="F144" s="17">
        <v>0</v>
      </c>
      <c r="G144" s="17">
        <f t="shared" si="8"/>
        <v>4500</v>
      </c>
      <c r="H144" s="1">
        <f t="shared" si="9"/>
        <v>27000</v>
      </c>
      <c r="I144" s="18">
        <v>138</v>
      </c>
      <c r="J144" s="40" t="s">
        <v>103</v>
      </c>
      <c r="K144" s="28" t="s">
        <v>232</v>
      </c>
      <c r="L144" s="28">
        <v>6</v>
      </c>
      <c r="M144" s="2">
        <v>5700</v>
      </c>
      <c r="N144" s="2">
        <v>0</v>
      </c>
      <c r="O144" s="2">
        <f t="shared" si="10"/>
        <v>34200</v>
      </c>
      <c r="P144" s="21">
        <v>138</v>
      </c>
      <c r="Q144" s="42" t="s">
        <v>103</v>
      </c>
      <c r="R144" s="23" t="s">
        <v>232</v>
      </c>
      <c r="S144" s="30">
        <v>6</v>
      </c>
      <c r="T144" s="25">
        <v>6042</v>
      </c>
      <c r="U144" s="25">
        <v>0</v>
      </c>
      <c r="V144" s="25">
        <f t="shared" si="11"/>
        <v>36252</v>
      </c>
    </row>
    <row r="145" spans="1:22" x14ac:dyDescent="0.25">
      <c r="A145" s="7">
        <v>139</v>
      </c>
      <c r="B145" s="14" t="s">
        <v>151</v>
      </c>
      <c r="C145" s="15" t="s">
        <v>232</v>
      </c>
      <c r="D145" s="16">
        <v>4</v>
      </c>
      <c r="E145" s="17">
        <v>11747.899159663866</v>
      </c>
      <c r="F145" s="17">
        <v>2232.1008403361338</v>
      </c>
      <c r="G145" s="17">
        <f t="shared" si="8"/>
        <v>13980</v>
      </c>
      <c r="H145" s="1">
        <f t="shared" si="9"/>
        <v>55920</v>
      </c>
      <c r="I145" s="18">
        <v>139</v>
      </c>
      <c r="J145" s="37" t="s">
        <v>151</v>
      </c>
      <c r="K145" s="20" t="s">
        <v>232</v>
      </c>
      <c r="L145" s="20">
        <v>4</v>
      </c>
      <c r="M145" s="2">
        <v>13500</v>
      </c>
      <c r="N145" s="2">
        <v>2565</v>
      </c>
      <c r="O145" s="2">
        <f t="shared" si="10"/>
        <v>64260</v>
      </c>
      <c r="P145" s="21">
        <v>139</v>
      </c>
      <c r="Q145" s="38" t="s">
        <v>151</v>
      </c>
      <c r="R145" s="23" t="s">
        <v>232</v>
      </c>
      <c r="S145" s="24">
        <v>4</v>
      </c>
      <c r="T145" s="25">
        <v>14310</v>
      </c>
      <c r="U145" s="25">
        <v>2718.9000000000015</v>
      </c>
      <c r="V145" s="25">
        <f t="shared" si="11"/>
        <v>68115.600000000006</v>
      </c>
    </row>
    <row r="146" spans="1:22" x14ac:dyDescent="0.25">
      <c r="A146" s="7">
        <v>140</v>
      </c>
      <c r="B146" s="14" t="s">
        <v>124</v>
      </c>
      <c r="C146" s="31" t="s">
        <v>232</v>
      </c>
      <c r="D146" s="26">
        <v>0.5</v>
      </c>
      <c r="E146" s="17">
        <v>676526.02600000007</v>
      </c>
      <c r="F146" s="17">
        <v>128539.94493999996</v>
      </c>
      <c r="G146" s="17">
        <f t="shared" si="8"/>
        <v>805065.97094000003</v>
      </c>
      <c r="H146" s="1">
        <f t="shared" si="9"/>
        <v>402532.98547000001</v>
      </c>
      <c r="I146" s="18">
        <v>140</v>
      </c>
      <c r="J146" s="37" t="s">
        <v>124</v>
      </c>
      <c r="K146" s="28" t="s">
        <v>232</v>
      </c>
      <c r="L146" s="28">
        <v>0.5</v>
      </c>
      <c r="M146" s="2">
        <v>580211</v>
      </c>
      <c r="N146" s="2">
        <v>110240.08999999997</v>
      </c>
      <c r="O146" s="2">
        <f t="shared" si="10"/>
        <v>345225.54499999998</v>
      </c>
      <c r="P146" s="21">
        <v>140</v>
      </c>
      <c r="Q146" s="38" t="s">
        <v>124</v>
      </c>
      <c r="R146" s="32" t="s">
        <v>232</v>
      </c>
      <c r="S146" s="30">
        <v>0.5</v>
      </c>
      <c r="T146" s="25">
        <v>615023.66</v>
      </c>
      <c r="U146" s="25">
        <v>116854.49540000001</v>
      </c>
      <c r="V146" s="25">
        <f t="shared" si="11"/>
        <v>365939.07770000002</v>
      </c>
    </row>
    <row r="147" spans="1:22" x14ac:dyDescent="0.25">
      <c r="A147" s="7">
        <v>141</v>
      </c>
      <c r="B147" s="14" t="s">
        <v>104</v>
      </c>
      <c r="C147" s="15" t="s">
        <v>232</v>
      </c>
      <c r="D147" s="26">
        <v>46</v>
      </c>
      <c r="E147" s="17">
        <v>6800</v>
      </c>
      <c r="F147" s="17">
        <v>0</v>
      </c>
      <c r="G147" s="17">
        <f t="shared" si="8"/>
        <v>6800</v>
      </c>
      <c r="H147" s="1">
        <f t="shared" si="9"/>
        <v>312800</v>
      </c>
      <c r="I147" s="18">
        <v>141</v>
      </c>
      <c r="J147" s="40" t="s">
        <v>104</v>
      </c>
      <c r="K147" s="28" t="s">
        <v>232</v>
      </c>
      <c r="L147" s="28">
        <v>46</v>
      </c>
      <c r="M147" s="2">
        <v>10000</v>
      </c>
      <c r="N147" s="2">
        <v>0</v>
      </c>
      <c r="O147" s="2">
        <f t="shared" si="10"/>
        <v>460000</v>
      </c>
      <c r="P147" s="21">
        <v>141</v>
      </c>
      <c r="Q147" s="42" t="s">
        <v>104</v>
      </c>
      <c r="R147" s="23" t="s">
        <v>232</v>
      </c>
      <c r="S147" s="30">
        <v>46</v>
      </c>
      <c r="T147" s="25">
        <v>10600</v>
      </c>
      <c r="U147" s="25">
        <v>0</v>
      </c>
      <c r="V147" s="25">
        <f t="shared" si="11"/>
        <v>487600</v>
      </c>
    </row>
    <row r="148" spans="1:22" x14ac:dyDescent="0.25">
      <c r="A148" s="7">
        <v>142</v>
      </c>
      <c r="B148" s="14" t="s">
        <v>148</v>
      </c>
      <c r="C148" s="15" t="s">
        <v>232</v>
      </c>
      <c r="D148" s="26">
        <v>6</v>
      </c>
      <c r="E148" s="17">
        <v>6428.5714285714284</v>
      </c>
      <c r="F148" s="17">
        <v>1221.4285714285716</v>
      </c>
      <c r="G148" s="17">
        <f t="shared" si="8"/>
        <v>7650</v>
      </c>
      <c r="H148" s="1">
        <f t="shared" si="9"/>
        <v>45900</v>
      </c>
      <c r="I148" s="18">
        <v>142</v>
      </c>
      <c r="J148" s="37" t="s">
        <v>148</v>
      </c>
      <c r="K148" s="28" t="s">
        <v>232</v>
      </c>
      <c r="L148" s="28">
        <v>6</v>
      </c>
      <c r="M148" s="2">
        <v>4790</v>
      </c>
      <c r="N148" s="2">
        <v>910.10000000000036</v>
      </c>
      <c r="O148" s="2">
        <f t="shared" si="10"/>
        <v>34200.600000000006</v>
      </c>
      <c r="P148" s="21">
        <v>142</v>
      </c>
      <c r="Q148" s="38" t="s">
        <v>148</v>
      </c>
      <c r="R148" s="23" t="s">
        <v>232</v>
      </c>
      <c r="S148" s="30">
        <v>6</v>
      </c>
      <c r="T148" s="25">
        <v>5077.4000000000005</v>
      </c>
      <c r="U148" s="25">
        <v>964.70600000000013</v>
      </c>
      <c r="V148" s="25">
        <f t="shared" si="11"/>
        <v>36252.636000000006</v>
      </c>
    </row>
    <row r="149" spans="1:22" x14ac:dyDescent="0.25">
      <c r="A149" s="7">
        <v>143</v>
      </c>
      <c r="B149" s="14" t="s">
        <v>105</v>
      </c>
      <c r="C149" s="15" t="s">
        <v>232</v>
      </c>
      <c r="D149" s="16">
        <v>30</v>
      </c>
      <c r="E149" s="17">
        <v>3300</v>
      </c>
      <c r="F149" s="17">
        <v>0</v>
      </c>
      <c r="G149" s="17">
        <f t="shared" si="8"/>
        <v>3300</v>
      </c>
      <c r="H149" s="1">
        <f t="shared" si="9"/>
        <v>99000</v>
      </c>
      <c r="I149" s="18">
        <v>143</v>
      </c>
      <c r="J149" s="40" t="s">
        <v>105</v>
      </c>
      <c r="K149" s="20" t="s">
        <v>232</v>
      </c>
      <c r="L149" s="20">
        <v>30</v>
      </c>
      <c r="M149" s="2">
        <v>5720</v>
      </c>
      <c r="N149" s="2">
        <v>0</v>
      </c>
      <c r="O149" s="2">
        <f t="shared" si="10"/>
        <v>171600</v>
      </c>
      <c r="P149" s="21">
        <v>143</v>
      </c>
      <c r="Q149" s="42" t="s">
        <v>105</v>
      </c>
      <c r="R149" s="23" t="s">
        <v>232</v>
      </c>
      <c r="S149" s="24">
        <v>30</v>
      </c>
      <c r="T149" s="25">
        <v>6063.2000000000007</v>
      </c>
      <c r="U149" s="25">
        <v>0</v>
      </c>
      <c r="V149" s="25">
        <f t="shared" si="11"/>
        <v>181896.00000000003</v>
      </c>
    </row>
    <row r="150" spans="1:22" x14ac:dyDescent="0.25">
      <c r="A150" s="7">
        <v>144</v>
      </c>
      <c r="B150" s="14" t="s">
        <v>127</v>
      </c>
      <c r="C150" s="31" t="s">
        <v>232</v>
      </c>
      <c r="D150" s="26">
        <v>0.5</v>
      </c>
      <c r="E150" s="17">
        <v>67226.890756302528</v>
      </c>
      <c r="F150" s="17">
        <v>12773.109243697472</v>
      </c>
      <c r="G150" s="17">
        <f t="shared" si="8"/>
        <v>80000</v>
      </c>
      <c r="H150" s="1">
        <f t="shared" si="9"/>
        <v>40000</v>
      </c>
      <c r="I150" s="18">
        <v>144</v>
      </c>
      <c r="J150" s="37" t="s">
        <v>127</v>
      </c>
      <c r="K150" s="28" t="s">
        <v>232</v>
      </c>
      <c r="L150" s="28">
        <v>0.5</v>
      </c>
      <c r="M150" s="2">
        <v>419750</v>
      </c>
      <c r="N150" s="2">
        <v>79752.5</v>
      </c>
      <c r="O150" s="2">
        <f t="shared" si="10"/>
        <v>249751.25</v>
      </c>
      <c r="P150" s="21">
        <v>144</v>
      </c>
      <c r="Q150" s="38" t="s">
        <v>127</v>
      </c>
      <c r="R150" s="32" t="s">
        <v>232</v>
      </c>
      <c r="S150" s="30">
        <v>0.5</v>
      </c>
      <c r="T150" s="25">
        <v>444935</v>
      </c>
      <c r="U150" s="25">
        <v>84537.650000000023</v>
      </c>
      <c r="V150" s="25">
        <f t="shared" si="11"/>
        <v>264736.32500000001</v>
      </c>
    </row>
    <row r="151" spans="1:22" x14ac:dyDescent="0.25">
      <c r="A151" s="7">
        <v>145</v>
      </c>
      <c r="B151" s="14" t="s">
        <v>128</v>
      </c>
      <c r="C151" s="31" t="s">
        <v>232</v>
      </c>
      <c r="D151" s="26">
        <v>0.5</v>
      </c>
      <c r="E151" s="17">
        <v>71149.320000000007</v>
      </c>
      <c r="F151" s="17">
        <v>13518.370800000004</v>
      </c>
      <c r="G151" s="17">
        <f t="shared" si="8"/>
        <v>84667.690800000011</v>
      </c>
      <c r="H151" s="1">
        <f t="shared" si="9"/>
        <v>42333.845400000006</v>
      </c>
      <c r="I151" s="18">
        <v>145</v>
      </c>
      <c r="J151" s="37" t="s">
        <v>128</v>
      </c>
      <c r="K151" s="28" t="s">
        <v>232</v>
      </c>
      <c r="L151" s="28">
        <v>0.5</v>
      </c>
      <c r="M151" s="2">
        <v>61020</v>
      </c>
      <c r="N151" s="2">
        <v>11593.800000000003</v>
      </c>
      <c r="O151" s="2">
        <f t="shared" si="10"/>
        <v>36306.9</v>
      </c>
      <c r="P151" s="21">
        <v>145</v>
      </c>
      <c r="Q151" s="38" t="s">
        <v>128</v>
      </c>
      <c r="R151" s="32" t="s">
        <v>232</v>
      </c>
      <c r="S151" s="30">
        <v>0.5</v>
      </c>
      <c r="T151" s="25">
        <v>64681.200000000004</v>
      </c>
      <c r="U151" s="25">
        <v>12289.428000000007</v>
      </c>
      <c r="V151" s="25">
        <f t="shared" si="11"/>
        <v>38485.314000000006</v>
      </c>
    </row>
    <row r="152" spans="1:22" x14ac:dyDescent="0.25">
      <c r="A152" s="7">
        <v>146</v>
      </c>
      <c r="B152" s="14" t="s">
        <v>29</v>
      </c>
      <c r="C152" s="15" t="s">
        <v>236</v>
      </c>
      <c r="D152" s="16">
        <v>23</v>
      </c>
      <c r="E152" s="17">
        <v>5546.2184873949582</v>
      </c>
      <c r="F152" s="44">
        <v>1053.7815126050418</v>
      </c>
      <c r="G152" s="17">
        <f t="shared" si="8"/>
        <v>6600</v>
      </c>
      <c r="H152" s="1">
        <f t="shared" si="9"/>
        <v>151800</v>
      </c>
      <c r="I152" s="18">
        <v>146</v>
      </c>
      <c r="J152" s="40" t="s">
        <v>29</v>
      </c>
      <c r="K152" s="34" t="s">
        <v>236</v>
      </c>
      <c r="L152" s="20">
        <v>23</v>
      </c>
      <c r="M152" s="2">
        <v>11400</v>
      </c>
      <c r="N152" s="2">
        <v>2166</v>
      </c>
      <c r="O152" s="2">
        <f t="shared" si="10"/>
        <v>312018</v>
      </c>
      <c r="P152" s="21">
        <v>146</v>
      </c>
      <c r="Q152" s="42" t="s">
        <v>29</v>
      </c>
      <c r="R152" s="23" t="s">
        <v>236</v>
      </c>
      <c r="S152" s="24">
        <v>23</v>
      </c>
      <c r="T152" s="25">
        <v>12084</v>
      </c>
      <c r="U152" s="25">
        <v>2295.9599999999991</v>
      </c>
      <c r="V152" s="25">
        <f t="shared" si="11"/>
        <v>330739.07999999996</v>
      </c>
    </row>
    <row r="153" spans="1:22" x14ac:dyDescent="0.25">
      <c r="A153" s="7">
        <v>147</v>
      </c>
      <c r="B153" s="14" t="s">
        <v>30</v>
      </c>
      <c r="C153" s="15" t="s">
        <v>233</v>
      </c>
      <c r="D153" s="16">
        <v>66</v>
      </c>
      <c r="E153" s="17">
        <v>10412.605042016807</v>
      </c>
      <c r="F153" s="17">
        <v>1978.3949579831933</v>
      </c>
      <c r="G153" s="17">
        <f t="shared" si="8"/>
        <v>12391</v>
      </c>
      <c r="H153" s="1">
        <f t="shared" si="9"/>
        <v>817806</v>
      </c>
      <c r="I153" s="18">
        <v>147</v>
      </c>
      <c r="J153" s="40" t="s">
        <v>30</v>
      </c>
      <c r="K153" s="34" t="s">
        <v>233</v>
      </c>
      <c r="L153" s="20">
        <v>66</v>
      </c>
      <c r="M153" s="2">
        <v>8930</v>
      </c>
      <c r="N153" s="2">
        <v>1696.7000000000007</v>
      </c>
      <c r="O153" s="2">
        <f t="shared" si="10"/>
        <v>701362.20000000007</v>
      </c>
      <c r="P153" s="21">
        <v>147</v>
      </c>
      <c r="Q153" s="42" t="s">
        <v>30</v>
      </c>
      <c r="R153" s="23" t="s">
        <v>233</v>
      </c>
      <c r="S153" s="24">
        <v>66</v>
      </c>
      <c r="T153" s="25">
        <v>9465.8000000000011</v>
      </c>
      <c r="U153" s="25">
        <v>1798.5020000000004</v>
      </c>
      <c r="V153" s="25">
        <f t="shared" si="11"/>
        <v>743443.93200000015</v>
      </c>
    </row>
    <row r="154" spans="1:22" x14ac:dyDescent="0.25">
      <c r="A154" s="7">
        <v>148</v>
      </c>
      <c r="B154" s="14" t="s">
        <v>31</v>
      </c>
      <c r="C154" s="15" t="s">
        <v>237</v>
      </c>
      <c r="D154" s="16">
        <v>13</v>
      </c>
      <c r="E154" s="17">
        <v>11010.9243697479</v>
      </c>
      <c r="F154" s="17">
        <v>2092.0756302521004</v>
      </c>
      <c r="G154" s="17">
        <f t="shared" si="8"/>
        <v>13103</v>
      </c>
      <c r="H154" s="1">
        <f t="shared" si="9"/>
        <v>170339</v>
      </c>
      <c r="I154" s="18">
        <v>148</v>
      </c>
      <c r="J154" s="40" t="s">
        <v>31</v>
      </c>
      <c r="K154" s="34" t="s">
        <v>237</v>
      </c>
      <c r="L154" s="20">
        <v>13</v>
      </c>
      <c r="M154" s="2">
        <v>9443</v>
      </c>
      <c r="N154" s="2">
        <v>1794.17</v>
      </c>
      <c r="O154" s="2">
        <f t="shared" si="10"/>
        <v>146083.21</v>
      </c>
      <c r="P154" s="21">
        <v>148</v>
      </c>
      <c r="Q154" s="42" t="s">
        <v>31</v>
      </c>
      <c r="R154" s="23" t="s">
        <v>237</v>
      </c>
      <c r="S154" s="24">
        <v>13</v>
      </c>
      <c r="T154" s="25">
        <v>10009.58</v>
      </c>
      <c r="U154" s="25">
        <v>1901.8202000000001</v>
      </c>
      <c r="V154" s="25">
        <f t="shared" si="11"/>
        <v>154848.20259999999</v>
      </c>
    </row>
    <row r="155" spans="1:22" x14ac:dyDescent="0.25">
      <c r="A155" s="7">
        <v>149</v>
      </c>
      <c r="B155" s="14" t="s">
        <v>32</v>
      </c>
      <c r="C155" s="15" t="s">
        <v>238</v>
      </c>
      <c r="D155" s="45">
        <v>13</v>
      </c>
      <c r="E155" s="17">
        <v>10911.764705882353</v>
      </c>
      <c r="F155" s="36">
        <v>2073.2352941176468</v>
      </c>
      <c r="G155" s="17">
        <f t="shared" si="8"/>
        <v>12985</v>
      </c>
      <c r="H155" s="1">
        <f t="shared" si="9"/>
        <v>168805</v>
      </c>
      <c r="I155" s="18">
        <v>149</v>
      </c>
      <c r="J155" s="40" t="s">
        <v>32</v>
      </c>
      <c r="K155" s="34" t="s">
        <v>238</v>
      </c>
      <c r="L155" s="46">
        <v>13</v>
      </c>
      <c r="M155" s="2">
        <v>9358</v>
      </c>
      <c r="N155" s="2">
        <v>1778.0200000000004</v>
      </c>
      <c r="O155" s="2">
        <f t="shared" si="10"/>
        <v>144768.26</v>
      </c>
      <c r="P155" s="21">
        <v>149</v>
      </c>
      <c r="Q155" s="42" t="s">
        <v>32</v>
      </c>
      <c r="R155" s="23" t="s">
        <v>238</v>
      </c>
      <c r="S155" s="24">
        <v>13</v>
      </c>
      <c r="T155" s="25">
        <v>9919.4800000000014</v>
      </c>
      <c r="U155" s="25">
        <v>1884.7011999999995</v>
      </c>
      <c r="V155" s="25">
        <f t="shared" si="11"/>
        <v>153454.35560000001</v>
      </c>
    </row>
    <row r="156" spans="1:22" x14ac:dyDescent="0.25">
      <c r="A156" s="7">
        <v>150</v>
      </c>
      <c r="B156" s="14" t="s">
        <v>33</v>
      </c>
      <c r="C156" s="15" t="s">
        <v>239</v>
      </c>
      <c r="D156" s="16">
        <v>3</v>
      </c>
      <c r="E156" s="17">
        <v>5865.546218487395</v>
      </c>
      <c r="F156" s="17">
        <v>1114.453781512605</v>
      </c>
      <c r="G156" s="17">
        <f t="shared" si="8"/>
        <v>6980</v>
      </c>
      <c r="H156" s="1">
        <f t="shared" si="9"/>
        <v>20940</v>
      </c>
      <c r="I156" s="18">
        <v>150</v>
      </c>
      <c r="J156" s="40" t="s">
        <v>33</v>
      </c>
      <c r="K156" s="20" t="s">
        <v>239</v>
      </c>
      <c r="L156" s="20">
        <v>3</v>
      </c>
      <c r="M156" s="2">
        <v>12300</v>
      </c>
      <c r="N156" s="2">
        <v>2337</v>
      </c>
      <c r="O156" s="2">
        <f t="shared" si="10"/>
        <v>43911</v>
      </c>
      <c r="P156" s="21">
        <v>150</v>
      </c>
      <c r="Q156" s="42" t="s">
        <v>33</v>
      </c>
      <c r="R156" s="23" t="s">
        <v>239</v>
      </c>
      <c r="S156" s="24">
        <v>3</v>
      </c>
      <c r="T156" s="25">
        <v>13038</v>
      </c>
      <c r="U156" s="25">
        <v>2477.2200000000012</v>
      </c>
      <c r="V156" s="25">
        <f t="shared" si="11"/>
        <v>46545.66</v>
      </c>
    </row>
    <row r="157" spans="1:22" x14ac:dyDescent="0.25">
      <c r="A157" s="7">
        <v>151</v>
      </c>
      <c r="B157" s="14" t="s">
        <v>152</v>
      </c>
      <c r="C157" s="15" t="s">
        <v>232</v>
      </c>
      <c r="D157" s="16">
        <v>13</v>
      </c>
      <c r="E157" s="17">
        <v>2941.1764705882356</v>
      </c>
      <c r="F157" s="17">
        <v>558.82352941176441</v>
      </c>
      <c r="G157" s="17">
        <f t="shared" si="8"/>
        <v>3500</v>
      </c>
      <c r="H157" s="1">
        <f t="shared" si="9"/>
        <v>45500</v>
      </c>
      <c r="I157" s="18">
        <v>151</v>
      </c>
      <c r="J157" s="37" t="s">
        <v>152</v>
      </c>
      <c r="K157" s="20" t="s">
        <v>232</v>
      </c>
      <c r="L157" s="20">
        <v>13</v>
      </c>
      <c r="M157" s="2">
        <v>12720</v>
      </c>
      <c r="N157" s="2">
        <v>2416.7999999999993</v>
      </c>
      <c r="O157" s="2">
        <f t="shared" si="10"/>
        <v>196778.4</v>
      </c>
      <c r="P157" s="21">
        <v>151</v>
      </c>
      <c r="Q157" s="38" t="s">
        <v>152</v>
      </c>
      <c r="R157" s="23" t="s">
        <v>232</v>
      </c>
      <c r="S157" s="24">
        <v>13</v>
      </c>
      <c r="T157" s="25">
        <v>13483.2</v>
      </c>
      <c r="U157" s="25">
        <v>2561.8080000000009</v>
      </c>
      <c r="V157" s="25">
        <f t="shared" si="11"/>
        <v>208585.10400000002</v>
      </c>
    </row>
    <row r="158" spans="1:22" x14ac:dyDescent="0.25">
      <c r="A158" s="7">
        <v>152</v>
      </c>
      <c r="B158" s="14" t="s">
        <v>34</v>
      </c>
      <c r="C158" s="15" t="s">
        <v>232</v>
      </c>
      <c r="D158" s="16">
        <v>3</v>
      </c>
      <c r="E158" s="17">
        <v>29411.764705882353</v>
      </c>
      <c r="F158" s="17">
        <v>5588.2352941176468</v>
      </c>
      <c r="G158" s="17">
        <f t="shared" si="8"/>
        <v>35000</v>
      </c>
      <c r="H158" s="1">
        <f t="shared" si="9"/>
        <v>105000</v>
      </c>
      <c r="I158" s="18">
        <v>152</v>
      </c>
      <c r="J158" s="40" t="s">
        <v>34</v>
      </c>
      <c r="K158" s="20" t="s">
        <v>232</v>
      </c>
      <c r="L158" s="20">
        <v>3</v>
      </c>
      <c r="M158" s="2">
        <v>54500</v>
      </c>
      <c r="N158" s="2">
        <v>10355</v>
      </c>
      <c r="O158" s="2">
        <f t="shared" si="10"/>
        <v>194565</v>
      </c>
      <c r="P158" s="21">
        <v>152</v>
      </c>
      <c r="Q158" s="42" t="s">
        <v>34</v>
      </c>
      <c r="R158" s="23" t="s">
        <v>232</v>
      </c>
      <c r="S158" s="24">
        <v>3</v>
      </c>
      <c r="T158" s="25">
        <v>57770</v>
      </c>
      <c r="U158" s="25">
        <v>10976.300000000003</v>
      </c>
      <c r="V158" s="25">
        <f t="shared" si="11"/>
        <v>206238.90000000002</v>
      </c>
    </row>
    <row r="159" spans="1:22" x14ac:dyDescent="0.25">
      <c r="A159" s="7">
        <v>153</v>
      </c>
      <c r="B159" s="14" t="s">
        <v>71</v>
      </c>
      <c r="C159" s="15" t="s">
        <v>232</v>
      </c>
      <c r="D159" s="26">
        <v>6</v>
      </c>
      <c r="E159" s="17">
        <v>2200</v>
      </c>
      <c r="F159" s="17">
        <v>0</v>
      </c>
      <c r="G159" s="17">
        <f t="shared" si="8"/>
        <v>2200</v>
      </c>
      <c r="H159" s="1">
        <f t="shared" si="9"/>
        <v>13200</v>
      </c>
      <c r="I159" s="18">
        <v>153</v>
      </c>
      <c r="J159" s="40" t="s">
        <v>71</v>
      </c>
      <c r="K159" s="28" t="s">
        <v>232</v>
      </c>
      <c r="L159" s="28">
        <v>6</v>
      </c>
      <c r="M159" s="2">
        <v>3800</v>
      </c>
      <c r="N159" s="2">
        <v>0</v>
      </c>
      <c r="O159" s="2">
        <f t="shared" si="10"/>
        <v>22800</v>
      </c>
      <c r="P159" s="21">
        <v>153</v>
      </c>
      <c r="Q159" s="42" t="s">
        <v>71</v>
      </c>
      <c r="R159" s="23" t="s">
        <v>232</v>
      </c>
      <c r="S159" s="30">
        <v>6</v>
      </c>
      <c r="T159" s="25">
        <v>4028</v>
      </c>
      <c r="U159" s="25">
        <v>0</v>
      </c>
      <c r="V159" s="25">
        <f t="shared" si="11"/>
        <v>24168</v>
      </c>
    </row>
    <row r="160" spans="1:22" x14ac:dyDescent="0.25">
      <c r="A160" s="7">
        <v>154</v>
      </c>
      <c r="B160" s="14" t="s">
        <v>72</v>
      </c>
      <c r="C160" s="15" t="s">
        <v>232</v>
      </c>
      <c r="D160" s="16">
        <v>28</v>
      </c>
      <c r="E160" s="17">
        <v>4500</v>
      </c>
      <c r="F160" s="17">
        <v>0</v>
      </c>
      <c r="G160" s="17">
        <f t="shared" si="8"/>
        <v>4500</v>
      </c>
      <c r="H160" s="1">
        <f t="shared" si="9"/>
        <v>126000</v>
      </c>
      <c r="I160" s="18">
        <v>154</v>
      </c>
      <c r="J160" s="40" t="s">
        <v>72</v>
      </c>
      <c r="K160" s="20" t="s">
        <v>232</v>
      </c>
      <c r="L160" s="20">
        <v>28</v>
      </c>
      <c r="M160" s="2">
        <v>6900</v>
      </c>
      <c r="N160" s="2">
        <v>0</v>
      </c>
      <c r="O160" s="2">
        <f t="shared" si="10"/>
        <v>193200</v>
      </c>
      <c r="P160" s="21">
        <v>154</v>
      </c>
      <c r="Q160" s="42" t="s">
        <v>72</v>
      </c>
      <c r="R160" s="23" t="s">
        <v>232</v>
      </c>
      <c r="S160" s="24">
        <v>28</v>
      </c>
      <c r="T160" s="25">
        <v>7314</v>
      </c>
      <c r="U160" s="25">
        <v>0</v>
      </c>
      <c r="V160" s="25">
        <f t="shared" si="11"/>
        <v>204792</v>
      </c>
    </row>
    <row r="161" spans="1:22" x14ac:dyDescent="0.25">
      <c r="A161" s="7">
        <v>155</v>
      </c>
      <c r="B161" s="14" t="s">
        <v>106</v>
      </c>
      <c r="C161" s="15" t="s">
        <v>232</v>
      </c>
      <c r="D161" s="16">
        <v>20</v>
      </c>
      <c r="E161" s="17">
        <v>4000</v>
      </c>
      <c r="F161" s="17">
        <v>0</v>
      </c>
      <c r="G161" s="17">
        <f t="shared" si="8"/>
        <v>4000</v>
      </c>
      <c r="H161" s="1">
        <f t="shared" si="9"/>
        <v>80000</v>
      </c>
      <c r="I161" s="18">
        <v>155</v>
      </c>
      <c r="J161" s="40" t="s">
        <v>106</v>
      </c>
      <c r="K161" s="20" t="s">
        <v>232</v>
      </c>
      <c r="L161" s="20">
        <v>20</v>
      </c>
      <c r="M161" s="2">
        <v>4715</v>
      </c>
      <c r="N161" s="2">
        <v>0</v>
      </c>
      <c r="O161" s="2">
        <f t="shared" si="10"/>
        <v>94300</v>
      </c>
      <c r="P161" s="21">
        <v>155</v>
      </c>
      <c r="Q161" s="42" t="s">
        <v>106</v>
      </c>
      <c r="R161" s="23" t="s">
        <v>232</v>
      </c>
      <c r="S161" s="24">
        <v>20</v>
      </c>
      <c r="T161" s="25">
        <v>4997.9000000000005</v>
      </c>
      <c r="U161" s="25">
        <v>0</v>
      </c>
      <c r="V161" s="25">
        <f t="shared" si="11"/>
        <v>99958.000000000015</v>
      </c>
    </row>
    <row r="162" spans="1:22" x14ac:dyDescent="0.25">
      <c r="A162" s="7">
        <v>156</v>
      </c>
      <c r="B162" s="14" t="s">
        <v>212</v>
      </c>
      <c r="C162" s="15" t="s">
        <v>247</v>
      </c>
      <c r="D162" s="16">
        <v>2</v>
      </c>
      <c r="E162" s="17">
        <v>45474</v>
      </c>
      <c r="F162" s="17">
        <v>8640.0599999999977</v>
      </c>
      <c r="G162" s="17">
        <f t="shared" si="8"/>
        <v>54114.06</v>
      </c>
      <c r="H162" s="1">
        <f t="shared" si="9"/>
        <v>108228.12</v>
      </c>
      <c r="I162" s="18">
        <v>156</v>
      </c>
      <c r="J162" s="37" t="s">
        <v>212</v>
      </c>
      <c r="K162" s="20" t="s">
        <v>247</v>
      </c>
      <c r="L162" s="20">
        <v>2</v>
      </c>
      <c r="M162" s="2">
        <v>39000.19</v>
      </c>
      <c r="N162" s="2">
        <v>7409.8099999999977</v>
      </c>
      <c r="O162" s="2">
        <f t="shared" si="10"/>
        <v>92820</v>
      </c>
      <c r="P162" s="21">
        <v>156</v>
      </c>
      <c r="Q162" s="38" t="s">
        <v>212</v>
      </c>
      <c r="R162" s="23" t="s">
        <v>247</v>
      </c>
      <c r="S162" s="24">
        <v>2</v>
      </c>
      <c r="T162" s="25">
        <v>41340</v>
      </c>
      <c r="U162" s="25">
        <v>7854.5999999999985</v>
      </c>
      <c r="V162" s="25">
        <f t="shared" si="11"/>
        <v>98389.2</v>
      </c>
    </row>
    <row r="163" spans="1:22" x14ac:dyDescent="0.25">
      <c r="A163" s="7">
        <v>157</v>
      </c>
      <c r="B163" s="14" t="s">
        <v>129</v>
      </c>
      <c r="C163" s="31" t="s">
        <v>232</v>
      </c>
      <c r="D163" s="26">
        <v>0.5</v>
      </c>
      <c r="E163" s="17">
        <v>65004.500000000015</v>
      </c>
      <c r="F163" s="17">
        <v>12350.854999999996</v>
      </c>
      <c r="G163" s="17">
        <f t="shared" si="8"/>
        <v>77355.35500000001</v>
      </c>
      <c r="H163" s="1">
        <f t="shared" si="9"/>
        <v>38677.677500000005</v>
      </c>
      <c r="I163" s="18">
        <v>157</v>
      </c>
      <c r="J163" s="37" t="s">
        <v>129</v>
      </c>
      <c r="K163" s="28" t="s">
        <v>232</v>
      </c>
      <c r="L163" s="28">
        <v>0.5</v>
      </c>
      <c r="M163" s="2">
        <v>55750</v>
      </c>
      <c r="N163" s="2">
        <v>10592.5</v>
      </c>
      <c r="O163" s="2">
        <f t="shared" si="10"/>
        <v>33171.25</v>
      </c>
      <c r="P163" s="21">
        <v>157</v>
      </c>
      <c r="Q163" s="38" t="s">
        <v>129</v>
      </c>
      <c r="R163" s="32" t="s">
        <v>232</v>
      </c>
      <c r="S163" s="30">
        <v>0.5</v>
      </c>
      <c r="T163" s="25">
        <v>59095</v>
      </c>
      <c r="U163" s="25">
        <v>11228.050000000003</v>
      </c>
      <c r="V163" s="25">
        <f t="shared" si="11"/>
        <v>35161.525000000001</v>
      </c>
    </row>
    <row r="164" spans="1:22" x14ac:dyDescent="0.25">
      <c r="A164" s="7">
        <v>158</v>
      </c>
      <c r="B164" s="14" t="s">
        <v>17</v>
      </c>
      <c r="C164" s="15" t="s">
        <v>232</v>
      </c>
      <c r="D164" s="26">
        <v>50</v>
      </c>
      <c r="E164" s="17">
        <v>17200</v>
      </c>
      <c r="F164" s="17">
        <v>0</v>
      </c>
      <c r="G164" s="17">
        <f t="shared" si="8"/>
        <v>17200</v>
      </c>
      <c r="H164" s="1">
        <f t="shared" si="9"/>
        <v>860000</v>
      </c>
      <c r="I164" s="18">
        <v>158</v>
      </c>
      <c r="J164" s="40" t="s">
        <v>17</v>
      </c>
      <c r="K164" s="34" t="s">
        <v>232</v>
      </c>
      <c r="L164" s="28">
        <v>50</v>
      </c>
      <c r="M164" s="2">
        <v>22000</v>
      </c>
      <c r="N164" s="2">
        <v>0</v>
      </c>
      <c r="O164" s="2">
        <f t="shared" si="10"/>
        <v>1100000</v>
      </c>
      <c r="P164" s="21">
        <v>158</v>
      </c>
      <c r="Q164" s="42" t="s">
        <v>17</v>
      </c>
      <c r="R164" s="23" t="s">
        <v>232</v>
      </c>
      <c r="S164" s="30">
        <v>50</v>
      </c>
      <c r="T164" s="25">
        <v>23320</v>
      </c>
      <c r="U164" s="25">
        <v>0</v>
      </c>
      <c r="V164" s="25">
        <f t="shared" si="11"/>
        <v>1166000</v>
      </c>
    </row>
    <row r="165" spans="1:22" x14ac:dyDescent="0.25">
      <c r="A165" s="7">
        <v>159</v>
      </c>
      <c r="B165" s="14" t="s">
        <v>18</v>
      </c>
      <c r="C165" s="15" t="s">
        <v>232</v>
      </c>
      <c r="D165" s="16">
        <v>133</v>
      </c>
      <c r="E165" s="17">
        <v>22800</v>
      </c>
      <c r="F165" s="17">
        <v>0</v>
      </c>
      <c r="G165" s="17">
        <f t="shared" si="8"/>
        <v>22800</v>
      </c>
      <c r="H165" s="1">
        <f t="shared" si="9"/>
        <v>3032400</v>
      </c>
      <c r="I165" s="18">
        <v>159</v>
      </c>
      <c r="J165" s="40" t="s">
        <v>18</v>
      </c>
      <c r="K165" s="34" t="s">
        <v>232</v>
      </c>
      <c r="L165" s="20">
        <v>133</v>
      </c>
      <c r="M165" s="2">
        <v>33000</v>
      </c>
      <c r="N165" s="2">
        <v>0</v>
      </c>
      <c r="O165" s="2">
        <f t="shared" si="10"/>
        <v>4389000</v>
      </c>
      <c r="P165" s="21">
        <v>159</v>
      </c>
      <c r="Q165" s="42" t="s">
        <v>18</v>
      </c>
      <c r="R165" s="23" t="s">
        <v>232</v>
      </c>
      <c r="S165" s="24">
        <v>133</v>
      </c>
      <c r="T165" s="25">
        <v>34980</v>
      </c>
      <c r="U165" s="25">
        <v>0</v>
      </c>
      <c r="V165" s="25">
        <f t="shared" si="11"/>
        <v>4652340</v>
      </c>
    </row>
    <row r="166" spans="1:22" x14ac:dyDescent="0.25">
      <c r="A166" s="7">
        <v>160</v>
      </c>
      <c r="B166" s="14" t="s">
        <v>73</v>
      </c>
      <c r="C166" s="15" t="s">
        <v>232</v>
      </c>
      <c r="D166" s="26">
        <v>11</v>
      </c>
      <c r="E166" s="17">
        <v>1800</v>
      </c>
      <c r="F166" s="17">
        <v>0</v>
      </c>
      <c r="G166" s="17">
        <f t="shared" si="8"/>
        <v>1800</v>
      </c>
      <c r="H166" s="1">
        <f t="shared" si="9"/>
        <v>19800</v>
      </c>
      <c r="I166" s="18">
        <v>160</v>
      </c>
      <c r="J166" s="40" t="s">
        <v>73</v>
      </c>
      <c r="K166" s="28" t="s">
        <v>232</v>
      </c>
      <c r="L166" s="28">
        <v>11</v>
      </c>
      <c r="M166" s="2">
        <v>2579</v>
      </c>
      <c r="N166" s="2">
        <v>0</v>
      </c>
      <c r="O166" s="2">
        <f t="shared" si="10"/>
        <v>28369</v>
      </c>
      <c r="P166" s="21">
        <v>160</v>
      </c>
      <c r="Q166" s="42" t="s">
        <v>73</v>
      </c>
      <c r="R166" s="23" t="s">
        <v>232</v>
      </c>
      <c r="S166" s="30">
        <v>11</v>
      </c>
      <c r="T166" s="25">
        <v>2733.7400000000002</v>
      </c>
      <c r="U166" s="25">
        <v>0</v>
      </c>
      <c r="V166" s="25">
        <f t="shared" si="11"/>
        <v>30071.140000000003</v>
      </c>
    </row>
    <row r="167" spans="1:22" x14ac:dyDescent="0.25">
      <c r="A167" s="7">
        <v>161</v>
      </c>
      <c r="B167" s="14" t="s">
        <v>107</v>
      </c>
      <c r="C167" s="15" t="s">
        <v>232</v>
      </c>
      <c r="D167" s="26">
        <v>6</v>
      </c>
      <c r="E167" s="17">
        <v>9950</v>
      </c>
      <c r="F167" s="17">
        <v>0</v>
      </c>
      <c r="G167" s="17">
        <f t="shared" si="8"/>
        <v>9950</v>
      </c>
      <c r="H167" s="1">
        <f t="shared" si="9"/>
        <v>59700</v>
      </c>
      <c r="I167" s="18">
        <v>161</v>
      </c>
      <c r="J167" s="40" t="s">
        <v>107</v>
      </c>
      <c r="K167" s="28" t="s">
        <v>232</v>
      </c>
      <c r="L167" s="28">
        <v>6</v>
      </c>
      <c r="M167" s="2">
        <v>15720</v>
      </c>
      <c r="N167" s="2">
        <v>0</v>
      </c>
      <c r="O167" s="2">
        <f t="shared" si="10"/>
        <v>94320</v>
      </c>
      <c r="P167" s="21">
        <v>161</v>
      </c>
      <c r="Q167" s="42" t="s">
        <v>107</v>
      </c>
      <c r="R167" s="23" t="s">
        <v>232</v>
      </c>
      <c r="S167" s="30">
        <v>6</v>
      </c>
      <c r="T167" s="25">
        <v>16663.2</v>
      </c>
      <c r="U167" s="25">
        <v>0</v>
      </c>
      <c r="V167" s="25">
        <f t="shared" si="11"/>
        <v>99979.200000000012</v>
      </c>
    </row>
    <row r="168" spans="1:22" x14ac:dyDescent="0.25">
      <c r="A168" s="7">
        <v>162</v>
      </c>
      <c r="B168" s="14" t="s">
        <v>74</v>
      </c>
      <c r="C168" s="15" t="s">
        <v>232</v>
      </c>
      <c r="D168" s="26">
        <v>2</v>
      </c>
      <c r="E168" s="17">
        <v>6900</v>
      </c>
      <c r="F168" s="17">
        <v>0</v>
      </c>
      <c r="G168" s="17">
        <f t="shared" si="8"/>
        <v>6900</v>
      </c>
      <c r="H168" s="1">
        <f t="shared" si="9"/>
        <v>13800</v>
      </c>
      <c r="I168" s="18">
        <v>162</v>
      </c>
      <c r="J168" s="40" t="s">
        <v>74</v>
      </c>
      <c r="K168" s="28" t="s">
        <v>232</v>
      </c>
      <c r="L168" s="28">
        <v>2</v>
      </c>
      <c r="M168" s="2">
        <v>5800</v>
      </c>
      <c r="N168" s="2">
        <v>0</v>
      </c>
      <c r="O168" s="2">
        <f t="shared" si="10"/>
        <v>11600</v>
      </c>
      <c r="P168" s="21">
        <v>162</v>
      </c>
      <c r="Q168" s="42" t="s">
        <v>74</v>
      </c>
      <c r="R168" s="23" t="s">
        <v>232</v>
      </c>
      <c r="S168" s="30">
        <v>2</v>
      </c>
      <c r="T168" s="25">
        <v>6148</v>
      </c>
      <c r="U168" s="25">
        <v>0</v>
      </c>
      <c r="V168" s="25">
        <f t="shared" si="11"/>
        <v>12296</v>
      </c>
    </row>
    <row r="169" spans="1:22" x14ac:dyDescent="0.25">
      <c r="A169" s="7">
        <v>163</v>
      </c>
      <c r="B169" s="14" t="s">
        <v>13</v>
      </c>
      <c r="C169" s="47" t="s">
        <v>232</v>
      </c>
      <c r="D169" s="16">
        <v>32</v>
      </c>
      <c r="E169" s="17">
        <v>21500</v>
      </c>
      <c r="F169" s="17">
        <v>0</v>
      </c>
      <c r="G169" s="17">
        <f t="shared" si="8"/>
        <v>21500</v>
      </c>
      <c r="H169" s="1">
        <f t="shared" si="9"/>
        <v>688000</v>
      </c>
      <c r="I169" s="18">
        <v>163</v>
      </c>
      <c r="J169" s="40" t="s">
        <v>13</v>
      </c>
      <c r="K169" s="34" t="s">
        <v>232</v>
      </c>
      <c r="L169" s="20">
        <v>32</v>
      </c>
      <c r="M169" s="2">
        <v>33400</v>
      </c>
      <c r="N169" s="2">
        <v>0</v>
      </c>
      <c r="O169" s="2">
        <f t="shared" si="10"/>
        <v>1068800</v>
      </c>
      <c r="P169" s="21">
        <v>163</v>
      </c>
      <c r="Q169" s="42" t="s">
        <v>13</v>
      </c>
      <c r="R169" s="23" t="s">
        <v>232</v>
      </c>
      <c r="S169" s="24">
        <v>32</v>
      </c>
      <c r="T169" s="25">
        <v>35404</v>
      </c>
      <c r="U169" s="25">
        <v>0</v>
      </c>
      <c r="V169" s="25">
        <f t="shared" si="11"/>
        <v>1132928</v>
      </c>
    </row>
    <row r="170" spans="1:22" x14ac:dyDescent="0.25">
      <c r="A170" s="7">
        <v>164</v>
      </c>
      <c r="B170" s="14" t="s">
        <v>76</v>
      </c>
      <c r="C170" s="15" t="s">
        <v>232</v>
      </c>
      <c r="D170" s="16">
        <v>3</v>
      </c>
      <c r="E170" s="17">
        <v>6800</v>
      </c>
      <c r="F170" s="17">
        <v>0</v>
      </c>
      <c r="G170" s="17">
        <f t="shared" si="8"/>
        <v>6800</v>
      </c>
      <c r="H170" s="1">
        <f t="shared" si="9"/>
        <v>20400</v>
      </c>
      <c r="I170" s="18">
        <v>164</v>
      </c>
      <c r="J170" s="40" t="s">
        <v>76</v>
      </c>
      <c r="K170" s="20" t="s">
        <v>232</v>
      </c>
      <c r="L170" s="20">
        <v>3</v>
      </c>
      <c r="M170" s="2">
        <v>11500</v>
      </c>
      <c r="N170" s="2">
        <v>0</v>
      </c>
      <c r="O170" s="2">
        <f t="shared" si="10"/>
        <v>34500</v>
      </c>
      <c r="P170" s="21">
        <v>164</v>
      </c>
      <c r="Q170" s="42" t="s">
        <v>76</v>
      </c>
      <c r="R170" s="23" t="s">
        <v>232</v>
      </c>
      <c r="S170" s="24">
        <v>3</v>
      </c>
      <c r="T170" s="25">
        <v>12190</v>
      </c>
      <c r="U170" s="25">
        <v>0</v>
      </c>
      <c r="V170" s="25">
        <f t="shared" si="11"/>
        <v>36570</v>
      </c>
    </row>
    <row r="171" spans="1:22" x14ac:dyDescent="0.25">
      <c r="A171" s="7">
        <v>165</v>
      </c>
      <c r="B171" s="14" t="s">
        <v>75</v>
      </c>
      <c r="C171" s="15" t="s">
        <v>232</v>
      </c>
      <c r="D171" s="16">
        <v>43</v>
      </c>
      <c r="E171" s="17">
        <v>4800</v>
      </c>
      <c r="F171" s="17">
        <v>0</v>
      </c>
      <c r="G171" s="17">
        <f t="shared" si="8"/>
        <v>4800</v>
      </c>
      <c r="H171" s="1">
        <f t="shared" si="9"/>
        <v>206400</v>
      </c>
      <c r="I171" s="18">
        <v>165</v>
      </c>
      <c r="J171" s="40" t="s">
        <v>75</v>
      </c>
      <c r="K171" s="20" t="s">
        <v>232</v>
      </c>
      <c r="L171" s="20">
        <v>43</v>
      </c>
      <c r="M171" s="2">
        <v>5000</v>
      </c>
      <c r="N171" s="2">
        <v>0</v>
      </c>
      <c r="O171" s="2">
        <f t="shared" si="10"/>
        <v>215000</v>
      </c>
      <c r="P171" s="21">
        <v>165</v>
      </c>
      <c r="Q171" s="42" t="s">
        <v>75</v>
      </c>
      <c r="R171" s="23" t="s">
        <v>232</v>
      </c>
      <c r="S171" s="24">
        <v>43</v>
      </c>
      <c r="T171" s="25">
        <v>5300</v>
      </c>
      <c r="U171" s="25">
        <v>0</v>
      </c>
      <c r="V171" s="25">
        <f t="shared" si="11"/>
        <v>227900</v>
      </c>
    </row>
    <row r="172" spans="1:22" x14ac:dyDescent="0.25">
      <c r="A172" s="7">
        <v>166</v>
      </c>
      <c r="B172" s="14" t="s">
        <v>77</v>
      </c>
      <c r="C172" s="15" t="s">
        <v>232</v>
      </c>
      <c r="D172" s="26">
        <v>6</v>
      </c>
      <c r="E172" s="17">
        <v>6800</v>
      </c>
      <c r="F172" s="17">
        <v>0</v>
      </c>
      <c r="G172" s="17">
        <f t="shared" si="8"/>
        <v>6800</v>
      </c>
      <c r="H172" s="1">
        <f t="shared" si="9"/>
        <v>40800</v>
      </c>
      <c r="I172" s="18">
        <v>166</v>
      </c>
      <c r="J172" s="40" t="s">
        <v>77</v>
      </c>
      <c r="K172" s="28" t="s">
        <v>232</v>
      </c>
      <c r="L172" s="28">
        <v>6</v>
      </c>
      <c r="M172" s="2">
        <v>5000</v>
      </c>
      <c r="N172" s="2">
        <v>0</v>
      </c>
      <c r="O172" s="2">
        <f t="shared" si="10"/>
        <v>30000</v>
      </c>
      <c r="P172" s="21">
        <v>166</v>
      </c>
      <c r="Q172" s="42" t="s">
        <v>77</v>
      </c>
      <c r="R172" s="23" t="s">
        <v>232</v>
      </c>
      <c r="S172" s="30">
        <v>6</v>
      </c>
      <c r="T172" s="25">
        <v>5300</v>
      </c>
      <c r="U172" s="25">
        <v>0</v>
      </c>
      <c r="V172" s="25">
        <f t="shared" si="11"/>
        <v>31800</v>
      </c>
    </row>
    <row r="173" spans="1:22" x14ac:dyDescent="0.25">
      <c r="A173" s="7">
        <v>167</v>
      </c>
      <c r="B173" s="14" t="s">
        <v>131</v>
      </c>
      <c r="C173" s="31" t="s">
        <v>232</v>
      </c>
      <c r="D173" s="26">
        <v>0.5</v>
      </c>
      <c r="E173" s="17">
        <v>44537.815126050424</v>
      </c>
      <c r="F173" s="17">
        <v>8462.1848739495763</v>
      </c>
      <c r="G173" s="17">
        <f t="shared" si="8"/>
        <v>53000</v>
      </c>
      <c r="H173" s="1">
        <f t="shared" si="9"/>
        <v>26500</v>
      </c>
      <c r="I173" s="18">
        <v>167</v>
      </c>
      <c r="J173" s="37" t="s">
        <v>131</v>
      </c>
      <c r="K173" s="28" t="s">
        <v>232</v>
      </c>
      <c r="L173" s="28">
        <v>0.5</v>
      </c>
      <c r="M173" s="2">
        <v>67700</v>
      </c>
      <c r="N173" s="2">
        <v>12863</v>
      </c>
      <c r="O173" s="2">
        <f t="shared" si="10"/>
        <v>40281.5</v>
      </c>
      <c r="P173" s="21">
        <v>167</v>
      </c>
      <c r="Q173" s="38" t="s">
        <v>131</v>
      </c>
      <c r="R173" s="32" t="s">
        <v>232</v>
      </c>
      <c r="S173" s="30">
        <v>0.5</v>
      </c>
      <c r="T173" s="25">
        <v>71762</v>
      </c>
      <c r="U173" s="25">
        <v>13634.779999999999</v>
      </c>
      <c r="V173" s="25">
        <f t="shared" si="11"/>
        <v>42698.39</v>
      </c>
    </row>
    <row r="174" spans="1:22" x14ac:dyDescent="0.25">
      <c r="A174" s="7">
        <v>168</v>
      </c>
      <c r="B174" s="14" t="s">
        <v>130</v>
      </c>
      <c r="C174" s="15" t="s">
        <v>232</v>
      </c>
      <c r="D174" s="16">
        <v>1</v>
      </c>
      <c r="E174" s="17">
        <v>43697.478991596639</v>
      </c>
      <c r="F174" s="17">
        <v>8302.5210084033606</v>
      </c>
      <c r="G174" s="17">
        <f t="shared" si="8"/>
        <v>52000</v>
      </c>
      <c r="H174" s="1">
        <f t="shared" si="9"/>
        <v>52000</v>
      </c>
      <c r="I174" s="18">
        <v>168</v>
      </c>
      <c r="J174" s="37" t="s">
        <v>130</v>
      </c>
      <c r="K174" s="20" t="s">
        <v>232</v>
      </c>
      <c r="L174" s="20">
        <v>1</v>
      </c>
      <c r="M174" s="2">
        <v>93220</v>
      </c>
      <c r="N174" s="2">
        <v>17711.800000000003</v>
      </c>
      <c r="O174" s="2">
        <f t="shared" si="10"/>
        <v>110931.8</v>
      </c>
      <c r="P174" s="21">
        <v>168</v>
      </c>
      <c r="Q174" s="38" t="s">
        <v>130</v>
      </c>
      <c r="R174" s="23" t="s">
        <v>232</v>
      </c>
      <c r="S174" s="24">
        <v>1</v>
      </c>
      <c r="T174" s="25">
        <v>98813.200000000012</v>
      </c>
      <c r="U174" s="25">
        <v>18774.508000000002</v>
      </c>
      <c r="V174" s="25">
        <f t="shared" si="11"/>
        <v>117587.70800000001</v>
      </c>
    </row>
    <row r="175" spans="1:22" x14ac:dyDescent="0.25">
      <c r="A175" s="7">
        <v>169</v>
      </c>
      <c r="B175" s="14" t="s">
        <v>213</v>
      </c>
      <c r="C175" s="15" t="s">
        <v>247</v>
      </c>
      <c r="D175" s="16">
        <v>3</v>
      </c>
      <c r="E175" s="17">
        <v>41976.000000000007</v>
      </c>
      <c r="F175" s="17">
        <v>7975.4399999999951</v>
      </c>
      <c r="G175" s="17">
        <f t="shared" si="8"/>
        <v>49951.44</v>
      </c>
      <c r="H175" s="1">
        <f t="shared" si="9"/>
        <v>149854.32</v>
      </c>
      <c r="I175" s="18">
        <v>169</v>
      </c>
      <c r="J175" s="37" t="s">
        <v>213</v>
      </c>
      <c r="K175" s="20" t="s">
        <v>247</v>
      </c>
      <c r="L175" s="20">
        <v>3</v>
      </c>
      <c r="M175" s="2">
        <v>36000.19</v>
      </c>
      <c r="N175" s="2">
        <v>6839.8099999999977</v>
      </c>
      <c r="O175" s="2">
        <f t="shared" si="10"/>
        <v>128520</v>
      </c>
      <c r="P175" s="21">
        <v>169</v>
      </c>
      <c r="Q175" s="38" t="s">
        <v>213</v>
      </c>
      <c r="R175" s="23" t="s">
        <v>247</v>
      </c>
      <c r="S175" s="24">
        <v>3</v>
      </c>
      <c r="T175" s="25">
        <v>38160</v>
      </c>
      <c r="U175" s="25">
        <v>7250.4000000000015</v>
      </c>
      <c r="V175" s="25">
        <f t="shared" si="11"/>
        <v>136231.20000000001</v>
      </c>
    </row>
    <row r="176" spans="1:22" x14ac:dyDescent="0.25">
      <c r="A176" s="7">
        <v>170</v>
      </c>
      <c r="B176" s="14" t="s">
        <v>108</v>
      </c>
      <c r="C176" s="15" t="s">
        <v>232</v>
      </c>
      <c r="D176" s="16">
        <v>113</v>
      </c>
      <c r="E176" s="17">
        <v>3500</v>
      </c>
      <c r="F176" s="17">
        <v>0</v>
      </c>
      <c r="G176" s="17">
        <f t="shared" si="8"/>
        <v>3500</v>
      </c>
      <c r="H176" s="1">
        <f t="shared" si="9"/>
        <v>395500</v>
      </c>
      <c r="I176" s="18">
        <v>170</v>
      </c>
      <c r="J176" s="40" t="s">
        <v>108</v>
      </c>
      <c r="K176" s="20" t="s">
        <v>232</v>
      </c>
      <c r="L176" s="20">
        <v>113</v>
      </c>
      <c r="M176" s="2">
        <v>4715</v>
      </c>
      <c r="N176" s="2">
        <v>0</v>
      </c>
      <c r="O176" s="2">
        <f t="shared" si="10"/>
        <v>532795</v>
      </c>
      <c r="P176" s="21">
        <v>170</v>
      </c>
      <c r="Q176" s="42" t="s">
        <v>108</v>
      </c>
      <c r="R176" s="23" t="s">
        <v>232</v>
      </c>
      <c r="S176" s="24">
        <v>113</v>
      </c>
      <c r="T176" s="25">
        <v>4997.9000000000005</v>
      </c>
      <c r="U176" s="25">
        <v>0</v>
      </c>
      <c r="V176" s="25">
        <f t="shared" si="11"/>
        <v>564762.70000000007</v>
      </c>
    </row>
    <row r="177" spans="1:22" x14ac:dyDescent="0.25">
      <c r="A177" s="7">
        <v>171</v>
      </c>
      <c r="B177" s="14" t="s">
        <v>79</v>
      </c>
      <c r="C177" s="15" t="s">
        <v>232</v>
      </c>
      <c r="D177" s="16">
        <v>3</v>
      </c>
      <c r="E177" s="17">
        <v>4250</v>
      </c>
      <c r="F177" s="17">
        <v>0</v>
      </c>
      <c r="G177" s="17">
        <f t="shared" si="8"/>
        <v>4250</v>
      </c>
      <c r="H177" s="1">
        <f t="shared" si="9"/>
        <v>12750</v>
      </c>
      <c r="I177" s="18">
        <v>171</v>
      </c>
      <c r="J177" s="40" t="s">
        <v>79</v>
      </c>
      <c r="K177" s="20" t="s">
        <v>232</v>
      </c>
      <c r="L177" s="20">
        <v>3</v>
      </c>
      <c r="M177" s="2">
        <v>6000</v>
      </c>
      <c r="N177" s="2">
        <v>0</v>
      </c>
      <c r="O177" s="2">
        <f t="shared" si="10"/>
        <v>18000</v>
      </c>
      <c r="P177" s="21">
        <v>171</v>
      </c>
      <c r="Q177" s="42" t="s">
        <v>79</v>
      </c>
      <c r="R177" s="23" t="s">
        <v>232</v>
      </c>
      <c r="S177" s="24">
        <v>3</v>
      </c>
      <c r="T177" s="25">
        <v>6360</v>
      </c>
      <c r="U177" s="25">
        <v>0</v>
      </c>
      <c r="V177" s="25">
        <f t="shared" si="11"/>
        <v>19080</v>
      </c>
    </row>
    <row r="178" spans="1:22" x14ac:dyDescent="0.25">
      <c r="A178" s="7">
        <v>172</v>
      </c>
      <c r="B178" s="14" t="s">
        <v>78</v>
      </c>
      <c r="C178" s="15" t="s">
        <v>232</v>
      </c>
      <c r="D178" s="16">
        <v>3</v>
      </c>
      <c r="E178" s="17">
        <v>4250</v>
      </c>
      <c r="F178" s="17">
        <v>0</v>
      </c>
      <c r="G178" s="17">
        <f t="shared" si="8"/>
        <v>4250</v>
      </c>
      <c r="H178" s="1">
        <f t="shared" si="9"/>
        <v>12750</v>
      </c>
      <c r="I178" s="18">
        <v>172</v>
      </c>
      <c r="J178" s="40" t="s">
        <v>78</v>
      </c>
      <c r="K178" s="20" t="s">
        <v>232</v>
      </c>
      <c r="L178" s="20">
        <v>3</v>
      </c>
      <c r="M178" s="2">
        <v>5500</v>
      </c>
      <c r="N178" s="2">
        <v>0</v>
      </c>
      <c r="O178" s="2">
        <f t="shared" si="10"/>
        <v>16500</v>
      </c>
      <c r="P178" s="21">
        <v>172</v>
      </c>
      <c r="Q178" s="42" t="s">
        <v>78</v>
      </c>
      <c r="R178" s="23" t="s">
        <v>232</v>
      </c>
      <c r="S178" s="24">
        <v>3</v>
      </c>
      <c r="T178" s="25">
        <v>5830</v>
      </c>
      <c r="U178" s="25">
        <v>0</v>
      </c>
      <c r="V178" s="25">
        <f t="shared" si="11"/>
        <v>17490</v>
      </c>
    </row>
    <row r="179" spans="1:22" x14ac:dyDescent="0.25">
      <c r="A179" s="7">
        <v>173</v>
      </c>
      <c r="B179" s="14" t="s">
        <v>216</v>
      </c>
      <c r="C179" s="15" t="s">
        <v>250</v>
      </c>
      <c r="D179" s="16">
        <v>3</v>
      </c>
      <c r="E179" s="17">
        <v>12436.974789915967</v>
      </c>
      <c r="F179" s="17">
        <v>2363.0252100840335</v>
      </c>
      <c r="G179" s="17">
        <f t="shared" si="8"/>
        <v>14800</v>
      </c>
      <c r="H179" s="1">
        <f t="shared" si="9"/>
        <v>44400</v>
      </c>
      <c r="I179" s="18">
        <v>173</v>
      </c>
      <c r="J179" s="37" t="s">
        <v>216</v>
      </c>
      <c r="K179" s="20" t="s">
        <v>250</v>
      </c>
      <c r="L179" s="20">
        <v>3</v>
      </c>
      <c r="M179" s="2">
        <v>37500.19</v>
      </c>
      <c r="N179" s="2">
        <v>7124.8099999999977</v>
      </c>
      <c r="O179" s="2">
        <f t="shared" si="10"/>
        <v>133875</v>
      </c>
      <c r="P179" s="21">
        <v>173</v>
      </c>
      <c r="Q179" s="38" t="s">
        <v>216</v>
      </c>
      <c r="R179" s="23" t="s">
        <v>250</v>
      </c>
      <c r="S179" s="24">
        <v>3</v>
      </c>
      <c r="T179" s="25">
        <v>39750</v>
      </c>
      <c r="U179" s="25">
        <v>7552.5</v>
      </c>
      <c r="V179" s="25">
        <f t="shared" si="11"/>
        <v>141907.5</v>
      </c>
    </row>
    <row r="180" spans="1:22" x14ac:dyDescent="0.25">
      <c r="A180" s="7">
        <v>174</v>
      </c>
      <c r="B180" s="14" t="s">
        <v>214</v>
      </c>
      <c r="C180" s="15" t="s">
        <v>250</v>
      </c>
      <c r="D180" s="16">
        <v>13</v>
      </c>
      <c r="E180" s="17">
        <v>22853.599999999999</v>
      </c>
      <c r="F180" s="17">
        <v>4342.1839999999975</v>
      </c>
      <c r="G180" s="17">
        <f t="shared" si="8"/>
        <v>27195.783999999996</v>
      </c>
      <c r="H180" s="1">
        <f t="shared" si="9"/>
        <v>353545.19199999992</v>
      </c>
      <c r="I180" s="18">
        <v>174</v>
      </c>
      <c r="J180" s="37" t="s">
        <v>214</v>
      </c>
      <c r="K180" s="20" t="s">
        <v>250</v>
      </c>
      <c r="L180" s="20">
        <v>13</v>
      </c>
      <c r="M180" s="2">
        <v>19600.189999999999</v>
      </c>
      <c r="N180" s="2">
        <v>3723.8100000000013</v>
      </c>
      <c r="O180" s="2">
        <f t="shared" si="10"/>
        <v>303212</v>
      </c>
      <c r="P180" s="21">
        <v>174</v>
      </c>
      <c r="Q180" s="38" t="s">
        <v>214</v>
      </c>
      <c r="R180" s="23" t="s">
        <v>250</v>
      </c>
      <c r="S180" s="24">
        <v>13</v>
      </c>
      <c r="T180" s="25">
        <v>20776</v>
      </c>
      <c r="U180" s="25">
        <v>3947.4399999999987</v>
      </c>
      <c r="V180" s="25">
        <f t="shared" si="11"/>
        <v>321404.71999999997</v>
      </c>
    </row>
    <row r="181" spans="1:22" x14ac:dyDescent="0.25">
      <c r="A181" s="7">
        <v>175</v>
      </c>
      <c r="B181" s="14" t="s">
        <v>215</v>
      </c>
      <c r="C181" s="15" t="s">
        <v>250</v>
      </c>
      <c r="D181" s="16">
        <v>93</v>
      </c>
      <c r="E181" s="17">
        <v>12436.974789915967</v>
      </c>
      <c r="F181" s="17">
        <v>2363.0252100840335</v>
      </c>
      <c r="G181" s="17">
        <f t="shared" si="8"/>
        <v>14800</v>
      </c>
      <c r="H181" s="1">
        <f t="shared" si="9"/>
        <v>1376400</v>
      </c>
      <c r="I181" s="18">
        <v>175</v>
      </c>
      <c r="J181" s="37" t="s">
        <v>215</v>
      </c>
      <c r="K181" s="20" t="s">
        <v>250</v>
      </c>
      <c r="L181" s="20">
        <v>93</v>
      </c>
      <c r="M181" s="2">
        <v>24900.19</v>
      </c>
      <c r="N181" s="2">
        <v>4730.8100000000013</v>
      </c>
      <c r="O181" s="2">
        <f t="shared" si="10"/>
        <v>2755683</v>
      </c>
      <c r="P181" s="21">
        <v>175</v>
      </c>
      <c r="Q181" s="38" t="s">
        <v>215</v>
      </c>
      <c r="R181" s="23" t="s">
        <v>250</v>
      </c>
      <c r="S181" s="24">
        <v>93</v>
      </c>
      <c r="T181" s="25">
        <v>26394</v>
      </c>
      <c r="U181" s="25">
        <v>5014.8600000000006</v>
      </c>
      <c r="V181" s="25">
        <f t="shared" si="11"/>
        <v>2921023.98</v>
      </c>
    </row>
    <row r="182" spans="1:22" x14ac:dyDescent="0.25">
      <c r="A182" s="7">
        <v>176</v>
      </c>
      <c r="B182" s="14" t="s">
        <v>163</v>
      </c>
      <c r="C182" s="15" t="s">
        <v>232</v>
      </c>
      <c r="D182" s="16">
        <v>30</v>
      </c>
      <c r="E182" s="17">
        <v>15500</v>
      </c>
      <c r="F182" s="17">
        <v>0</v>
      </c>
      <c r="G182" s="17">
        <f t="shared" si="8"/>
        <v>15500</v>
      </c>
      <c r="H182" s="1">
        <f t="shared" si="9"/>
        <v>465000</v>
      </c>
      <c r="I182" s="18">
        <v>176</v>
      </c>
      <c r="J182" s="37" t="s">
        <v>163</v>
      </c>
      <c r="K182" s="20" t="s">
        <v>232</v>
      </c>
      <c r="L182" s="20">
        <v>30</v>
      </c>
      <c r="M182" s="2">
        <v>37320</v>
      </c>
      <c r="N182" s="2">
        <v>0</v>
      </c>
      <c r="O182" s="2">
        <f t="shared" si="10"/>
        <v>1119600</v>
      </c>
      <c r="P182" s="21">
        <v>176</v>
      </c>
      <c r="Q182" s="38" t="s">
        <v>163</v>
      </c>
      <c r="R182" s="23" t="s">
        <v>232</v>
      </c>
      <c r="S182" s="24">
        <v>30</v>
      </c>
      <c r="T182" s="25">
        <v>39559.200000000004</v>
      </c>
      <c r="U182" s="25">
        <v>0</v>
      </c>
      <c r="V182" s="25">
        <f t="shared" si="11"/>
        <v>1186776.0000000002</v>
      </c>
    </row>
    <row r="183" spans="1:22" x14ac:dyDescent="0.25">
      <c r="A183" s="7">
        <v>177</v>
      </c>
      <c r="B183" s="14" t="s">
        <v>166</v>
      </c>
      <c r="C183" s="15" t="s">
        <v>232</v>
      </c>
      <c r="D183" s="16">
        <v>2</v>
      </c>
      <c r="E183" s="17">
        <v>9500</v>
      </c>
      <c r="F183" s="17">
        <v>0</v>
      </c>
      <c r="G183" s="17">
        <f t="shared" si="8"/>
        <v>9500</v>
      </c>
      <c r="H183" s="1">
        <f t="shared" si="9"/>
        <v>19000</v>
      </c>
      <c r="I183" s="18">
        <v>177</v>
      </c>
      <c r="J183" s="37" t="s">
        <v>166</v>
      </c>
      <c r="K183" s="20" t="s">
        <v>232</v>
      </c>
      <c r="L183" s="20">
        <v>2</v>
      </c>
      <c r="M183" s="2">
        <v>34000</v>
      </c>
      <c r="N183" s="2">
        <v>0</v>
      </c>
      <c r="O183" s="2">
        <f t="shared" si="10"/>
        <v>68000</v>
      </c>
      <c r="P183" s="21">
        <v>177</v>
      </c>
      <c r="Q183" s="38" t="s">
        <v>166</v>
      </c>
      <c r="R183" s="23" t="s">
        <v>232</v>
      </c>
      <c r="S183" s="24">
        <v>2</v>
      </c>
      <c r="T183" s="25">
        <v>36040</v>
      </c>
      <c r="U183" s="25">
        <v>0</v>
      </c>
      <c r="V183" s="25">
        <f t="shared" si="11"/>
        <v>72080</v>
      </c>
    </row>
    <row r="184" spans="1:22" x14ac:dyDescent="0.25">
      <c r="A184" s="7">
        <v>178</v>
      </c>
      <c r="B184" s="14" t="s">
        <v>164</v>
      </c>
      <c r="C184" s="15" t="s">
        <v>232</v>
      </c>
      <c r="D184" s="16">
        <v>5</v>
      </c>
      <c r="E184" s="17">
        <v>25500</v>
      </c>
      <c r="F184" s="17">
        <v>0</v>
      </c>
      <c r="G184" s="17">
        <f t="shared" si="8"/>
        <v>25500</v>
      </c>
      <c r="H184" s="1">
        <f t="shared" si="9"/>
        <v>127500</v>
      </c>
      <c r="I184" s="18">
        <v>178</v>
      </c>
      <c r="J184" s="37" t="s">
        <v>164</v>
      </c>
      <c r="K184" s="20" t="s">
        <v>232</v>
      </c>
      <c r="L184" s="20">
        <v>5</v>
      </c>
      <c r="M184" s="2">
        <v>39000</v>
      </c>
      <c r="N184" s="2">
        <v>0</v>
      </c>
      <c r="O184" s="2">
        <f t="shared" si="10"/>
        <v>195000</v>
      </c>
      <c r="P184" s="21">
        <v>178</v>
      </c>
      <c r="Q184" s="38" t="s">
        <v>164</v>
      </c>
      <c r="R184" s="23" t="s">
        <v>232</v>
      </c>
      <c r="S184" s="24">
        <v>5</v>
      </c>
      <c r="T184" s="25">
        <v>41340</v>
      </c>
      <c r="U184" s="25">
        <v>0</v>
      </c>
      <c r="V184" s="25">
        <f t="shared" si="11"/>
        <v>206700</v>
      </c>
    </row>
    <row r="185" spans="1:22" x14ac:dyDescent="0.25">
      <c r="A185" s="7">
        <v>179</v>
      </c>
      <c r="B185" s="14" t="s">
        <v>165</v>
      </c>
      <c r="C185" s="15" t="s">
        <v>232</v>
      </c>
      <c r="D185" s="16">
        <v>20</v>
      </c>
      <c r="E185" s="17">
        <v>8500</v>
      </c>
      <c r="F185" s="17">
        <v>0</v>
      </c>
      <c r="G185" s="17">
        <f t="shared" si="8"/>
        <v>8500</v>
      </c>
      <c r="H185" s="1">
        <f t="shared" si="9"/>
        <v>170000</v>
      </c>
      <c r="I185" s="18">
        <v>179</v>
      </c>
      <c r="J185" s="37" t="s">
        <v>165</v>
      </c>
      <c r="K185" s="20" t="s">
        <v>232</v>
      </c>
      <c r="L185" s="20">
        <v>20</v>
      </c>
      <c r="M185" s="2">
        <v>135000</v>
      </c>
      <c r="N185" s="2">
        <v>0</v>
      </c>
      <c r="O185" s="2">
        <f t="shared" si="10"/>
        <v>2700000</v>
      </c>
      <c r="P185" s="21">
        <v>179</v>
      </c>
      <c r="Q185" s="38" t="s">
        <v>165</v>
      </c>
      <c r="R185" s="23" t="s">
        <v>232</v>
      </c>
      <c r="S185" s="24">
        <v>20</v>
      </c>
      <c r="T185" s="25">
        <v>143100</v>
      </c>
      <c r="U185" s="25">
        <v>0</v>
      </c>
      <c r="V185" s="25">
        <f t="shared" si="11"/>
        <v>2862000</v>
      </c>
    </row>
    <row r="186" spans="1:22" x14ac:dyDescent="0.25">
      <c r="A186" s="7">
        <v>180</v>
      </c>
      <c r="B186" s="14" t="s">
        <v>80</v>
      </c>
      <c r="C186" s="15" t="s">
        <v>232</v>
      </c>
      <c r="D186" s="16">
        <v>8</v>
      </c>
      <c r="E186" s="17">
        <v>8000</v>
      </c>
      <c r="F186" s="17">
        <v>0</v>
      </c>
      <c r="G186" s="17">
        <f t="shared" si="8"/>
        <v>8000</v>
      </c>
      <c r="H186" s="1">
        <f t="shared" si="9"/>
        <v>64000</v>
      </c>
      <c r="I186" s="18">
        <v>180</v>
      </c>
      <c r="J186" s="40" t="s">
        <v>80</v>
      </c>
      <c r="K186" s="20" t="s">
        <v>232</v>
      </c>
      <c r="L186" s="20">
        <v>8</v>
      </c>
      <c r="M186" s="2">
        <v>11750</v>
      </c>
      <c r="N186" s="2">
        <v>0</v>
      </c>
      <c r="O186" s="2">
        <f t="shared" si="10"/>
        <v>94000</v>
      </c>
      <c r="P186" s="21">
        <v>180</v>
      </c>
      <c r="Q186" s="42" t="s">
        <v>80</v>
      </c>
      <c r="R186" s="23" t="s">
        <v>232</v>
      </c>
      <c r="S186" s="24">
        <v>8</v>
      </c>
      <c r="T186" s="25">
        <v>12455</v>
      </c>
      <c r="U186" s="25">
        <v>0</v>
      </c>
      <c r="V186" s="25">
        <f t="shared" si="11"/>
        <v>99640</v>
      </c>
    </row>
    <row r="187" spans="1:22" x14ac:dyDescent="0.25">
      <c r="A187" s="7">
        <v>181</v>
      </c>
      <c r="B187" s="14" t="s">
        <v>217</v>
      </c>
      <c r="C187" s="15" t="s">
        <v>251</v>
      </c>
      <c r="D187" s="16">
        <v>6</v>
      </c>
      <c r="E187" s="17">
        <v>141086</v>
      </c>
      <c r="F187" s="17">
        <v>26806.339999999997</v>
      </c>
      <c r="G187" s="17">
        <f t="shared" si="8"/>
        <v>167892.34</v>
      </c>
      <c r="H187" s="1">
        <f t="shared" si="9"/>
        <v>1007354.04</v>
      </c>
      <c r="I187" s="18">
        <v>181</v>
      </c>
      <c r="J187" s="37" t="s">
        <v>217</v>
      </c>
      <c r="K187" s="20" t="s">
        <v>251</v>
      </c>
      <c r="L187" s="20">
        <v>6</v>
      </c>
      <c r="M187" s="2">
        <v>121000.19</v>
      </c>
      <c r="N187" s="2">
        <v>22989.809999999998</v>
      </c>
      <c r="O187" s="2">
        <f t="shared" si="10"/>
        <v>863940</v>
      </c>
      <c r="P187" s="21">
        <v>181</v>
      </c>
      <c r="Q187" s="38" t="s">
        <v>217</v>
      </c>
      <c r="R187" s="23" t="s">
        <v>251</v>
      </c>
      <c r="S187" s="24">
        <v>6</v>
      </c>
      <c r="T187" s="25">
        <v>128260</v>
      </c>
      <c r="U187" s="25">
        <v>24369.399999999994</v>
      </c>
      <c r="V187" s="25">
        <f t="shared" si="11"/>
        <v>915776.39999999991</v>
      </c>
    </row>
    <row r="188" spans="1:22" x14ac:dyDescent="0.25">
      <c r="A188" s="7">
        <v>182</v>
      </c>
      <c r="B188" s="14" t="s">
        <v>218</v>
      </c>
      <c r="C188" s="15" t="s">
        <v>233</v>
      </c>
      <c r="D188" s="16">
        <v>1</v>
      </c>
      <c r="E188" s="17">
        <v>4621.8487394957983</v>
      </c>
      <c r="F188" s="17">
        <v>878.15126050420167</v>
      </c>
      <c r="G188" s="17">
        <f t="shared" si="8"/>
        <v>5500</v>
      </c>
      <c r="H188" s="1">
        <f t="shared" si="9"/>
        <v>5500</v>
      </c>
      <c r="I188" s="18">
        <v>182</v>
      </c>
      <c r="J188" s="37" t="s">
        <v>218</v>
      </c>
      <c r="K188" s="20" t="s">
        <v>233</v>
      </c>
      <c r="L188" s="20">
        <v>1</v>
      </c>
      <c r="M188" s="2">
        <v>5763.19</v>
      </c>
      <c r="N188" s="2">
        <v>1094.7800000000007</v>
      </c>
      <c r="O188" s="2">
        <f t="shared" si="10"/>
        <v>6857.97</v>
      </c>
      <c r="P188" s="21">
        <v>182</v>
      </c>
      <c r="Q188" s="38" t="s">
        <v>218</v>
      </c>
      <c r="R188" s="23" t="s">
        <v>233</v>
      </c>
      <c r="S188" s="24">
        <v>1</v>
      </c>
      <c r="T188" s="25">
        <v>6108.7800000000007</v>
      </c>
      <c r="U188" s="25">
        <v>1160.6682000000001</v>
      </c>
      <c r="V188" s="25">
        <f t="shared" si="11"/>
        <v>7269.4482000000007</v>
      </c>
    </row>
    <row r="189" spans="1:22" x14ac:dyDescent="0.25">
      <c r="A189" s="7">
        <v>183</v>
      </c>
      <c r="B189" s="14" t="s">
        <v>53</v>
      </c>
      <c r="C189" s="15" t="s">
        <v>232</v>
      </c>
      <c r="D189" s="16">
        <v>70</v>
      </c>
      <c r="E189" s="17">
        <v>1800</v>
      </c>
      <c r="F189" s="17">
        <v>0</v>
      </c>
      <c r="G189" s="17">
        <f t="shared" si="8"/>
        <v>1800</v>
      </c>
      <c r="H189" s="1">
        <f t="shared" si="9"/>
        <v>126000</v>
      </c>
      <c r="I189" s="18">
        <v>183</v>
      </c>
      <c r="J189" s="40" t="s">
        <v>53</v>
      </c>
      <c r="K189" s="20" t="s">
        <v>232</v>
      </c>
      <c r="L189" s="20">
        <v>70</v>
      </c>
      <c r="M189" s="2">
        <v>4000</v>
      </c>
      <c r="N189" s="2">
        <v>0</v>
      </c>
      <c r="O189" s="2">
        <f t="shared" si="10"/>
        <v>280000</v>
      </c>
      <c r="P189" s="21">
        <v>183</v>
      </c>
      <c r="Q189" s="42" t="s">
        <v>53</v>
      </c>
      <c r="R189" s="23" t="s">
        <v>232</v>
      </c>
      <c r="S189" s="24">
        <v>70</v>
      </c>
      <c r="T189" s="25">
        <v>4240</v>
      </c>
      <c r="U189" s="25">
        <v>0</v>
      </c>
      <c r="V189" s="25">
        <f t="shared" si="11"/>
        <v>296800</v>
      </c>
    </row>
    <row r="190" spans="1:22" x14ac:dyDescent="0.25">
      <c r="A190" s="7">
        <v>184</v>
      </c>
      <c r="B190" s="14" t="s">
        <v>81</v>
      </c>
      <c r="C190" s="15" t="s">
        <v>232</v>
      </c>
      <c r="D190" s="26">
        <v>11</v>
      </c>
      <c r="E190" s="17">
        <v>3500</v>
      </c>
      <c r="F190" s="17">
        <v>0</v>
      </c>
      <c r="G190" s="17">
        <f t="shared" si="8"/>
        <v>3500</v>
      </c>
      <c r="H190" s="1">
        <f t="shared" si="9"/>
        <v>38500</v>
      </c>
      <c r="I190" s="18">
        <v>184</v>
      </c>
      <c r="J190" s="40" t="s">
        <v>81</v>
      </c>
      <c r="K190" s="28" t="s">
        <v>232</v>
      </c>
      <c r="L190" s="28">
        <v>11</v>
      </c>
      <c r="M190" s="2">
        <v>2700</v>
      </c>
      <c r="N190" s="2">
        <v>0</v>
      </c>
      <c r="O190" s="2">
        <f t="shared" si="10"/>
        <v>29700</v>
      </c>
      <c r="P190" s="21">
        <v>184</v>
      </c>
      <c r="Q190" s="42" t="s">
        <v>81</v>
      </c>
      <c r="R190" s="23" t="s">
        <v>232</v>
      </c>
      <c r="S190" s="30">
        <v>11</v>
      </c>
      <c r="T190" s="25">
        <v>2862</v>
      </c>
      <c r="U190" s="25">
        <v>0</v>
      </c>
      <c r="V190" s="25">
        <f t="shared" si="11"/>
        <v>31482</v>
      </c>
    </row>
    <row r="191" spans="1:22" x14ac:dyDescent="0.25">
      <c r="A191" s="7">
        <v>185</v>
      </c>
      <c r="B191" s="14" t="s">
        <v>219</v>
      </c>
      <c r="C191" s="15" t="s">
        <v>252</v>
      </c>
      <c r="D191" s="16">
        <v>5</v>
      </c>
      <c r="E191" s="17">
        <v>13428.571428571429</v>
      </c>
      <c r="F191" s="17">
        <v>2551.4285714285706</v>
      </c>
      <c r="G191" s="17">
        <f t="shared" si="8"/>
        <v>15980</v>
      </c>
      <c r="H191" s="1">
        <f t="shared" si="9"/>
        <v>79900</v>
      </c>
      <c r="I191" s="18">
        <v>185</v>
      </c>
      <c r="J191" s="37" t="s">
        <v>219</v>
      </c>
      <c r="K191" s="20" t="s">
        <v>252</v>
      </c>
      <c r="L191" s="20">
        <v>5</v>
      </c>
      <c r="M191" s="2">
        <v>48720.19</v>
      </c>
      <c r="N191" s="2">
        <v>9256.61</v>
      </c>
      <c r="O191" s="2">
        <f t="shared" si="10"/>
        <v>289884</v>
      </c>
      <c r="P191" s="21">
        <v>185</v>
      </c>
      <c r="Q191" s="38" t="s">
        <v>219</v>
      </c>
      <c r="R191" s="23" t="s">
        <v>252</v>
      </c>
      <c r="S191" s="24">
        <v>5</v>
      </c>
      <c r="T191" s="25">
        <v>51643.200000000004</v>
      </c>
      <c r="U191" s="25">
        <v>9812.2079999999987</v>
      </c>
      <c r="V191" s="25">
        <f t="shared" si="11"/>
        <v>307277.04000000004</v>
      </c>
    </row>
    <row r="192" spans="1:22" x14ac:dyDescent="0.25">
      <c r="A192" s="7">
        <v>186</v>
      </c>
      <c r="B192" s="14" t="s">
        <v>220</v>
      </c>
      <c r="C192" s="15" t="s">
        <v>252</v>
      </c>
      <c r="D192" s="16">
        <v>15</v>
      </c>
      <c r="E192" s="17">
        <v>3193.2773109243699</v>
      </c>
      <c r="F192" s="17">
        <v>606.72268907563011</v>
      </c>
      <c r="G192" s="17">
        <f t="shared" si="8"/>
        <v>3800</v>
      </c>
      <c r="H192" s="1">
        <f t="shared" si="9"/>
        <v>57000</v>
      </c>
      <c r="I192" s="18">
        <v>186</v>
      </c>
      <c r="J192" s="37" t="s">
        <v>220</v>
      </c>
      <c r="K192" s="20" t="s">
        <v>252</v>
      </c>
      <c r="L192" s="20">
        <v>15</v>
      </c>
      <c r="M192" s="2">
        <v>46447.19</v>
      </c>
      <c r="N192" s="2">
        <v>8824.739999999998</v>
      </c>
      <c r="O192" s="2">
        <f t="shared" si="10"/>
        <v>829078.95</v>
      </c>
      <c r="P192" s="21">
        <v>186</v>
      </c>
      <c r="Q192" s="38" t="s">
        <v>220</v>
      </c>
      <c r="R192" s="23" t="s">
        <v>252</v>
      </c>
      <c r="S192" s="24">
        <v>15</v>
      </c>
      <c r="T192" s="25">
        <v>49233.82</v>
      </c>
      <c r="U192" s="25">
        <v>9354.4258000000045</v>
      </c>
      <c r="V192" s="25">
        <f t="shared" si="11"/>
        <v>878823.68700000003</v>
      </c>
    </row>
    <row r="193" spans="1:22" x14ac:dyDescent="0.25">
      <c r="A193" s="7">
        <v>187</v>
      </c>
      <c r="B193" s="14" t="s">
        <v>82</v>
      </c>
      <c r="C193" s="31" t="s">
        <v>232</v>
      </c>
      <c r="D193" s="26">
        <v>0.5</v>
      </c>
      <c r="E193" s="17">
        <v>23320</v>
      </c>
      <c r="F193" s="17">
        <v>0</v>
      </c>
      <c r="G193" s="17">
        <f t="shared" si="8"/>
        <v>23320</v>
      </c>
      <c r="H193" s="1">
        <f t="shared" si="9"/>
        <v>11660</v>
      </c>
      <c r="I193" s="18">
        <v>187</v>
      </c>
      <c r="J193" s="40" t="s">
        <v>82</v>
      </c>
      <c r="K193" s="28" t="s">
        <v>232</v>
      </c>
      <c r="L193" s="28">
        <v>0.5</v>
      </c>
      <c r="M193" s="2">
        <v>20000</v>
      </c>
      <c r="N193" s="2">
        <v>0</v>
      </c>
      <c r="O193" s="2">
        <f t="shared" si="10"/>
        <v>10000</v>
      </c>
      <c r="P193" s="21">
        <v>187</v>
      </c>
      <c r="Q193" s="42" t="s">
        <v>82</v>
      </c>
      <c r="R193" s="32" t="s">
        <v>232</v>
      </c>
      <c r="S193" s="30">
        <v>0.5</v>
      </c>
      <c r="T193" s="25">
        <v>21200</v>
      </c>
      <c r="U193" s="25">
        <v>0</v>
      </c>
      <c r="V193" s="25">
        <f t="shared" si="11"/>
        <v>10600</v>
      </c>
    </row>
    <row r="194" spans="1:22" x14ac:dyDescent="0.25">
      <c r="A194" s="7">
        <v>188</v>
      </c>
      <c r="B194" s="14" t="s">
        <v>221</v>
      </c>
      <c r="C194" s="15" t="s">
        <v>253</v>
      </c>
      <c r="D194" s="16">
        <v>3</v>
      </c>
      <c r="E194" s="17">
        <v>67628</v>
      </c>
      <c r="F194" s="17">
        <v>12849.319999999992</v>
      </c>
      <c r="G194" s="17">
        <f t="shared" si="8"/>
        <v>80477.319999999992</v>
      </c>
      <c r="H194" s="1">
        <f t="shared" si="9"/>
        <v>241431.95999999996</v>
      </c>
      <c r="I194" s="18">
        <v>188</v>
      </c>
      <c r="J194" s="37" t="s">
        <v>221</v>
      </c>
      <c r="K194" s="20" t="s">
        <v>253</v>
      </c>
      <c r="L194" s="20">
        <v>3</v>
      </c>
      <c r="M194" s="2">
        <v>58000.19</v>
      </c>
      <c r="N194" s="2">
        <v>11019.809999999998</v>
      </c>
      <c r="O194" s="2">
        <f t="shared" si="10"/>
        <v>207060</v>
      </c>
      <c r="P194" s="21">
        <v>188</v>
      </c>
      <c r="Q194" s="38" t="s">
        <v>221</v>
      </c>
      <c r="R194" s="23" t="s">
        <v>253</v>
      </c>
      <c r="S194" s="24">
        <v>3</v>
      </c>
      <c r="T194" s="25">
        <v>61480</v>
      </c>
      <c r="U194" s="25">
        <v>11681.199999999997</v>
      </c>
      <c r="V194" s="25">
        <f t="shared" si="11"/>
        <v>219483.59999999998</v>
      </c>
    </row>
    <row r="195" spans="1:22" x14ac:dyDescent="0.25">
      <c r="A195" s="7">
        <v>189</v>
      </c>
      <c r="B195" s="14" t="s">
        <v>153</v>
      </c>
      <c r="C195" s="15" t="s">
        <v>232</v>
      </c>
      <c r="D195" s="16">
        <v>6</v>
      </c>
      <c r="E195" s="17">
        <v>2016.8067226890757</v>
      </c>
      <c r="F195" s="17">
        <v>383.19327731092426</v>
      </c>
      <c r="G195" s="17">
        <f t="shared" si="8"/>
        <v>2400</v>
      </c>
      <c r="H195" s="1">
        <f t="shared" si="9"/>
        <v>14400</v>
      </c>
      <c r="I195" s="18">
        <v>189</v>
      </c>
      <c r="J195" s="37" t="s">
        <v>153</v>
      </c>
      <c r="K195" s="20" t="s">
        <v>232</v>
      </c>
      <c r="L195" s="20">
        <v>6</v>
      </c>
      <c r="M195" s="2">
        <v>12200</v>
      </c>
      <c r="N195" s="2">
        <v>2318</v>
      </c>
      <c r="O195" s="2">
        <f t="shared" si="10"/>
        <v>87108</v>
      </c>
      <c r="P195" s="21">
        <v>189</v>
      </c>
      <c r="Q195" s="38" t="s">
        <v>153</v>
      </c>
      <c r="R195" s="23" t="s">
        <v>232</v>
      </c>
      <c r="S195" s="24">
        <v>6</v>
      </c>
      <c r="T195" s="25">
        <v>12932</v>
      </c>
      <c r="U195" s="25">
        <v>2457.08</v>
      </c>
      <c r="V195" s="25">
        <f t="shared" si="11"/>
        <v>92334.48</v>
      </c>
    </row>
    <row r="196" spans="1:22" x14ac:dyDescent="0.25">
      <c r="A196" s="7">
        <v>190</v>
      </c>
      <c r="B196" s="14" t="s">
        <v>155</v>
      </c>
      <c r="C196" s="15" t="s">
        <v>242</v>
      </c>
      <c r="D196" s="16">
        <v>3</v>
      </c>
      <c r="E196" s="17">
        <v>8394.957983193277</v>
      </c>
      <c r="F196" s="17">
        <v>1595.042016806723</v>
      </c>
      <c r="G196" s="17">
        <f t="shared" si="8"/>
        <v>9990</v>
      </c>
      <c r="H196" s="1">
        <f t="shared" si="9"/>
        <v>29970</v>
      </c>
      <c r="I196" s="18">
        <v>190</v>
      </c>
      <c r="J196" s="37" t="s">
        <v>155</v>
      </c>
      <c r="K196" s="20" t="s">
        <v>242</v>
      </c>
      <c r="L196" s="20">
        <v>3</v>
      </c>
      <c r="M196" s="2">
        <v>20650</v>
      </c>
      <c r="N196" s="2">
        <v>3923.5</v>
      </c>
      <c r="O196" s="2">
        <f t="shared" si="10"/>
        <v>73720.5</v>
      </c>
      <c r="P196" s="21">
        <v>190</v>
      </c>
      <c r="Q196" s="38" t="s">
        <v>155</v>
      </c>
      <c r="R196" s="23" t="s">
        <v>242</v>
      </c>
      <c r="S196" s="24">
        <v>3</v>
      </c>
      <c r="T196" s="25">
        <v>21889</v>
      </c>
      <c r="U196" s="25">
        <v>4158.91</v>
      </c>
      <c r="V196" s="25">
        <f t="shared" si="11"/>
        <v>78143.73</v>
      </c>
    </row>
    <row r="197" spans="1:22" x14ac:dyDescent="0.25">
      <c r="A197" s="7">
        <v>191</v>
      </c>
      <c r="B197" s="14" t="s">
        <v>156</v>
      </c>
      <c r="C197" s="15" t="s">
        <v>242</v>
      </c>
      <c r="D197" s="16">
        <v>8</v>
      </c>
      <c r="E197" s="17">
        <v>11596.638655462186</v>
      </c>
      <c r="F197" s="17">
        <v>2203.3613445378141</v>
      </c>
      <c r="G197" s="17">
        <f t="shared" si="8"/>
        <v>13800</v>
      </c>
      <c r="H197" s="1">
        <f t="shared" si="9"/>
        <v>110400</v>
      </c>
      <c r="I197" s="18">
        <v>191</v>
      </c>
      <c r="J197" s="37" t="s">
        <v>156</v>
      </c>
      <c r="K197" s="20" t="s">
        <v>242</v>
      </c>
      <c r="L197" s="20">
        <v>8</v>
      </c>
      <c r="M197" s="2">
        <v>17290</v>
      </c>
      <c r="N197" s="2">
        <v>3285.0999999999985</v>
      </c>
      <c r="O197" s="2">
        <f t="shared" si="10"/>
        <v>164600.79999999999</v>
      </c>
      <c r="P197" s="21">
        <v>191</v>
      </c>
      <c r="Q197" s="38" t="s">
        <v>156</v>
      </c>
      <c r="R197" s="23" t="s">
        <v>242</v>
      </c>
      <c r="S197" s="24">
        <v>8</v>
      </c>
      <c r="T197" s="25">
        <v>18327.400000000001</v>
      </c>
      <c r="U197" s="25">
        <v>3482.2059999999983</v>
      </c>
      <c r="V197" s="25">
        <f t="shared" si="11"/>
        <v>174476.848</v>
      </c>
    </row>
    <row r="198" spans="1:22" x14ac:dyDescent="0.25">
      <c r="A198" s="7">
        <v>192</v>
      </c>
      <c r="B198" s="14" t="s">
        <v>222</v>
      </c>
      <c r="C198" s="15" t="s">
        <v>254</v>
      </c>
      <c r="D198" s="16">
        <v>16</v>
      </c>
      <c r="E198" s="17">
        <v>3151.2605042016808</v>
      </c>
      <c r="F198" s="17">
        <v>598.73949579831924</v>
      </c>
      <c r="G198" s="17">
        <f t="shared" si="8"/>
        <v>3750</v>
      </c>
      <c r="H198" s="1">
        <f t="shared" si="9"/>
        <v>60000</v>
      </c>
      <c r="I198" s="18">
        <v>192</v>
      </c>
      <c r="J198" s="37" t="s">
        <v>222</v>
      </c>
      <c r="K198" s="20" t="s">
        <v>254</v>
      </c>
      <c r="L198" s="20">
        <v>16</v>
      </c>
      <c r="M198" s="2">
        <v>3800.19</v>
      </c>
      <c r="N198" s="2">
        <v>721.81</v>
      </c>
      <c r="O198" s="2">
        <f t="shared" si="10"/>
        <v>72352</v>
      </c>
      <c r="P198" s="21">
        <v>192</v>
      </c>
      <c r="Q198" s="38" t="s">
        <v>222</v>
      </c>
      <c r="R198" s="23" t="s">
        <v>254</v>
      </c>
      <c r="S198" s="24">
        <v>16</v>
      </c>
      <c r="T198" s="25">
        <v>4028</v>
      </c>
      <c r="U198" s="25">
        <v>765.31999999999971</v>
      </c>
      <c r="V198" s="25">
        <f t="shared" si="11"/>
        <v>76693.119999999995</v>
      </c>
    </row>
    <row r="199" spans="1:22" x14ac:dyDescent="0.25">
      <c r="A199" s="7">
        <v>193</v>
      </c>
      <c r="B199" s="14" t="s">
        <v>223</v>
      </c>
      <c r="C199" s="15" t="s">
        <v>255</v>
      </c>
      <c r="D199" s="16">
        <v>1</v>
      </c>
      <c r="E199" s="17">
        <v>29150</v>
      </c>
      <c r="F199" s="17">
        <v>5538.5</v>
      </c>
      <c r="G199" s="17">
        <f t="shared" ref="G199:G225" si="12">+E199+F199</f>
        <v>34688.5</v>
      </c>
      <c r="H199" s="1">
        <f t="shared" ref="H199:H225" si="13">(E199+F199)*D199</f>
        <v>34688.5</v>
      </c>
      <c r="I199" s="18">
        <v>193</v>
      </c>
      <c r="J199" s="37" t="s">
        <v>223</v>
      </c>
      <c r="K199" s="20" t="s">
        <v>255</v>
      </c>
      <c r="L199" s="20">
        <v>1</v>
      </c>
      <c r="M199" s="2">
        <v>25000.19</v>
      </c>
      <c r="N199" s="2">
        <v>4749.8100000000013</v>
      </c>
      <c r="O199" s="2">
        <f t="shared" ref="O199:O225" si="14">(M199+N199)*L199</f>
        <v>29750</v>
      </c>
      <c r="P199" s="21">
        <v>193</v>
      </c>
      <c r="Q199" s="38" t="s">
        <v>223</v>
      </c>
      <c r="R199" s="23" t="s">
        <v>255</v>
      </c>
      <c r="S199" s="24">
        <v>1</v>
      </c>
      <c r="T199" s="25">
        <v>26500</v>
      </c>
      <c r="U199" s="25">
        <v>5035</v>
      </c>
      <c r="V199" s="25">
        <f t="shared" ref="V199:V225" si="15">(T199+U199)*S199</f>
        <v>31535</v>
      </c>
    </row>
    <row r="200" spans="1:22" x14ac:dyDescent="0.25">
      <c r="A200" s="7">
        <v>194</v>
      </c>
      <c r="B200" s="14" t="s">
        <v>154</v>
      </c>
      <c r="C200" s="15" t="s">
        <v>242</v>
      </c>
      <c r="D200" s="16">
        <v>60</v>
      </c>
      <c r="E200" s="17">
        <v>4184.8739495798318</v>
      </c>
      <c r="F200" s="17">
        <v>795.12605042016821</v>
      </c>
      <c r="G200" s="17">
        <f t="shared" si="12"/>
        <v>4980</v>
      </c>
      <c r="H200" s="1">
        <f t="shared" si="13"/>
        <v>298800</v>
      </c>
      <c r="I200" s="18">
        <v>194</v>
      </c>
      <c r="J200" s="37" t="s">
        <v>154</v>
      </c>
      <c r="K200" s="20" t="s">
        <v>242</v>
      </c>
      <c r="L200" s="20">
        <v>60</v>
      </c>
      <c r="M200" s="2">
        <v>3848</v>
      </c>
      <c r="N200" s="2">
        <v>731.11999999999989</v>
      </c>
      <c r="O200" s="2">
        <f t="shared" si="14"/>
        <v>274747.2</v>
      </c>
      <c r="P200" s="21">
        <v>194</v>
      </c>
      <c r="Q200" s="38" t="s">
        <v>154</v>
      </c>
      <c r="R200" s="23" t="s">
        <v>242</v>
      </c>
      <c r="S200" s="24">
        <v>60</v>
      </c>
      <c r="T200" s="25">
        <v>4078.88</v>
      </c>
      <c r="U200" s="25">
        <v>774.98720000000048</v>
      </c>
      <c r="V200" s="25">
        <f t="shared" si="15"/>
        <v>291232.03200000001</v>
      </c>
    </row>
    <row r="201" spans="1:22" x14ac:dyDescent="0.25">
      <c r="A201" s="7">
        <v>195</v>
      </c>
      <c r="B201" s="14" t="s">
        <v>109</v>
      </c>
      <c r="C201" s="15" t="s">
        <v>232</v>
      </c>
      <c r="D201" s="26">
        <v>0.5</v>
      </c>
      <c r="E201" s="17">
        <v>9500</v>
      </c>
      <c r="F201" s="17">
        <v>0</v>
      </c>
      <c r="G201" s="17">
        <f t="shared" si="12"/>
        <v>9500</v>
      </c>
      <c r="H201" s="1">
        <f t="shared" si="13"/>
        <v>4750</v>
      </c>
      <c r="I201" s="18">
        <v>195</v>
      </c>
      <c r="J201" s="40" t="s">
        <v>109</v>
      </c>
      <c r="K201" s="28" t="s">
        <v>232</v>
      </c>
      <c r="L201" s="28">
        <v>0.5</v>
      </c>
      <c r="M201" s="2">
        <v>16500</v>
      </c>
      <c r="N201" s="2">
        <v>0</v>
      </c>
      <c r="O201" s="2">
        <f t="shared" si="14"/>
        <v>8250</v>
      </c>
      <c r="P201" s="21">
        <v>195</v>
      </c>
      <c r="Q201" s="42" t="s">
        <v>109</v>
      </c>
      <c r="R201" s="23" t="s">
        <v>232</v>
      </c>
      <c r="S201" s="30">
        <v>0.5</v>
      </c>
      <c r="T201" s="25">
        <v>17490</v>
      </c>
      <c r="U201" s="25">
        <v>0</v>
      </c>
      <c r="V201" s="25">
        <f t="shared" si="15"/>
        <v>8745</v>
      </c>
    </row>
    <row r="202" spans="1:22" x14ac:dyDescent="0.25">
      <c r="A202" s="7">
        <v>196</v>
      </c>
      <c r="B202" s="14" t="s">
        <v>224</v>
      </c>
      <c r="C202" s="15" t="s">
        <v>256</v>
      </c>
      <c r="D202" s="16">
        <v>5</v>
      </c>
      <c r="E202" s="17">
        <v>8386.5546218487398</v>
      </c>
      <c r="F202" s="17">
        <v>1593.4453781512602</v>
      </c>
      <c r="G202" s="17">
        <f t="shared" si="12"/>
        <v>9980</v>
      </c>
      <c r="H202" s="1">
        <f t="shared" si="13"/>
        <v>49900</v>
      </c>
      <c r="I202" s="18">
        <v>196</v>
      </c>
      <c r="J202" s="37" t="s">
        <v>224</v>
      </c>
      <c r="K202" s="20" t="s">
        <v>256</v>
      </c>
      <c r="L202" s="20">
        <v>5</v>
      </c>
      <c r="M202" s="2">
        <v>17200</v>
      </c>
      <c r="N202" s="2">
        <v>3268</v>
      </c>
      <c r="O202" s="2">
        <f t="shared" si="14"/>
        <v>102340</v>
      </c>
      <c r="P202" s="21">
        <v>196</v>
      </c>
      <c r="Q202" s="38" t="s">
        <v>224</v>
      </c>
      <c r="R202" s="23" t="s">
        <v>256</v>
      </c>
      <c r="S202" s="24">
        <v>5</v>
      </c>
      <c r="T202" s="25">
        <v>18232</v>
      </c>
      <c r="U202" s="25">
        <v>3464.0800000000017</v>
      </c>
      <c r="V202" s="25">
        <f t="shared" si="15"/>
        <v>108480.40000000001</v>
      </c>
    </row>
    <row r="203" spans="1:22" x14ac:dyDescent="0.25">
      <c r="A203" s="7">
        <v>197</v>
      </c>
      <c r="B203" s="14" t="s">
        <v>197</v>
      </c>
      <c r="C203" s="15" t="s">
        <v>247</v>
      </c>
      <c r="D203" s="16">
        <v>20</v>
      </c>
      <c r="E203" s="17">
        <v>14705.882352941177</v>
      </c>
      <c r="F203" s="17">
        <v>2794.1176470588234</v>
      </c>
      <c r="G203" s="17">
        <f t="shared" si="12"/>
        <v>17500</v>
      </c>
      <c r="H203" s="1">
        <f t="shared" si="13"/>
        <v>350000</v>
      </c>
      <c r="I203" s="18">
        <v>197</v>
      </c>
      <c r="J203" s="37" t="s">
        <v>197</v>
      </c>
      <c r="K203" s="20" t="s">
        <v>247</v>
      </c>
      <c r="L203" s="20">
        <v>20</v>
      </c>
      <c r="M203" s="2">
        <v>26714.19</v>
      </c>
      <c r="N203" s="2">
        <v>5075.4700000000012</v>
      </c>
      <c r="O203" s="2">
        <f t="shared" si="14"/>
        <v>635793.19999999995</v>
      </c>
      <c r="P203" s="21">
        <v>197</v>
      </c>
      <c r="Q203" s="38" t="s">
        <v>197</v>
      </c>
      <c r="R203" s="23" t="s">
        <v>247</v>
      </c>
      <c r="S203" s="24">
        <v>20</v>
      </c>
      <c r="T203" s="25">
        <v>28316.84</v>
      </c>
      <c r="U203" s="25">
        <v>5380.1996000000036</v>
      </c>
      <c r="V203" s="25">
        <f t="shared" si="15"/>
        <v>673940.79200000013</v>
      </c>
    </row>
    <row r="204" spans="1:22" x14ac:dyDescent="0.25">
      <c r="A204" s="7">
        <v>198</v>
      </c>
      <c r="B204" s="14" t="s">
        <v>225</v>
      </c>
      <c r="C204" s="15" t="s">
        <v>254</v>
      </c>
      <c r="D204" s="16">
        <v>6</v>
      </c>
      <c r="E204" s="17">
        <v>5714.2857142857147</v>
      </c>
      <c r="F204" s="17">
        <v>1085.7142857142853</v>
      </c>
      <c r="G204" s="17">
        <f t="shared" si="12"/>
        <v>6800</v>
      </c>
      <c r="H204" s="1">
        <f t="shared" si="13"/>
        <v>40800</v>
      </c>
      <c r="I204" s="18">
        <v>198</v>
      </c>
      <c r="J204" s="37" t="s">
        <v>225</v>
      </c>
      <c r="K204" s="20" t="s">
        <v>254</v>
      </c>
      <c r="L204" s="20">
        <v>6</v>
      </c>
      <c r="M204" s="2">
        <v>7130.19</v>
      </c>
      <c r="N204" s="2">
        <v>1354.5100000000011</v>
      </c>
      <c r="O204" s="2">
        <f t="shared" si="14"/>
        <v>50908.200000000004</v>
      </c>
      <c r="P204" s="21">
        <v>198</v>
      </c>
      <c r="Q204" s="38" t="s">
        <v>225</v>
      </c>
      <c r="R204" s="23" t="s">
        <v>254</v>
      </c>
      <c r="S204" s="24">
        <v>6</v>
      </c>
      <c r="T204" s="25">
        <v>7557.8</v>
      </c>
      <c r="U204" s="25">
        <v>1435.9819999999991</v>
      </c>
      <c r="V204" s="25">
        <f t="shared" si="15"/>
        <v>53962.691999999995</v>
      </c>
    </row>
    <row r="205" spans="1:22" x14ac:dyDescent="0.25">
      <c r="A205" s="7">
        <v>199</v>
      </c>
      <c r="B205" s="14" t="s">
        <v>83</v>
      </c>
      <c r="C205" s="15" t="s">
        <v>232</v>
      </c>
      <c r="D205" s="26">
        <v>6</v>
      </c>
      <c r="E205" s="17">
        <v>6400</v>
      </c>
      <c r="F205" s="17">
        <v>0</v>
      </c>
      <c r="G205" s="17">
        <f t="shared" si="12"/>
        <v>6400</v>
      </c>
      <c r="H205" s="1">
        <f t="shared" si="13"/>
        <v>38400</v>
      </c>
      <c r="I205" s="18">
        <v>199</v>
      </c>
      <c r="J205" s="40" t="s">
        <v>83</v>
      </c>
      <c r="K205" s="28" t="s">
        <v>232</v>
      </c>
      <c r="L205" s="28">
        <v>6</v>
      </c>
      <c r="M205" s="2">
        <v>7860</v>
      </c>
      <c r="N205" s="2">
        <v>0</v>
      </c>
      <c r="O205" s="2">
        <f t="shared" si="14"/>
        <v>47160</v>
      </c>
      <c r="P205" s="21">
        <v>199</v>
      </c>
      <c r="Q205" s="42" t="s">
        <v>83</v>
      </c>
      <c r="R205" s="23" t="s">
        <v>232</v>
      </c>
      <c r="S205" s="30">
        <v>6</v>
      </c>
      <c r="T205" s="25">
        <v>8331.6</v>
      </c>
      <c r="U205" s="25">
        <v>0</v>
      </c>
      <c r="V205" s="25">
        <f t="shared" si="15"/>
        <v>49989.600000000006</v>
      </c>
    </row>
    <row r="206" spans="1:22" x14ac:dyDescent="0.25">
      <c r="A206" s="7">
        <v>200</v>
      </c>
      <c r="B206" s="14" t="s">
        <v>84</v>
      </c>
      <c r="C206" s="15" t="s">
        <v>232</v>
      </c>
      <c r="D206" s="16">
        <v>53</v>
      </c>
      <c r="E206" s="17">
        <v>3300</v>
      </c>
      <c r="F206" s="17">
        <v>0</v>
      </c>
      <c r="G206" s="17">
        <f t="shared" si="12"/>
        <v>3300</v>
      </c>
      <c r="H206" s="1">
        <f t="shared" si="13"/>
        <v>174900</v>
      </c>
      <c r="I206" s="18">
        <v>200</v>
      </c>
      <c r="J206" s="40" t="s">
        <v>84</v>
      </c>
      <c r="K206" s="20" t="s">
        <v>232</v>
      </c>
      <c r="L206" s="20">
        <v>53</v>
      </c>
      <c r="M206" s="2">
        <v>4700</v>
      </c>
      <c r="N206" s="2">
        <v>0</v>
      </c>
      <c r="O206" s="2">
        <f t="shared" si="14"/>
        <v>249100</v>
      </c>
      <c r="P206" s="21">
        <v>200</v>
      </c>
      <c r="Q206" s="42" t="s">
        <v>84</v>
      </c>
      <c r="R206" s="23" t="s">
        <v>232</v>
      </c>
      <c r="S206" s="24">
        <v>53</v>
      </c>
      <c r="T206" s="25">
        <v>4982</v>
      </c>
      <c r="U206" s="25">
        <v>0</v>
      </c>
      <c r="V206" s="25">
        <f t="shared" si="15"/>
        <v>264046</v>
      </c>
    </row>
    <row r="207" spans="1:22" x14ac:dyDescent="0.25">
      <c r="A207" s="7">
        <v>201</v>
      </c>
      <c r="B207" s="14" t="s">
        <v>110</v>
      </c>
      <c r="C207" s="15" t="s">
        <v>232</v>
      </c>
      <c r="D207" s="16">
        <v>80</v>
      </c>
      <c r="E207" s="17">
        <v>5500</v>
      </c>
      <c r="F207" s="17">
        <v>0</v>
      </c>
      <c r="G207" s="17">
        <f t="shared" si="12"/>
        <v>5500</v>
      </c>
      <c r="H207" s="1">
        <f t="shared" si="13"/>
        <v>440000</v>
      </c>
      <c r="I207" s="18">
        <v>201</v>
      </c>
      <c r="J207" s="40" t="s">
        <v>110</v>
      </c>
      <c r="K207" s="20" t="s">
        <v>232</v>
      </c>
      <c r="L207" s="20">
        <v>80</v>
      </c>
      <c r="M207" s="2">
        <v>7857</v>
      </c>
      <c r="N207" s="2">
        <v>0</v>
      </c>
      <c r="O207" s="2">
        <f t="shared" si="14"/>
        <v>628560</v>
      </c>
      <c r="P207" s="21">
        <v>201</v>
      </c>
      <c r="Q207" s="42" t="s">
        <v>110</v>
      </c>
      <c r="R207" s="23" t="s">
        <v>232</v>
      </c>
      <c r="S207" s="24">
        <v>80</v>
      </c>
      <c r="T207" s="25">
        <v>8328.42</v>
      </c>
      <c r="U207" s="25">
        <v>0</v>
      </c>
      <c r="V207" s="25">
        <f t="shared" si="15"/>
        <v>666273.6</v>
      </c>
    </row>
    <row r="208" spans="1:22" x14ac:dyDescent="0.25">
      <c r="A208" s="7">
        <v>202</v>
      </c>
      <c r="B208" s="14" t="s">
        <v>85</v>
      </c>
      <c r="C208" s="15" t="s">
        <v>232</v>
      </c>
      <c r="D208" s="16">
        <v>10</v>
      </c>
      <c r="E208" s="17">
        <v>4600</v>
      </c>
      <c r="F208" s="17">
        <v>0</v>
      </c>
      <c r="G208" s="17">
        <f t="shared" si="12"/>
        <v>4600</v>
      </c>
      <c r="H208" s="1">
        <f t="shared" si="13"/>
        <v>46000</v>
      </c>
      <c r="I208" s="18">
        <v>202</v>
      </c>
      <c r="J208" s="40" t="s">
        <v>85</v>
      </c>
      <c r="K208" s="20" t="s">
        <v>232</v>
      </c>
      <c r="L208" s="20">
        <v>10</v>
      </c>
      <c r="M208" s="2">
        <v>7900</v>
      </c>
      <c r="N208" s="2">
        <v>0</v>
      </c>
      <c r="O208" s="2">
        <f t="shared" si="14"/>
        <v>79000</v>
      </c>
      <c r="P208" s="21">
        <v>202</v>
      </c>
      <c r="Q208" s="42" t="s">
        <v>85</v>
      </c>
      <c r="R208" s="23" t="s">
        <v>232</v>
      </c>
      <c r="S208" s="24">
        <v>10</v>
      </c>
      <c r="T208" s="25">
        <v>8374</v>
      </c>
      <c r="U208" s="25">
        <v>0</v>
      </c>
      <c r="V208" s="25">
        <f t="shared" si="15"/>
        <v>83740</v>
      </c>
    </row>
    <row r="209" spans="1:22" x14ac:dyDescent="0.25">
      <c r="A209" s="7">
        <v>203</v>
      </c>
      <c r="B209" s="14" t="s">
        <v>132</v>
      </c>
      <c r="C209" s="31" t="s">
        <v>232</v>
      </c>
      <c r="D209" s="26">
        <v>0.5</v>
      </c>
      <c r="E209" s="17">
        <v>74973.94957983194</v>
      </c>
      <c r="F209" s="17">
        <v>14245.05042016806</v>
      </c>
      <c r="G209" s="17">
        <f t="shared" si="12"/>
        <v>89219</v>
      </c>
      <c r="H209" s="1">
        <f t="shared" si="13"/>
        <v>44609.5</v>
      </c>
      <c r="I209" s="18">
        <v>203</v>
      </c>
      <c r="J209" s="37" t="s">
        <v>132</v>
      </c>
      <c r="K209" s="28" t="s">
        <v>232</v>
      </c>
      <c r="L209" s="28">
        <v>0.5</v>
      </c>
      <c r="M209" s="2">
        <v>64300</v>
      </c>
      <c r="N209" s="2">
        <v>12217</v>
      </c>
      <c r="O209" s="2">
        <f t="shared" si="14"/>
        <v>38258.5</v>
      </c>
      <c r="P209" s="21">
        <v>203</v>
      </c>
      <c r="Q209" s="38" t="s">
        <v>132</v>
      </c>
      <c r="R209" s="32" t="s">
        <v>232</v>
      </c>
      <c r="S209" s="30">
        <v>0.5</v>
      </c>
      <c r="T209" s="25">
        <v>68158</v>
      </c>
      <c r="U209" s="25">
        <v>12950.020000000004</v>
      </c>
      <c r="V209" s="25">
        <f t="shared" si="15"/>
        <v>40554.01</v>
      </c>
    </row>
    <row r="210" spans="1:22" ht="25.5" x14ac:dyDescent="0.25">
      <c r="A210" s="7">
        <v>204</v>
      </c>
      <c r="B210" s="14" t="s">
        <v>37</v>
      </c>
      <c r="C210" s="15" t="s">
        <v>241</v>
      </c>
      <c r="D210" s="16">
        <v>40</v>
      </c>
      <c r="E210" s="17">
        <v>13865.546218487396</v>
      </c>
      <c r="F210" s="17">
        <v>2634.4537815126041</v>
      </c>
      <c r="G210" s="17">
        <f t="shared" si="12"/>
        <v>16500</v>
      </c>
      <c r="H210" s="1">
        <f t="shared" si="13"/>
        <v>660000</v>
      </c>
      <c r="I210" s="18">
        <v>204</v>
      </c>
      <c r="J210" s="40" t="s">
        <v>37</v>
      </c>
      <c r="K210" s="20" t="s">
        <v>241</v>
      </c>
      <c r="L210" s="20">
        <v>40</v>
      </c>
      <c r="M210" s="2">
        <v>25876</v>
      </c>
      <c r="N210" s="2">
        <v>4916.4400000000023</v>
      </c>
      <c r="O210" s="2">
        <f t="shared" si="14"/>
        <v>1231697.6000000001</v>
      </c>
      <c r="P210" s="21">
        <v>204</v>
      </c>
      <c r="Q210" s="42" t="s">
        <v>37</v>
      </c>
      <c r="R210" s="23" t="s">
        <v>241</v>
      </c>
      <c r="S210" s="24">
        <v>40</v>
      </c>
      <c r="T210" s="25">
        <v>27428.560000000001</v>
      </c>
      <c r="U210" s="25">
        <v>5211.4264000000003</v>
      </c>
      <c r="V210" s="25">
        <f t="shared" si="15"/>
        <v>1305599.456</v>
      </c>
    </row>
    <row r="211" spans="1:22" x14ac:dyDescent="0.25">
      <c r="A211" s="7">
        <v>205</v>
      </c>
      <c r="B211" s="14" t="s">
        <v>35</v>
      </c>
      <c r="C211" s="15" t="s">
        <v>240</v>
      </c>
      <c r="D211" s="16">
        <v>6</v>
      </c>
      <c r="E211" s="17">
        <v>3781.5126050420172</v>
      </c>
      <c r="F211" s="17">
        <v>718.48739495798281</v>
      </c>
      <c r="G211" s="17">
        <f t="shared" si="12"/>
        <v>4500</v>
      </c>
      <c r="H211" s="1">
        <f t="shared" si="13"/>
        <v>27000</v>
      </c>
      <c r="I211" s="18">
        <v>205</v>
      </c>
      <c r="J211" s="40" t="s">
        <v>35</v>
      </c>
      <c r="K211" s="20" t="s">
        <v>240</v>
      </c>
      <c r="L211" s="20">
        <v>6</v>
      </c>
      <c r="M211" s="2">
        <v>6700</v>
      </c>
      <c r="N211" s="2">
        <v>1273</v>
      </c>
      <c r="O211" s="2">
        <f t="shared" si="14"/>
        <v>47838</v>
      </c>
      <c r="P211" s="21">
        <v>205</v>
      </c>
      <c r="Q211" s="42" t="s">
        <v>35</v>
      </c>
      <c r="R211" s="23" t="s">
        <v>240</v>
      </c>
      <c r="S211" s="24">
        <v>6</v>
      </c>
      <c r="T211" s="25">
        <v>7102</v>
      </c>
      <c r="U211" s="25">
        <v>1349.380000000001</v>
      </c>
      <c r="V211" s="25">
        <f t="shared" si="15"/>
        <v>50708.280000000006</v>
      </c>
    </row>
    <row r="212" spans="1:22" ht="25.5" x14ac:dyDescent="0.25">
      <c r="A212" s="7">
        <v>206</v>
      </c>
      <c r="B212" s="14" t="s">
        <v>36</v>
      </c>
      <c r="C212" s="15" t="s">
        <v>235</v>
      </c>
      <c r="D212" s="16">
        <v>6</v>
      </c>
      <c r="E212" s="17">
        <v>18073.10924369748</v>
      </c>
      <c r="F212" s="17">
        <v>3433.8907563025205</v>
      </c>
      <c r="G212" s="17">
        <f t="shared" si="12"/>
        <v>21507</v>
      </c>
      <c r="H212" s="1">
        <f t="shared" si="13"/>
        <v>129042</v>
      </c>
      <c r="I212" s="18">
        <v>206</v>
      </c>
      <c r="J212" s="40" t="s">
        <v>36</v>
      </c>
      <c r="K212" s="20" t="s">
        <v>235</v>
      </c>
      <c r="L212" s="20">
        <v>6</v>
      </c>
      <c r="M212" s="2">
        <v>15500</v>
      </c>
      <c r="N212" s="2">
        <v>2945</v>
      </c>
      <c r="O212" s="2">
        <f t="shared" si="14"/>
        <v>110670</v>
      </c>
      <c r="P212" s="21">
        <v>206</v>
      </c>
      <c r="Q212" s="42" t="s">
        <v>36</v>
      </c>
      <c r="R212" s="23" t="s">
        <v>235</v>
      </c>
      <c r="S212" s="24">
        <v>6</v>
      </c>
      <c r="T212" s="25">
        <v>16430</v>
      </c>
      <c r="U212" s="25">
        <v>3121.7000000000007</v>
      </c>
      <c r="V212" s="25">
        <f t="shared" si="15"/>
        <v>117310.20000000001</v>
      </c>
    </row>
    <row r="213" spans="1:22" x14ac:dyDescent="0.25">
      <c r="A213" s="7">
        <v>207</v>
      </c>
      <c r="B213" s="14" t="s">
        <v>226</v>
      </c>
      <c r="C213" s="15" t="s">
        <v>233</v>
      </c>
      <c r="D213" s="16">
        <v>2</v>
      </c>
      <c r="E213" s="17">
        <v>6722.6890756302528</v>
      </c>
      <c r="F213" s="17">
        <v>1277.3109243697472</v>
      </c>
      <c r="G213" s="17">
        <f t="shared" si="12"/>
        <v>8000</v>
      </c>
      <c r="H213" s="1">
        <f t="shared" si="13"/>
        <v>16000</v>
      </c>
      <c r="I213" s="18">
        <v>207</v>
      </c>
      <c r="J213" s="37" t="s">
        <v>226</v>
      </c>
      <c r="K213" s="20" t="s">
        <v>233</v>
      </c>
      <c r="L213" s="20">
        <v>2</v>
      </c>
      <c r="M213" s="2">
        <v>7000.19</v>
      </c>
      <c r="N213" s="2">
        <v>1329.8100000000004</v>
      </c>
      <c r="O213" s="2">
        <f t="shared" si="14"/>
        <v>16660</v>
      </c>
      <c r="P213" s="21">
        <v>207</v>
      </c>
      <c r="Q213" s="38" t="s">
        <v>226</v>
      </c>
      <c r="R213" s="23" t="s">
        <v>233</v>
      </c>
      <c r="S213" s="24">
        <v>2</v>
      </c>
      <c r="T213" s="25">
        <v>7420</v>
      </c>
      <c r="U213" s="25">
        <v>1409.7999999999993</v>
      </c>
      <c r="V213" s="25">
        <f t="shared" si="15"/>
        <v>17659.599999999999</v>
      </c>
    </row>
    <row r="214" spans="1:22" x14ac:dyDescent="0.25">
      <c r="A214" s="7">
        <v>208</v>
      </c>
      <c r="B214" s="14" t="s">
        <v>112</v>
      </c>
      <c r="C214" s="15" t="s">
        <v>232</v>
      </c>
      <c r="D214" s="26">
        <v>6</v>
      </c>
      <c r="E214" s="17">
        <v>12000</v>
      </c>
      <c r="F214" s="17">
        <v>0</v>
      </c>
      <c r="G214" s="17">
        <f t="shared" si="12"/>
        <v>12000</v>
      </c>
      <c r="H214" s="1">
        <f t="shared" si="13"/>
        <v>72000</v>
      </c>
      <c r="I214" s="18">
        <v>208</v>
      </c>
      <c r="J214" s="40" t="s">
        <v>112</v>
      </c>
      <c r="K214" s="28" t="s">
        <v>232</v>
      </c>
      <c r="L214" s="28">
        <v>6</v>
      </c>
      <c r="M214" s="2">
        <v>11500</v>
      </c>
      <c r="N214" s="2">
        <v>0</v>
      </c>
      <c r="O214" s="2">
        <f t="shared" si="14"/>
        <v>69000</v>
      </c>
      <c r="P214" s="21">
        <v>208</v>
      </c>
      <c r="Q214" s="42" t="s">
        <v>112</v>
      </c>
      <c r="R214" s="23" t="s">
        <v>232</v>
      </c>
      <c r="S214" s="30">
        <v>6</v>
      </c>
      <c r="T214" s="25">
        <v>12190</v>
      </c>
      <c r="U214" s="25">
        <v>0</v>
      </c>
      <c r="V214" s="25">
        <f t="shared" si="15"/>
        <v>73140</v>
      </c>
    </row>
    <row r="215" spans="1:22" x14ac:dyDescent="0.25">
      <c r="A215" s="7">
        <v>209</v>
      </c>
      <c r="B215" s="14" t="s">
        <v>111</v>
      </c>
      <c r="C215" s="15" t="s">
        <v>232</v>
      </c>
      <c r="D215" s="26">
        <v>26</v>
      </c>
      <c r="E215" s="17">
        <v>4700</v>
      </c>
      <c r="F215" s="17">
        <v>0</v>
      </c>
      <c r="G215" s="17">
        <f t="shared" si="12"/>
        <v>4700</v>
      </c>
      <c r="H215" s="1">
        <f t="shared" si="13"/>
        <v>122200</v>
      </c>
      <c r="I215" s="18">
        <v>209</v>
      </c>
      <c r="J215" s="40" t="s">
        <v>111</v>
      </c>
      <c r="K215" s="28" t="s">
        <v>232</v>
      </c>
      <c r="L215" s="28">
        <v>26</v>
      </c>
      <c r="M215" s="2">
        <v>8290</v>
      </c>
      <c r="N215" s="2">
        <v>0</v>
      </c>
      <c r="O215" s="2">
        <f t="shared" si="14"/>
        <v>215540</v>
      </c>
      <c r="P215" s="21">
        <v>209</v>
      </c>
      <c r="Q215" s="42" t="s">
        <v>111</v>
      </c>
      <c r="R215" s="23" t="s">
        <v>232</v>
      </c>
      <c r="S215" s="30">
        <v>26</v>
      </c>
      <c r="T215" s="25">
        <v>8787.4</v>
      </c>
      <c r="U215" s="25">
        <v>0</v>
      </c>
      <c r="V215" s="25">
        <f t="shared" si="15"/>
        <v>228472.4</v>
      </c>
    </row>
    <row r="216" spans="1:22" x14ac:dyDescent="0.25">
      <c r="A216" s="7">
        <v>210</v>
      </c>
      <c r="B216" s="14" t="s">
        <v>157</v>
      </c>
      <c r="C216" s="15" t="s">
        <v>232</v>
      </c>
      <c r="D216" s="26">
        <v>0.5</v>
      </c>
      <c r="E216" s="17">
        <v>3352.9411764705883</v>
      </c>
      <c r="F216" s="17">
        <v>637.05882352941171</v>
      </c>
      <c r="G216" s="17">
        <f t="shared" si="12"/>
        <v>3990</v>
      </c>
      <c r="H216" s="1">
        <f t="shared" si="13"/>
        <v>1995</v>
      </c>
      <c r="I216" s="18">
        <v>210</v>
      </c>
      <c r="J216" s="37" t="s">
        <v>157</v>
      </c>
      <c r="K216" s="28" t="s">
        <v>232</v>
      </c>
      <c r="L216" s="28">
        <v>0.5</v>
      </c>
      <c r="M216" s="2">
        <v>57430</v>
      </c>
      <c r="N216" s="2">
        <v>10911.699999999997</v>
      </c>
      <c r="O216" s="2">
        <f t="shared" si="14"/>
        <v>34170.85</v>
      </c>
      <c r="P216" s="21">
        <v>210</v>
      </c>
      <c r="Q216" s="38" t="s">
        <v>157</v>
      </c>
      <c r="R216" s="23" t="s">
        <v>232</v>
      </c>
      <c r="S216" s="30">
        <v>0.5</v>
      </c>
      <c r="T216" s="25">
        <v>60875.8</v>
      </c>
      <c r="U216" s="25">
        <v>11566.402000000002</v>
      </c>
      <c r="V216" s="25">
        <f t="shared" si="15"/>
        <v>36221.101000000002</v>
      </c>
    </row>
    <row r="217" spans="1:22" x14ac:dyDescent="0.25">
      <c r="A217" s="7">
        <v>211</v>
      </c>
      <c r="B217" s="14" t="s">
        <v>227</v>
      </c>
      <c r="C217" s="15" t="s">
        <v>247</v>
      </c>
      <c r="D217" s="16">
        <v>23</v>
      </c>
      <c r="E217" s="17">
        <v>6369.7478991596645</v>
      </c>
      <c r="F217" s="17">
        <v>1210.2521008403355</v>
      </c>
      <c r="G217" s="17">
        <f t="shared" si="12"/>
        <v>7580</v>
      </c>
      <c r="H217" s="1">
        <f t="shared" si="13"/>
        <v>174340</v>
      </c>
      <c r="I217" s="18">
        <v>211</v>
      </c>
      <c r="J217" s="37" t="s">
        <v>227</v>
      </c>
      <c r="K217" s="20" t="s">
        <v>247</v>
      </c>
      <c r="L217" s="20">
        <v>23</v>
      </c>
      <c r="M217" s="2">
        <v>15760.19</v>
      </c>
      <c r="N217" s="2">
        <v>2994.2100000000009</v>
      </c>
      <c r="O217" s="2">
        <f t="shared" si="14"/>
        <v>431351.2</v>
      </c>
      <c r="P217" s="21">
        <v>211</v>
      </c>
      <c r="Q217" s="38" t="s">
        <v>227</v>
      </c>
      <c r="R217" s="23" t="s">
        <v>247</v>
      </c>
      <c r="S217" s="24">
        <v>23</v>
      </c>
      <c r="T217" s="25">
        <v>16705.600000000002</v>
      </c>
      <c r="U217" s="25">
        <v>3174.0640000000021</v>
      </c>
      <c r="V217" s="25">
        <f t="shared" si="15"/>
        <v>457232.27200000011</v>
      </c>
    </row>
    <row r="218" spans="1:22" x14ac:dyDescent="0.25">
      <c r="A218" s="7">
        <v>212</v>
      </c>
      <c r="B218" s="14" t="s">
        <v>228</v>
      </c>
      <c r="C218" s="15" t="s">
        <v>247</v>
      </c>
      <c r="D218" s="16">
        <v>1</v>
      </c>
      <c r="E218" s="17">
        <v>3344.5378151260506</v>
      </c>
      <c r="F218" s="17">
        <v>635.46218487394935</v>
      </c>
      <c r="G218" s="17">
        <f t="shared" si="12"/>
        <v>3980</v>
      </c>
      <c r="H218" s="1">
        <f t="shared" si="13"/>
        <v>3980</v>
      </c>
      <c r="I218" s="18">
        <v>212</v>
      </c>
      <c r="J218" s="37" t="s">
        <v>228</v>
      </c>
      <c r="K218" s="20" t="s">
        <v>247</v>
      </c>
      <c r="L218" s="20">
        <v>1</v>
      </c>
      <c r="M218" s="2">
        <v>7210.19</v>
      </c>
      <c r="N218" s="2">
        <v>1369.71</v>
      </c>
      <c r="O218" s="2">
        <f t="shared" si="14"/>
        <v>8579.9</v>
      </c>
      <c r="P218" s="21">
        <v>212</v>
      </c>
      <c r="Q218" s="38" t="s">
        <v>228</v>
      </c>
      <c r="R218" s="23" t="s">
        <v>247</v>
      </c>
      <c r="S218" s="24">
        <v>1</v>
      </c>
      <c r="T218" s="25">
        <v>7642.6</v>
      </c>
      <c r="U218" s="25">
        <v>1452.0939999999991</v>
      </c>
      <c r="V218" s="25">
        <f t="shared" si="15"/>
        <v>9094.6939999999995</v>
      </c>
    </row>
    <row r="219" spans="1:22" x14ac:dyDescent="0.25">
      <c r="A219" s="7">
        <v>213</v>
      </c>
      <c r="B219" s="14" t="s">
        <v>159</v>
      </c>
      <c r="C219" s="15" t="s">
        <v>242</v>
      </c>
      <c r="D219" s="16">
        <v>4</v>
      </c>
      <c r="E219" s="17">
        <v>7100.8403361344544</v>
      </c>
      <c r="F219" s="17">
        <v>1349.1596638655456</v>
      </c>
      <c r="G219" s="17">
        <f t="shared" si="12"/>
        <v>8450</v>
      </c>
      <c r="H219" s="1">
        <f t="shared" si="13"/>
        <v>33800</v>
      </c>
      <c r="I219" s="18">
        <v>213</v>
      </c>
      <c r="J219" s="37" t="s">
        <v>159</v>
      </c>
      <c r="K219" s="20" t="s">
        <v>242</v>
      </c>
      <c r="L219" s="20">
        <v>4</v>
      </c>
      <c r="M219" s="2">
        <v>31270</v>
      </c>
      <c r="N219" s="2">
        <v>5941.3000000000029</v>
      </c>
      <c r="O219" s="2">
        <f t="shared" si="14"/>
        <v>148845.20000000001</v>
      </c>
      <c r="P219" s="21">
        <v>213</v>
      </c>
      <c r="Q219" s="38" t="s">
        <v>159</v>
      </c>
      <c r="R219" s="23" t="s">
        <v>242</v>
      </c>
      <c r="S219" s="24">
        <v>4</v>
      </c>
      <c r="T219" s="25">
        <v>33146.200000000004</v>
      </c>
      <c r="U219" s="25">
        <v>6297.7779999999984</v>
      </c>
      <c r="V219" s="25">
        <f t="shared" si="15"/>
        <v>157775.91200000001</v>
      </c>
    </row>
    <row r="220" spans="1:22" x14ac:dyDescent="0.25">
      <c r="A220" s="7">
        <v>214</v>
      </c>
      <c r="B220" s="14" t="s">
        <v>158</v>
      </c>
      <c r="C220" s="15" t="s">
        <v>242</v>
      </c>
      <c r="D220" s="16">
        <v>13</v>
      </c>
      <c r="E220" s="17">
        <v>2756.3025210084033</v>
      </c>
      <c r="F220" s="17">
        <v>523.69747899159665</v>
      </c>
      <c r="G220" s="17">
        <f t="shared" si="12"/>
        <v>3280</v>
      </c>
      <c r="H220" s="1">
        <f t="shared" si="13"/>
        <v>42640</v>
      </c>
      <c r="I220" s="18">
        <v>214</v>
      </c>
      <c r="J220" s="37" t="s">
        <v>158</v>
      </c>
      <c r="K220" s="20" t="s">
        <v>242</v>
      </c>
      <c r="L220" s="20">
        <v>13</v>
      </c>
      <c r="M220" s="2">
        <v>5760</v>
      </c>
      <c r="N220" s="2">
        <v>1094.3999999999996</v>
      </c>
      <c r="O220" s="2">
        <f t="shared" si="14"/>
        <v>89107.199999999997</v>
      </c>
      <c r="P220" s="21">
        <v>214</v>
      </c>
      <c r="Q220" s="38" t="s">
        <v>158</v>
      </c>
      <c r="R220" s="23" t="s">
        <v>242</v>
      </c>
      <c r="S220" s="24">
        <v>13</v>
      </c>
      <c r="T220" s="25">
        <v>6105.6</v>
      </c>
      <c r="U220" s="25">
        <v>1160.0640000000003</v>
      </c>
      <c r="V220" s="25">
        <f t="shared" si="15"/>
        <v>94453.632000000012</v>
      </c>
    </row>
    <row r="221" spans="1:22" x14ac:dyDescent="0.25">
      <c r="A221" s="7">
        <v>215</v>
      </c>
      <c r="B221" s="14" t="s">
        <v>38</v>
      </c>
      <c r="C221" s="15" t="s">
        <v>233</v>
      </c>
      <c r="D221" s="16">
        <v>133</v>
      </c>
      <c r="E221" s="17">
        <v>10423.529411764706</v>
      </c>
      <c r="F221" s="17">
        <v>1980.4705882352937</v>
      </c>
      <c r="G221" s="17">
        <f t="shared" si="12"/>
        <v>12404</v>
      </c>
      <c r="H221" s="1">
        <f t="shared" si="13"/>
        <v>1649732</v>
      </c>
      <c r="I221" s="18">
        <v>215</v>
      </c>
      <c r="J221" s="40" t="s">
        <v>38</v>
      </c>
      <c r="K221" s="20" t="s">
        <v>233</v>
      </c>
      <c r="L221" s="20">
        <v>133</v>
      </c>
      <c r="M221" s="2">
        <v>9850</v>
      </c>
      <c r="N221" s="2">
        <v>788</v>
      </c>
      <c r="O221" s="2">
        <f t="shared" si="14"/>
        <v>1414854</v>
      </c>
      <c r="P221" s="21">
        <v>215</v>
      </c>
      <c r="Q221" s="42" t="s">
        <v>38</v>
      </c>
      <c r="R221" s="23" t="s">
        <v>233</v>
      </c>
      <c r="S221" s="24">
        <v>133</v>
      </c>
      <c r="T221" s="25">
        <v>10441</v>
      </c>
      <c r="U221" s="25">
        <v>835.28000000000065</v>
      </c>
      <c r="V221" s="25">
        <f t="shared" si="15"/>
        <v>1499745.24</v>
      </c>
    </row>
    <row r="222" spans="1:22" x14ac:dyDescent="0.25">
      <c r="A222" s="7">
        <v>216</v>
      </c>
      <c r="B222" s="14" t="s">
        <v>86</v>
      </c>
      <c r="C222" s="15" t="s">
        <v>232</v>
      </c>
      <c r="D222" s="26">
        <v>2</v>
      </c>
      <c r="E222" s="17">
        <v>6500</v>
      </c>
      <c r="F222" s="17">
        <v>0</v>
      </c>
      <c r="G222" s="17">
        <f t="shared" si="12"/>
        <v>6500</v>
      </c>
      <c r="H222" s="1">
        <f t="shared" si="13"/>
        <v>13000</v>
      </c>
      <c r="I222" s="18">
        <v>216</v>
      </c>
      <c r="J222" s="40" t="s">
        <v>86</v>
      </c>
      <c r="K222" s="28" t="s">
        <v>232</v>
      </c>
      <c r="L222" s="28">
        <v>2</v>
      </c>
      <c r="M222" s="2">
        <v>8600</v>
      </c>
      <c r="N222" s="2">
        <v>0</v>
      </c>
      <c r="O222" s="2">
        <f t="shared" si="14"/>
        <v>17200</v>
      </c>
      <c r="P222" s="21">
        <v>216</v>
      </c>
      <c r="Q222" s="42" t="s">
        <v>86</v>
      </c>
      <c r="R222" s="23" t="s">
        <v>232</v>
      </c>
      <c r="S222" s="30">
        <v>2</v>
      </c>
      <c r="T222" s="25">
        <v>9116</v>
      </c>
      <c r="U222" s="25">
        <v>0</v>
      </c>
      <c r="V222" s="25">
        <f t="shared" si="15"/>
        <v>18232</v>
      </c>
    </row>
    <row r="223" spans="1:22" x14ac:dyDescent="0.25">
      <c r="A223" s="7">
        <v>217</v>
      </c>
      <c r="B223" s="14" t="s">
        <v>167</v>
      </c>
      <c r="C223" s="15" t="s">
        <v>242</v>
      </c>
      <c r="D223" s="16">
        <v>10</v>
      </c>
      <c r="E223" s="17">
        <v>26048</v>
      </c>
      <c r="F223" s="17">
        <v>0</v>
      </c>
      <c r="G223" s="17">
        <f t="shared" si="12"/>
        <v>26048</v>
      </c>
      <c r="H223" s="1">
        <f t="shared" si="13"/>
        <v>260480</v>
      </c>
      <c r="I223" s="18">
        <v>217</v>
      </c>
      <c r="J223" s="37" t="s">
        <v>167</v>
      </c>
      <c r="K223" s="20" t="s">
        <v>242</v>
      </c>
      <c r="L223" s="20">
        <v>10</v>
      </c>
      <c r="M223" s="2">
        <v>22340</v>
      </c>
      <c r="N223" s="2">
        <v>0</v>
      </c>
      <c r="O223" s="2">
        <f t="shared" si="14"/>
        <v>223400</v>
      </c>
      <c r="P223" s="21">
        <v>217</v>
      </c>
      <c r="Q223" s="38" t="s">
        <v>167</v>
      </c>
      <c r="R223" s="23" t="s">
        <v>242</v>
      </c>
      <c r="S223" s="24">
        <v>10</v>
      </c>
      <c r="T223" s="25">
        <v>23680.400000000001</v>
      </c>
      <c r="U223" s="25">
        <v>0</v>
      </c>
      <c r="V223" s="25">
        <f t="shared" si="15"/>
        <v>236804</v>
      </c>
    </row>
    <row r="224" spans="1:22" x14ac:dyDescent="0.25">
      <c r="A224" s="7">
        <v>218</v>
      </c>
      <c r="B224" s="14" t="s">
        <v>87</v>
      </c>
      <c r="C224" s="15" t="s">
        <v>232</v>
      </c>
      <c r="D224" s="16">
        <v>3</v>
      </c>
      <c r="E224" s="17">
        <v>2800</v>
      </c>
      <c r="F224" s="17">
        <v>0</v>
      </c>
      <c r="G224" s="17">
        <f t="shared" si="12"/>
        <v>2800</v>
      </c>
      <c r="H224" s="1">
        <f t="shared" si="13"/>
        <v>8400</v>
      </c>
      <c r="I224" s="18">
        <v>218</v>
      </c>
      <c r="J224" s="40" t="s">
        <v>87</v>
      </c>
      <c r="K224" s="20" t="s">
        <v>232</v>
      </c>
      <c r="L224" s="20">
        <v>3</v>
      </c>
      <c r="M224" s="2">
        <v>7500</v>
      </c>
      <c r="N224" s="2">
        <v>0</v>
      </c>
      <c r="O224" s="2">
        <f t="shared" si="14"/>
        <v>22500</v>
      </c>
      <c r="P224" s="21">
        <v>218</v>
      </c>
      <c r="Q224" s="42" t="s">
        <v>87</v>
      </c>
      <c r="R224" s="23" t="s">
        <v>232</v>
      </c>
      <c r="S224" s="24">
        <v>3</v>
      </c>
      <c r="T224" s="25">
        <v>7950</v>
      </c>
      <c r="U224" s="25">
        <v>0</v>
      </c>
      <c r="V224" s="25">
        <f t="shared" si="15"/>
        <v>23850</v>
      </c>
    </row>
    <row r="225" spans="1:22" x14ac:dyDescent="0.25">
      <c r="A225" s="7">
        <v>219</v>
      </c>
      <c r="B225" s="14" t="s">
        <v>88</v>
      </c>
      <c r="C225" s="15" t="s">
        <v>232</v>
      </c>
      <c r="D225" s="16">
        <v>42</v>
      </c>
      <c r="E225" s="17">
        <v>1500</v>
      </c>
      <c r="F225" s="17">
        <v>0</v>
      </c>
      <c r="G225" s="17">
        <f t="shared" si="12"/>
        <v>1500</v>
      </c>
      <c r="H225" s="1">
        <f t="shared" si="13"/>
        <v>63000</v>
      </c>
      <c r="I225" s="18">
        <v>219</v>
      </c>
      <c r="J225" s="40" t="s">
        <v>88</v>
      </c>
      <c r="K225" s="20" t="s">
        <v>232</v>
      </c>
      <c r="L225" s="20">
        <v>42</v>
      </c>
      <c r="M225" s="2">
        <v>4200</v>
      </c>
      <c r="N225" s="2">
        <v>0</v>
      </c>
      <c r="O225" s="2">
        <f t="shared" si="14"/>
        <v>176400</v>
      </c>
      <c r="P225" s="21">
        <v>219</v>
      </c>
      <c r="Q225" s="42" t="s">
        <v>88</v>
      </c>
      <c r="R225" s="23" t="s">
        <v>232</v>
      </c>
      <c r="S225" s="24">
        <v>42</v>
      </c>
      <c r="T225" s="25">
        <v>4452</v>
      </c>
      <c r="U225" s="25">
        <v>0</v>
      </c>
      <c r="V225" s="25">
        <f t="shared" si="15"/>
        <v>186984</v>
      </c>
    </row>
    <row r="226" spans="1:22" ht="15.75" thickBot="1" x14ac:dyDescent="0.3">
      <c r="A226" s="84" t="s">
        <v>7</v>
      </c>
      <c r="B226" s="85"/>
      <c r="C226" s="85"/>
      <c r="D226" s="85"/>
      <c r="E226" s="48"/>
      <c r="F226" s="48"/>
      <c r="G226" s="49"/>
      <c r="H226" s="49">
        <f>SUM(H7:H225)</f>
        <v>32051583.657884289</v>
      </c>
      <c r="I226" s="86" t="s">
        <v>7</v>
      </c>
      <c r="J226" s="87"/>
      <c r="K226" s="87"/>
      <c r="L226" s="87"/>
      <c r="M226" s="50"/>
      <c r="N226" s="50"/>
      <c r="O226" s="51">
        <f>SUM(O7:O225)</f>
        <v>48095356.480000027</v>
      </c>
      <c r="P226" s="88" t="s">
        <v>7</v>
      </c>
      <c r="Q226" s="89"/>
      <c r="R226" s="89"/>
      <c r="S226" s="89"/>
      <c r="T226" s="52"/>
      <c r="U226" s="52"/>
      <c r="V226" s="53">
        <f>SUM(V7:V225)</f>
        <v>50981077.868799992</v>
      </c>
    </row>
    <row r="227" spans="1:22" x14ac:dyDescent="0.25">
      <c r="A227" s="6"/>
      <c r="B227" s="54"/>
      <c r="C227" s="54"/>
      <c r="I227" s="6"/>
      <c r="J227" s="54"/>
      <c r="K227" s="54"/>
      <c r="L227" s="54"/>
      <c r="M227" s="56"/>
      <c r="N227" s="56"/>
      <c r="O227" s="56"/>
      <c r="Q227" s="54"/>
      <c r="R227" s="54"/>
      <c r="S227" s="54"/>
      <c r="T227" s="56"/>
      <c r="U227" s="56"/>
      <c r="V227" s="56"/>
    </row>
    <row r="228" spans="1:22" ht="15.75" thickBot="1" x14ac:dyDescent="0.3"/>
    <row r="229" spans="1:22" x14ac:dyDescent="0.25">
      <c r="A229" s="78" t="s">
        <v>8</v>
      </c>
      <c r="B229" s="79"/>
      <c r="C229" s="79"/>
      <c r="D229" s="80"/>
    </row>
    <row r="230" spans="1:22" x14ac:dyDescent="0.25">
      <c r="A230" s="57"/>
      <c r="B230" s="58" t="s">
        <v>9</v>
      </c>
      <c r="C230" s="59" t="s">
        <v>7</v>
      </c>
      <c r="D230" s="60"/>
    </row>
    <row r="231" spans="1:22" x14ac:dyDescent="0.25">
      <c r="A231" s="61">
        <v>1</v>
      </c>
      <c r="B231" s="62" t="str">
        <f>A5</f>
        <v>Cotización No. 1: MY TIENDA ,  Fecha de cotización: 27 de septiembre de 2023</v>
      </c>
      <c r="C231" s="63">
        <f>H226</f>
        <v>32051583.657884289</v>
      </c>
      <c r="D231" s="64"/>
    </row>
    <row r="232" spans="1:22" x14ac:dyDescent="0.25">
      <c r="A232" s="61">
        <v>2</v>
      </c>
      <c r="B232" s="62" t="str">
        <f>I5</f>
        <v>Cotización No. 1: Cres &amp; Catering ,  Fecha de cotización: 27 de septiembre de 2023</v>
      </c>
      <c r="C232" s="63">
        <f>O226</f>
        <v>48095356.480000027</v>
      </c>
      <c r="D232" s="64"/>
    </row>
    <row r="233" spans="1:22" ht="15.75" thickBot="1" x14ac:dyDescent="0.3">
      <c r="A233" s="65">
        <v>3</v>
      </c>
      <c r="B233" s="62" t="str">
        <f>P5</f>
        <v>Cotización No. 1: IDR LOGISTICA Y EVENTOS S.A.S,  Fecha de cotización: 27 de septiembre de 2023</v>
      </c>
      <c r="C233" s="63">
        <f>V226</f>
        <v>50981077.868799992</v>
      </c>
      <c r="D233" s="64"/>
    </row>
    <row r="234" spans="1:22" x14ac:dyDescent="0.25">
      <c r="H234" s="96"/>
    </row>
    <row r="235" spans="1:22" x14ac:dyDescent="0.25">
      <c r="H235" s="96"/>
    </row>
    <row r="236" spans="1:22" x14ac:dyDescent="0.25">
      <c r="H236" s="96"/>
    </row>
    <row r="237" spans="1:22" x14ac:dyDescent="0.25">
      <c r="H237" s="97"/>
    </row>
    <row r="238" spans="1:22" x14ac:dyDescent="0.25">
      <c r="H238" s="96"/>
    </row>
    <row r="239" spans="1:22" x14ac:dyDescent="0.25">
      <c r="H239" s="96"/>
    </row>
    <row r="240" spans="1:22" x14ac:dyDescent="0.25">
      <c r="H240" s="96"/>
    </row>
    <row r="241" spans="8:8" x14ac:dyDescent="0.25">
      <c r="H241" s="96"/>
    </row>
    <row r="242" spans="8:8" x14ac:dyDescent="0.25">
      <c r="H242" s="96"/>
    </row>
    <row r="243" spans="8:8" x14ac:dyDescent="0.25">
      <c r="H243" s="96"/>
    </row>
    <row r="244" spans="8:8" x14ac:dyDescent="0.25">
      <c r="H244" s="96"/>
    </row>
  </sheetData>
  <autoFilter ref="A6:W226" xr:uid="{00000000-0001-0000-0000-000000000000}"/>
  <sortState xmlns:xlrd2="http://schemas.microsoft.com/office/spreadsheetml/2017/richdata2" ref="Q7:V225">
    <sortCondition ref="Q7:Q225"/>
  </sortState>
  <mergeCells count="13">
    <mergeCell ref="P2:V2"/>
    <mergeCell ref="A1:V1"/>
    <mergeCell ref="A3:V3"/>
    <mergeCell ref="A4:V4"/>
    <mergeCell ref="A229:D229"/>
    <mergeCell ref="P5:V5"/>
    <mergeCell ref="A226:D226"/>
    <mergeCell ref="I226:L226"/>
    <mergeCell ref="P226:S226"/>
    <mergeCell ref="A5:H5"/>
    <mergeCell ref="I5:O5"/>
    <mergeCell ref="A2:H2"/>
    <mergeCell ref="I2:O2"/>
  </mergeCells>
  <conditionalFormatting sqref="B1:B1048576">
    <cfRule type="duplicateValues" dxfId="0" priority="1"/>
  </conditionalFormatting>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2023-09-28T15:15:40Z</dcterms:modified>
</cp:coreProperties>
</file>