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bro"/>
  <mc:AlternateContent xmlns:mc="http://schemas.openxmlformats.org/markup-compatibility/2006">
    <mc:Choice Requires="x15">
      <x15ac:absPath xmlns:x15ac="http://schemas.microsoft.com/office/spreadsheetml/2010/11/ac" url="C:\Users\DPMARTINEZC\Desktop\INVIAS\LICITACIONES\LP-DO-SRN-049-2019\"/>
    </mc:Choice>
  </mc:AlternateContent>
  <bookViews>
    <workbookView xWindow="0" yWindow="0" windowWidth="21600" windowHeight="9735" firstSheet="1" activeTab="1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Capacidad Residual" sheetId="5" r:id="rId5"/>
    <sheet name="PO" sheetId="7" state="hidden" r:id="rId6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3">'Capacidad Financiera'!$B$1:$Y$11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3" hidden="1">'Capacidad Financiera'!$B$1:$Y$11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H2" i="6" l="1"/>
  <c r="I2" i="6"/>
  <c r="D2" i="6"/>
  <c r="I3" i="6" l="1"/>
  <c r="I4" i="6"/>
  <c r="I5" i="6"/>
  <c r="H5" i="6"/>
  <c r="H4" i="6"/>
  <c r="H3" i="6"/>
  <c r="B101" i="7" l="1"/>
  <c r="H8" i="1"/>
  <c r="L8" i="1" s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K16" i="1"/>
  <c r="M16" i="1" s="1"/>
  <c r="U16" i="1"/>
  <c r="T16" i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/>
  <c r="M19" i="1"/>
  <c r="V19" i="1"/>
  <c r="W19" i="1"/>
  <c r="H20" i="1"/>
  <c r="T20" i="1" s="1"/>
  <c r="K20" i="1"/>
  <c r="M20" i="1" s="1"/>
  <c r="R20" i="1"/>
  <c r="V20" i="1" s="1"/>
  <c r="W20" i="1"/>
  <c r="H21" i="1"/>
  <c r="T21" i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U25" i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21" i="1"/>
  <c r="U11" i="1"/>
  <c r="U20" i="1"/>
  <c r="U12" i="1"/>
  <c r="U9" i="1"/>
  <c r="U18" i="1"/>
  <c r="U24" i="1" l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<sst xmlns="http://schemas.openxmlformats.org/spreadsheetml/2006/main" count="724" uniqueCount="232">
  <si>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</si>
  <si>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</si>
  <si>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</si>
  <si>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</si>
  <si>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</si>
  <si>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</si>
  <si>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</si>
  <si>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</si>
  <si>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</si>
  <si>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</si>
  <si>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</si>
  <si>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</si>
  <si>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</si>
  <si>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</si>
  <si>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</si>
  <si>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</si>
  <si>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</si>
  <si>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</si>
  <si>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</si>
  <si>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</si>
  <si>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</si>
  <si>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</si>
  <si>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</si>
  <si>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</si>
  <si>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</si>
  <si>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</si>
  <si>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</si>
  <si>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</si>
  <si>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</si>
  <si>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</si>
  <si>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</si>
  <si>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</si>
  <si>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</si>
  <si>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</si>
  <si>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</si>
  <si>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</si>
  <si>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</si>
  <si>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</si>
  <si>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</si>
  <si>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</si>
  <si>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</si>
  <si>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</si>
  <si>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</si>
  <si>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</si>
  <si>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</si>
  <si>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</si>
  <si>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</si>
  <si>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</si>
  <si>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</si>
  <si>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</si>
  <si>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</si>
  <si>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</si>
  <si>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</si>
  <si>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</si>
  <si>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</si>
  <si>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</si>
  <si>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</si>
  <si>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</si>
  <si>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</si>
  <si>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</si>
  <si>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</si>
  <si>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</si>
  <si>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</si>
  <si>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</si>
  <si>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</si>
  <si>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</si>
  <si>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</si>
  <si>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</si>
  <si>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</si>
  <si>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</si>
  <si>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</si>
  <si>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</si>
  <si>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</si>
  <si>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</si>
  <si>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</si>
  <si>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</si>
  <si>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</si>
  <si>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</si>
  <si>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</si>
  <si>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</si>
  <si>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</si>
  <si>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</si>
  <si>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</si>
  <si>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</si>
  <si>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</si>
  <si>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</si>
  <si>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</si>
  <si>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</si>
  <si>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</si>
  <si>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</si>
  <si>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</si>
  <si>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</si>
  <si>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</si>
  <si>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</si>
  <si>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</si>
  <si>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</si>
  <si>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</si>
  <si>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</si>
  <si>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</si>
  <si>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</si>
  <si>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</si>
  <si>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</si>
  <si>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</si>
  <si>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</si>
  <si>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</si>
  <si>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</si>
  <si>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</si>
  <si>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</si>
  <si>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</si>
  <si>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</si>
  <si>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</si>
  <si>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</si>
  <si>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</si>
  <si>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</si>
  <si>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</si>
  <si>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</si>
  <si>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</si>
  <si>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</si>
  <si>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</si>
  <si>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</si>
  <si>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</si>
  <si>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</si>
  <si>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</si>
  <si>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</si>
  <si>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</si>
  <si>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</si>
  <si>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</si>
  <si>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</si>
  <si>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</si>
  <si>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</si>
  <si>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</si>
  <si>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</si>
  <si>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</si>
  <si>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</si>
  <si>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</si>
  <si>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</si>
  <si>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</si>
  <si>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</si>
  <si>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</si>
  <si>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</si>
  <si>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</si>
  <si>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</si>
  <si>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</si>
  <si>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</si>
  <si>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</si>
  <si>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</si>
  <si>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</si>
  <si>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</si>
  <si>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</si>
  <si>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</si>
  <si>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</si>
  <si>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</si>
  <si>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</si>
  <si>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</si>
  <si>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</si>
  <si>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</si>
  <si>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</si>
  <si>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</si>
  <si>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</si>
  <si>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</si>
  <si>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</si>
  <si>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</si>
  <si>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</si>
  <si>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</si>
  <si>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</si>
  <si>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</si>
  <si>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</si>
  <si>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</si>
  <si>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</si>
  <si>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</si>
  <si>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</si>
  <si>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</si>
  <si>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</si>
  <si>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</si>
  <si>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</si>
  <si>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</si>
  <si>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</si>
  <si>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</si>
  <si>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</si>
  <si>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</si>
  <si>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</si>
  <si>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</si>
  <si>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</si>
  <si>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</si>
  <si>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</si>
  <si>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</si>
  <si>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</si>
  <si>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</si>
  <si>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</si>
  <si>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</si>
  <si>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</si>
  <si>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</si>
  <si>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</si>
  <si>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</si>
  <si>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</si>
  <si>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</si>
  <si>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</si>
  <si>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</si>
  <si>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</si>
  <si>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</si>
  <si>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</si>
  <si>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</si>
  <si>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</si>
  <si>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</si>
  <si>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</si>
  <si>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</si>
  <si>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</si>
  <si>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</si>
  <si>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DIRECCIÓN DE CONTRATACIÓN</t>
  </si>
  <si>
    <t>En Pesos</t>
  </si>
  <si>
    <t>SALDOS CONTRATOS EN EJECUCIÓN</t>
  </si>
  <si>
    <t xml:space="preserve">CAPACIDAD RESIDUAL DE CONTRATACIÓN </t>
  </si>
  <si>
    <t>CAPITAL DE TRABAJO
(Activo Corriente - Pasivo Corriente)</t>
  </si>
  <si>
    <t>PATRIMONIO
(Activo Total - Pasivo Total)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</si>
  <si>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</si>
  <si>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</si>
  <si>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</si>
  <si>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</si>
  <si>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</si>
  <si>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ROE=UO/Pat.ROE&gt;=0,00</t>
  </si>
  <si>
    <t>Fórmula:                        ROE=UO/Act.Tot.&gt;=0,00</t>
  </si>
  <si>
    <t>Capital de Trabajo Demandado</t>
  </si>
  <si>
    <t>% Requerido Patrimonio</t>
  </si>
  <si>
    <t>SMMLV 2019</t>
  </si>
  <si>
    <t>Fórmula: Liquidez=AC/PC&gt;=0,42</t>
  </si>
  <si>
    <t>ROADS &amp; SERVICE S.A.S</t>
  </si>
  <si>
    <t>CONSORCIO AZ INGENIERIA</t>
  </si>
  <si>
    <t>JOSE JAVIER ANGARITA BOLADO</t>
  </si>
  <si>
    <t>AZ INGENIERIA Y CONSTRUCCION</t>
  </si>
  <si>
    <t>HABIL</t>
  </si>
  <si>
    <t>NO HABIL</t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</si>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</sst>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7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18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7" fontId="23" fillId="6" borderId="6" xfId="1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69" fontId="4" fillId="7" borderId="6" xfId="1" applyFont="1" applyFill="1" applyBorder="1" applyAlignment="1">
      <alignment horizontal="center" vertical="center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7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NumberFormat="1" applyFont="1" applyFill="1" applyBorder="1" applyAlignment="1">
      <alignment horizontal="center" vertical="center" wrapText="1"/>
    </xf>
    <xf numFmtId="0" fontId="27" fillId="6" borderId="11" xfId="4" applyNumberFormat="1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10" fontId="26" fillId="6" borderId="12" xfId="3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6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Fill="1" applyBorder="1"/>
    <xf numFmtId="169" fontId="4" fillId="12" borderId="39" xfId="1" applyFont="1" applyFill="1" applyBorder="1"/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6" xfId="6" applyNumberFormat="1" applyFont="1" applyFill="1" applyBorder="1" applyAlignment="1">
      <alignment horizontal="center" vertical="center" wrapText="1"/>
    </xf>
    <xf numFmtId="172" fontId="23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9" fontId="26" fillId="7" borderId="43" xfId="1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9" fontId="26" fillId="7" borderId="46" xfId="1" applyFont="1" applyFill="1" applyBorder="1" applyAlignment="1">
      <alignment horizontal="center" vertical="center" wrapText="1"/>
    </xf>
    <xf numFmtId="171" fontId="26" fillId="7" borderId="46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Border="1" applyAlignment="1">
      <alignment vertical="center"/>
    </xf>
    <xf numFmtId="0" fontId="5" fillId="10" borderId="1" xfId="0" applyFont="1" applyFill="1" applyBorder="1" applyAlignment="1"/>
    <xf numFmtId="0" fontId="5" fillId="10" borderId="8" xfId="0" applyFont="1" applyFill="1" applyBorder="1" applyAlignment="1"/>
    <xf numFmtId="172" fontId="5" fillId="10" borderId="0" xfId="6" applyNumberFormat="1" applyFont="1" applyFill="1" applyBorder="1"/>
    <xf numFmtId="0" fontId="5" fillId="10" borderId="0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 applyBorder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NumberFormat="1" applyFont="1" applyFill="1" applyBorder="1" applyAlignment="1">
      <alignment horizontal="center" vertical="center" wrapText="1"/>
    </xf>
    <xf numFmtId="0" fontId="27" fillId="10" borderId="0" xfId="0" applyFont="1" applyFill="1" applyBorder="1" applyAlignment="1">
      <alignment horizontal="center" vertical="center" wrapText="1"/>
    </xf>
    <xf numFmtId="10" fontId="26" fillId="10" borderId="0" xfId="3" applyNumberFormat="1" applyFont="1" applyFill="1" applyBorder="1" applyAlignment="1">
      <alignment horizontal="center" vertical="center" wrapText="1"/>
    </xf>
    <xf numFmtId="169" fontId="26" fillId="10" borderId="0" xfId="3" applyNumberFormat="1" applyFont="1" applyFill="1" applyBorder="1" applyAlignment="1">
      <alignment horizontal="center" vertical="center" wrapText="1"/>
    </xf>
    <xf numFmtId="4" fontId="26" fillId="10" borderId="0" xfId="3" applyNumberFormat="1" applyFont="1" applyFill="1" applyBorder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Border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9" fontId="26" fillId="7" borderId="12" xfId="1" applyFont="1" applyFill="1" applyBorder="1" applyAlignment="1">
      <alignment horizontal="center" vertical="center" wrapText="1"/>
    </xf>
    <xf numFmtId="171" fontId="26" fillId="7" borderId="12" xfId="1" applyNumberFormat="1" applyFont="1" applyFill="1" applyBorder="1" applyAlignment="1">
      <alignment horizontal="center" vertical="center" wrapText="1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46" xfId="1" applyNumberFormat="1" applyFont="1" applyFill="1" applyBorder="1" applyAlignment="1">
      <alignment horizontal="center" vertical="center"/>
    </xf>
    <xf numFmtId="171" fontId="23" fillId="7" borderId="12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6" xfId="3" applyNumberFormat="1" applyFont="1" applyFill="1" applyBorder="1" applyAlignment="1">
      <alignment horizontal="center" vertical="center" wrapText="1"/>
    </xf>
    <xf numFmtId="169" fontId="26" fillId="7" borderId="12" xfId="3" applyNumberFormat="1" applyFont="1" applyFill="1" applyBorder="1" applyAlignment="1">
      <alignment horizontal="center" vertical="center" wrapText="1"/>
    </xf>
    <xf numFmtId="0" fontId="0" fillId="10" borderId="47" xfId="0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3" fillId="10" borderId="49" xfId="0" applyFont="1" applyFill="1" applyBorder="1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3" fillId="10" borderId="50" xfId="0" applyFont="1" applyFill="1" applyBorder="1" applyAlignment="1">
      <alignment horizontal="center" vertical="center"/>
    </xf>
    <xf numFmtId="2" fontId="0" fillId="10" borderId="50" xfId="0" applyNumberFormat="1" applyFill="1" applyBorder="1" applyAlignment="1">
      <alignment horizontal="center" vertical="center"/>
    </xf>
    <xf numFmtId="2" fontId="0" fillId="10" borderId="48" xfId="0" applyNumberForma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4" fontId="26" fillId="6" borderId="12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9" fontId="26" fillId="6" borderId="12" xfId="1" applyFont="1" applyFill="1" applyBorder="1" applyAlignment="1">
      <alignment horizontal="center" vertical="center" wrapText="1"/>
    </xf>
    <xf numFmtId="168" fontId="26" fillId="6" borderId="46" xfId="2" applyFont="1" applyFill="1" applyBorder="1" applyAlignment="1">
      <alignment horizontal="center" vertical="center" wrapText="1"/>
    </xf>
    <xf numFmtId="168" fontId="26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6" xfId="1" applyFont="1" applyFill="1" applyBorder="1" applyAlignment="1">
      <alignment horizontal="center" vertical="center" wrapText="1"/>
    </xf>
    <xf numFmtId="169" fontId="23" fillId="7" borderId="15" xfId="1" applyNumberFormat="1" applyFont="1" applyFill="1" applyBorder="1" applyAlignment="1">
      <alignment horizontal="center" vertical="center"/>
    </xf>
    <xf numFmtId="169" fontId="23" fillId="7" borderId="23" xfId="1" applyNumberFormat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24" fillId="9" borderId="40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/>
    </xf>
    <xf numFmtId="4" fontId="20" fillId="5" borderId="9" xfId="6" applyNumberFormat="1" applyFont="1" applyFill="1" applyBorder="1" applyAlignment="1">
      <alignment horizontal="center" vertical="center"/>
    </xf>
    <xf numFmtId="9" fontId="22" fillId="6" borderId="46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6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6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46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6" xfId="6" applyNumberFormat="1" applyFont="1" applyFill="1" applyBorder="1" applyAlignment="1">
      <alignment horizontal="center" vertical="center" wrapText="1"/>
    </xf>
    <xf numFmtId="0" fontId="24" fillId="11" borderId="15" xfId="0" applyFont="1" applyFill="1" applyBorder="1" applyAlignment="1">
      <alignment horizontal="center" vertical="center" wrapText="1"/>
    </xf>
    <xf numFmtId="0" fontId="24" fillId="11" borderId="6" xfId="0" applyFont="1" applyFill="1" applyBorder="1" applyAlignment="1">
      <alignment horizontal="center" vertical="center" wrapText="1"/>
    </xf>
    <xf numFmtId="0" fontId="24" fillId="11" borderId="12" xfId="0" applyFont="1" applyFill="1" applyBorder="1" applyAlignment="1">
      <alignment horizontal="center" vertical="center" wrapText="1"/>
    </xf>
    <xf numFmtId="0" fontId="24" fillId="11" borderId="40" xfId="0" applyFont="1" applyFill="1" applyBorder="1" applyAlignment="1">
      <alignment horizontal="center" vertical="center" wrapText="1"/>
    </xf>
    <xf numFmtId="0" fontId="24" fillId="11" borderId="27" xfId="0" applyFont="1" applyFill="1" applyBorder="1" applyAlignment="1">
      <alignment horizontal="center" vertical="center" wrapText="1"/>
    </xf>
    <xf numFmtId="0" fontId="24" fillId="11" borderId="17" xfId="0" applyFont="1" applyFill="1" applyBorder="1" applyAlignment="1">
      <alignment horizontal="center" vertical="center" wrapText="1"/>
    </xf>
    <xf numFmtId="0" fontId="24" fillId="11" borderId="41" xfId="0" applyFont="1" applyFill="1" applyBorder="1" applyAlignment="1">
      <alignment horizontal="center" vertical="center" wrapText="1"/>
    </xf>
    <xf numFmtId="0" fontId="24" fillId="11" borderId="4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2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31" fillId="10" borderId="0" xfId="0" applyNumberFormat="1" applyFont="1" applyFill="1" applyBorder="1" applyAlignment="1">
      <alignment horizontal="center" vertical="center" wrapText="1"/>
    </xf>
    <xf numFmtId="0" fontId="34" fillId="10" borderId="0" xfId="0" applyNumberFormat="1" applyFont="1" applyFill="1" applyBorder="1" applyAlignment="1">
      <alignment horizontal="center" vertical="center" wrapText="1"/>
    </xf>
    <xf numFmtId="0" fontId="4" fillId="10" borderId="0" xfId="0" applyNumberFormat="1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4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5" xfId="6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5" xfId="3" applyNumberFormat="1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5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5" xfId="0" applyFont="1" applyFill="1" applyBorder="1" applyAlignment="1">
      <alignment horizontal="center" vertical="center" textRotation="90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5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5" xfId="3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84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42" t="s">
        <v>5</v>
      </c>
      <c r="C4" s="243"/>
      <c r="D4" s="246" t="s">
        <v>6</v>
      </c>
      <c r="E4" s="248" t="s">
        <v>108</v>
      </c>
      <c r="F4" s="249"/>
      <c r="G4" s="249"/>
      <c r="H4" s="249"/>
      <c r="I4" s="249"/>
      <c r="J4" s="249"/>
      <c r="K4" s="249"/>
      <c r="L4" s="249"/>
      <c r="M4" s="249"/>
      <c r="N4" s="249"/>
      <c r="O4" s="250"/>
      <c r="P4" s="239" t="s">
        <v>112</v>
      </c>
      <c r="Q4" s="240"/>
      <c r="R4" s="240"/>
      <c r="S4" s="241"/>
      <c r="T4" s="239" t="s">
        <v>113</v>
      </c>
      <c r="U4" s="240"/>
      <c r="V4" s="240"/>
      <c r="W4" s="241"/>
    </row>
    <row r="5" spans="1:32" ht="39" thickBot="1" x14ac:dyDescent="0.25">
      <c r="B5" s="244"/>
      <c r="C5" s="245"/>
      <c r="D5" s="247"/>
      <c r="E5" s="34" t="s">
        <v>97</v>
      </c>
      <c r="F5" s="35" t="s">
        <v>98</v>
      </c>
      <c r="G5" s="35" t="s">
        <v>99</v>
      </c>
      <c r="H5" s="35" t="s">
        <v>100</v>
      </c>
      <c r="I5" s="35" t="s">
        <v>101</v>
      </c>
      <c r="J5" s="35" t="s">
        <v>102</v>
      </c>
      <c r="K5" s="35" t="s">
        <v>103</v>
      </c>
      <c r="L5" s="35" t="s">
        <v>104</v>
      </c>
      <c r="M5" s="35" t="s">
        <v>105</v>
      </c>
      <c r="N5" s="35" t="s">
        <v>106</v>
      </c>
      <c r="O5" s="36" t="s">
        <v>107</v>
      </c>
      <c r="P5" s="37" t="s">
        <v>109</v>
      </c>
      <c r="Q5" s="38" t="s">
        <v>103</v>
      </c>
      <c r="R5" s="38" t="s">
        <v>110</v>
      </c>
      <c r="S5" s="39" t="s">
        <v>111</v>
      </c>
      <c r="T5" s="37" t="s">
        <v>109</v>
      </c>
      <c r="U5" s="38" t="s">
        <v>103</v>
      </c>
      <c r="V5" s="38" t="s">
        <v>110</v>
      </c>
      <c r="W5" s="39" t="s">
        <v>111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51">
        <v>1</v>
      </c>
      <c r="C7" s="51"/>
      <c r="D7" s="70" t="s">
        <v>123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52"/>
      <c r="C8" s="68">
        <v>1.1000000000000001</v>
      </c>
      <c r="D8" s="62" t="s">
        <v>124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52"/>
      <c r="C9" s="68">
        <v>1.2</v>
      </c>
      <c r="D9" s="62" t="s">
        <v>125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52"/>
      <c r="C10" s="68">
        <v>1.3</v>
      </c>
      <c r="D10" s="62" t="s">
        <v>126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52"/>
      <c r="C11" s="68">
        <v>1.4</v>
      </c>
      <c r="D11" s="62" t="s">
        <v>127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52"/>
      <c r="C12" s="68">
        <v>1.5</v>
      </c>
      <c r="D12" s="62" t="s">
        <v>128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52"/>
      <c r="C13" s="68">
        <v>1.6</v>
      </c>
      <c r="D13" s="62" t="s">
        <v>129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130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52">
        <v>3</v>
      </c>
      <c r="C15" s="68"/>
      <c r="D15" s="64" t="s">
        <v>131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52"/>
      <c r="C16" s="68">
        <v>3.1</v>
      </c>
      <c r="D16" s="62" t="s">
        <v>132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52"/>
      <c r="C17" s="68">
        <v>3.2</v>
      </c>
      <c r="D17" s="62" t="s">
        <v>133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52"/>
      <c r="C18" s="68">
        <v>3.3</v>
      </c>
      <c r="D18" s="62" t="s">
        <v>134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52"/>
      <c r="C19" s="68">
        <v>3.4</v>
      </c>
      <c r="D19" s="62" t="s">
        <v>135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52"/>
      <c r="C20" s="68">
        <v>3.5</v>
      </c>
      <c r="D20" s="62" t="s">
        <v>136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52"/>
      <c r="C21" s="68">
        <v>3.6</v>
      </c>
      <c r="D21" s="62" t="s">
        <v>137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52">
        <v>4</v>
      </c>
      <c r="C22" s="68"/>
      <c r="D22" s="64" t="s">
        <v>138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52"/>
      <c r="C23" s="68">
        <v>4.0999999999999996</v>
      </c>
      <c r="D23" s="62" t="s">
        <v>139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52"/>
      <c r="C24" s="68">
        <v>4.2</v>
      </c>
      <c r="D24" s="62" t="s">
        <v>140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52"/>
      <c r="C25" s="68">
        <v>4.3</v>
      </c>
      <c r="D25" s="62" t="s">
        <v>141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52"/>
      <c r="C26" s="68">
        <v>4.4000000000000004</v>
      </c>
      <c r="D26" s="62" t="s">
        <v>142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52">
        <v>5</v>
      </c>
      <c r="C27" s="68"/>
      <c r="D27" s="64" t="s">
        <v>143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52"/>
      <c r="C28" s="68">
        <v>5.0999999999999996</v>
      </c>
      <c r="D28" s="62" t="s">
        <v>144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52"/>
      <c r="C29" s="68">
        <v>5.2</v>
      </c>
      <c r="D29" s="62" t="s">
        <v>145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52"/>
      <c r="C30" s="68">
        <v>5.3</v>
      </c>
      <c r="D30" s="62" t="s">
        <v>146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52"/>
      <c r="C31" s="68">
        <v>5.4</v>
      </c>
      <c r="D31" s="62" t="s">
        <v>147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4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37" t="s">
        <v>148</v>
      </c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238"/>
      <c r="U35" s="238"/>
      <c r="V35" s="238"/>
      <c r="W35" s="33"/>
    </row>
    <row r="36" spans="2:23" x14ac:dyDescent="0.2">
      <c r="B36" s="2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33"/>
    </row>
    <row r="37" spans="2:23" x14ac:dyDescent="0.2">
      <c r="B37" s="2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T37" s="238"/>
      <c r="U37" s="238"/>
      <c r="V37" s="238"/>
      <c r="W37" s="33"/>
    </row>
    <row r="38" spans="2:23" x14ac:dyDescent="0.2">
      <c r="B38" s="2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T38" s="238"/>
      <c r="U38" s="238"/>
      <c r="V38" s="238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83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M7"/>
  <sheetViews>
    <sheetView tabSelected="1" workbookViewId="0">
      <selection activeCell="E22" sqref="E22"/>
    </sheetView>
  </sheetViews>
  <sheetFormatPr baseColWidth="10" defaultRowHeight="12.75" x14ac:dyDescent="0.2"/>
  <cols>
    <col min="1" max="1" width="11.42578125" style="223"/>
    <col min="2" max="2" width="18.5703125" style="223" bestFit="1" customWidth="1"/>
    <col min="3" max="3" width="11.42578125" style="223"/>
    <col min="4" max="4" width="18.140625" style="223" customWidth="1"/>
    <col min="5" max="5" width="4.7109375" style="223" customWidth="1"/>
    <col min="6" max="6" width="12.85546875" style="223" bestFit="1" customWidth="1"/>
    <col min="7" max="7" width="4.7109375" style="217" customWidth="1"/>
    <col min="8" max="8" width="15.42578125" style="217" customWidth="1"/>
    <col min="9" max="9" width="14.7109375" style="217" customWidth="1"/>
    <col min="10" max="10" width="4.7109375" style="217" customWidth="1"/>
    <col min="11" max="11" width="11.42578125" style="217"/>
    <col min="12" max="12" width="12.85546875" style="227" bestFit="1" customWidth="1"/>
    <col min="13" max="13" width="13.85546875" style="227" bestFit="1" customWidth="1"/>
    <col min="14" max="16384" width="11.42578125" style="217"/>
  </cols>
  <sheetData>
    <row r="1" spans="1:11" ht="41.25" customHeight="1" x14ac:dyDescent="0.2">
      <c r="A1" s="214" t="s">
        <v>165</v>
      </c>
      <c r="B1" s="214" t="s">
        <v>166</v>
      </c>
      <c r="C1" s="214" t="s">
        <v>0</v>
      </c>
      <c r="D1" s="214" t="s">
        <v>189</v>
      </c>
      <c r="E1" s="215"/>
      <c r="F1" s="216" t="s">
        <v>223</v>
      </c>
      <c r="H1" s="216" t="s">
        <v>221</v>
      </c>
      <c r="I1" s="216" t="s">
        <v>104</v>
      </c>
      <c r="K1" s="216" t="s">
        <v>222</v>
      </c>
    </row>
    <row r="2" spans="1:11" x14ac:dyDescent="0.2">
      <c r="A2" s="218">
        <v>1</v>
      </c>
      <c r="B2" s="219">
        <v>1287485235</v>
      </c>
      <c r="C2" s="220">
        <v>32</v>
      </c>
      <c r="D2" s="219">
        <f>+B2*0.4</f>
        <v>514994094</v>
      </c>
      <c r="E2" s="221"/>
      <c r="F2" s="222">
        <v>828116</v>
      </c>
      <c r="H2" s="226">
        <f>+IF(OR(B2="",PlazoM1=""),"",B2/PlazoM1)</f>
        <v>40233913.59375</v>
      </c>
      <c r="I2" s="226">
        <f>IF(OR(B2="",$K$2=""),"",B2*$K$2)</f>
        <v>128748523.5</v>
      </c>
      <c r="K2" s="228">
        <v>0.1</v>
      </c>
    </row>
    <row r="3" spans="1:11" x14ac:dyDescent="0.2">
      <c r="A3" s="218"/>
      <c r="B3" s="219"/>
      <c r="C3" s="220"/>
      <c r="D3" s="219"/>
      <c r="H3" s="226" t="str">
        <f>+IF(OR(B3="",PlazoM2=""),"",B3/PlazoM2)</f>
        <v/>
      </c>
      <c r="I3" s="226" t="str">
        <f t="shared" ref="I3:I5" si="0">IF(OR(B3="",$K$2=""),"",B3*$K$2)</f>
        <v/>
      </c>
    </row>
    <row r="4" spans="1:11" x14ac:dyDescent="0.2">
      <c r="A4" s="218"/>
      <c r="B4" s="219"/>
      <c r="C4" s="220"/>
      <c r="D4" s="219"/>
      <c r="H4" s="226" t="str">
        <f>+IF(OR(B4="",PlazoM3=""),"",B4/PlazoM3)</f>
        <v/>
      </c>
      <c r="I4" s="226" t="str">
        <f t="shared" si="0"/>
        <v/>
      </c>
    </row>
    <row r="5" spans="1:11" x14ac:dyDescent="0.2">
      <c r="A5" s="218"/>
      <c r="B5" s="219"/>
      <c r="C5" s="220"/>
      <c r="D5" s="219"/>
      <c r="H5" s="226" t="str">
        <f>+IF(OR(B5="",PlazoM4=""),"",B5/PlazoM4)</f>
        <v/>
      </c>
      <c r="I5" s="226" t="str">
        <f t="shared" si="0"/>
        <v/>
      </c>
    </row>
    <row r="6" spans="1:11" x14ac:dyDescent="0.2">
      <c r="E6" s="224"/>
    </row>
    <row r="7" spans="1:11" x14ac:dyDescent="0.2">
      <c r="D7" s="225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</sheetPr>
  <dimension ref="B1:H16"/>
  <sheetViews>
    <sheetView workbookViewId="0">
      <selection activeCell="L28" sqref="L28"/>
    </sheetView>
  </sheetViews>
  <sheetFormatPr baseColWidth="10" defaultRowHeight="12.75" x14ac:dyDescent="0.2"/>
  <cols>
    <col min="1" max="2" width="11.42578125" style="158"/>
    <col min="3" max="3" width="15.28515625" style="158" bestFit="1" customWidth="1"/>
    <col min="4" max="6" width="11.42578125" style="158"/>
    <col min="7" max="7" width="11.42578125" style="158" customWidth="1"/>
    <col min="8" max="16384" width="11.42578125" style="158"/>
  </cols>
  <sheetData>
    <row r="1" spans="2:8" ht="13.5" thickBot="1" x14ac:dyDescent="0.25"/>
    <row r="2" spans="2:8" ht="13.5" thickBot="1" x14ac:dyDescent="0.25">
      <c r="B2" s="253" t="s">
        <v>199</v>
      </c>
      <c r="C2" s="254"/>
      <c r="D2" s="255"/>
      <c r="F2" s="253" t="s">
        <v>205</v>
      </c>
      <c r="G2" s="254"/>
      <c r="H2" s="255"/>
    </row>
    <row r="3" spans="2:8" ht="13.5" thickBot="1" x14ac:dyDescent="0.25">
      <c r="B3" s="192" t="s">
        <v>201</v>
      </c>
      <c r="C3" s="194" t="s">
        <v>203</v>
      </c>
      <c r="D3" s="193" t="s">
        <v>202</v>
      </c>
      <c r="F3" s="192" t="s">
        <v>206</v>
      </c>
      <c r="G3" s="194" t="s">
        <v>207</v>
      </c>
      <c r="H3" s="193" t="s">
        <v>202</v>
      </c>
    </row>
    <row r="4" spans="2:8" x14ac:dyDescent="0.2">
      <c r="B4" s="184">
        <v>0</v>
      </c>
      <c r="C4" s="184">
        <v>3</v>
      </c>
      <c r="D4" s="184">
        <v>60</v>
      </c>
      <c r="F4" s="184">
        <v>1</v>
      </c>
      <c r="G4" s="184">
        <v>5</v>
      </c>
      <c r="H4" s="184">
        <v>20</v>
      </c>
    </row>
    <row r="5" spans="2:8" x14ac:dyDescent="0.2">
      <c r="B5" s="185">
        <v>3</v>
      </c>
      <c r="C5" s="185">
        <v>6</v>
      </c>
      <c r="D5" s="185">
        <v>80</v>
      </c>
      <c r="F5" s="185">
        <v>6</v>
      </c>
      <c r="G5" s="185">
        <v>10</v>
      </c>
      <c r="H5" s="185">
        <v>30</v>
      </c>
    </row>
    <row r="6" spans="2:8" ht="13.5" thickBot="1" x14ac:dyDescent="0.25">
      <c r="B6" s="185">
        <v>6</v>
      </c>
      <c r="C6" s="185">
        <v>10</v>
      </c>
      <c r="D6" s="185">
        <v>100</v>
      </c>
      <c r="F6" s="186">
        <v>11</v>
      </c>
      <c r="G6" s="187" t="s">
        <v>204</v>
      </c>
      <c r="H6" s="186">
        <v>40</v>
      </c>
    </row>
    <row r="7" spans="2:8" ht="13.5" thickBot="1" x14ac:dyDescent="0.25">
      <c r="B7" s="186">
        <v>10</v>
      </c>
      <c r="C7" s="187" t="s">
        <v>204</v>
      </c>
      <c r="D7" s="186">
        <v>120</v>
      </c>
      <c r="F7" s="195"/>
      <c r="G7" s="196"/>
      <c r="H7" s="195"/>
    </row>
    <row r="9" spans="2:8" ht="13.5" thickBot="1" x14ac:dyDescent="0.25"/>
    <row r="10" spans="2:8" ht="13.5" thickBot="1" x14ac:dyDescent="0.25">
      <c r="B10" s="253" t="s">
        <v>193</v>
      </c>
      <c r="C10" s="254"/>
      <c r="D10" s="255"/>
    </row>
    <row r="11" spans="2:8" ht="13.5" thickBot="1" x14ac:dyDescent="0.25">
      <c r="B11" s="192" t="s">
        <v>201</v>
      </c>
      <c r="C11" s="194" t="s">
        <v>203</v>
      </c>
      <c r="D11" s="193" t="s">
        <v>202</v>
      </c>
    </row>
    <row r="12" spans="2:8" x14ac:dyDescent="0.2">
      <c r="B12" s="184">
        <v>0</v>
      </c>
      <c r="C12" s="184">
        <v>0.5</v>
      </c>
      <c r="D12" s="184">
        <v>20</v>
      </c>
    </row>
    <row r="13" spans="2:8" x14ac:dyDescent="0.2">
      <c r="B13" s="185">
        <v>0.5</v>
      </c>
      <c r="C13" s="185">
        <v>0.75</v>
      </c>
      <c r="D13" s="185">
        <v>25</v>
      </c>
    </row>
    <row r="14" spans="2:8" x14ac:dyDescent="0.2">
      <c r="B14" s="185">
        <v>0.75</v>
      </c>
      <c r="C14" s="191">
        <v>1</v>
      </c>
      <c r="D14" s="185">
        <v>30</v>
      </c>
    </row>
    <row r="15" spans="2:8" x14ac:dyDescent="0.2">
      <c r="B15" s="190">
        <v>1</v>
      </c>
      <c r="C15" s="189">
        <v>1.5</v>
      </c>
      <c r="D15" s="188">
        <v>35</v>
      </c>
    </row>
    <row r="16" spans="2:8" ht="13.5" thickBot="1" x14ac:dyDescent="0.25">
      <c r="B16" s="186">
        <v>1.5</v>
      </c>
      <c r="C16" s="187" t="s">
        <v>204</v>
      </c>
      <c r="D16" s="186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F33"/>
  <sheetViews>
    <sheetView zoomScale="75" zoomScaleNormal="75" zoomScaleSheetLayoutView="100" workbookViewId="0">
      <selection activeCell="H25" sqref="H25"/>
    </sheetView>
  </sheetViews>
  <sheetFormatPr baseColWidth="10" defaultRowHeight="18" customHeight="1" x14ac:dyDescent="0.2"/>
  <cols>
    <col min="1" max="1" width="3" style="141" customWidth="1"/>
    <col min="2" max="2" width="8.85546875" style="141" bestFit="1" customWidth="1"/>
    <col min="3" max="3" width="37" style="141" customWidth="1"/>
    <col min="4" max="4" width="17.42578125" style="141" customWidth="1"/>
    <col min="5" max="5" width="25" style="141" customWidth="1"/>
    <col min="6" max="6" width="26.7109375" style="144" customWidth="1"/>
    <col min="7" max="7" width="25" style="144" bestFit="1" customWidth="1"/>
    <col min="8" max="9" width="23.140625" style="144" customWidth="1"/>
    <col min="10" max="10" width="28.7109375" style="145" customWidth="1"/>
    <col min="11" max="11" width="28.28515625" style="145" customWidth="1"/>
    <col min="12" max="12" width="23" style="145" customWidth="1"/>
    <col min="13" max="13" width="20.85546875" style="145" customWidth="1"/>
    <col min="14" max="14" width="4.140625" style="146" bestFit="1" customWidth="1"/>
    <col min="15" max="15" width="8" style="146" bestFit="1" customWidth="1"/>
    <col min="16" max="16" width="8" style="146" hidden="1" customWidth="1"/>
    <col min="17" max="17" width="19.5703125" style="146" hidden="1" customWidth="1"/>
    <col min="18" max="18" width="21.7109375" style="146" bestFit="1" customWidth="1"/>
    <col min="19" max="20" width="14.7109375" style="146" customWidth="1"/>
    <col min="21" max="21" width="17.5703125" style="146" customWidth="1"/>
    <col min="22" max="22" width="14.140625" style="146" bestFit="1" customWidth="1"/>
    <col min="23" max="24" width="14.7109375" style="146" customWidth="1"/>
    <col min="25" max="25" width="15.85546875" style="144" customWidth="1"/>
    <col min="26" max="26" width="15.5703125" style="141" hidden="1" customWidth="1"/>
    <col min="27" max="27" width="15.85546875" style="141" hidden="1" customWidth="1"/>
    <col min="28" max="28" width="18.42578125" style="147" bestFit="1" customWidth="1"/>
    <col min="29" max="29" width="14.140625" style="141" bestFit="1" customWidth="1"/>
    <col min="30" max="30" width="14.5703125" style="147" customWidth="1"/>
    <col min="31" max="31" width="14.5703125" style="141" customWidth="1"/>
    <col min="32" max="32" width="18.140625" style="141" customWidth="1"/>
    <col min="33" max="16384" width="11.42578125" style="141"/>
  </cols>
  <sheetData>
    <row r="1" spans="1:32" ht="18" customHeight="1" x14ac:dyDescent="0.2"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</row>
    <row r="2" spans="1:32" s="142" customFormat="1" ht="23.25" x14ac:dyDescent="0.35">
      <c r="B2" s="259" t="s">
        <v>150</v>
      </c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</row>
    <row r="3" spans="1:32" s="142" customFormat="1" x14ac:dyDescent="0.25">
      <c r="B3" s="258" t="s">
        <v>208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</row>
    <row r="4" spans="1:32" ht="18" customHeight="1" x14ac:dyDescent="0.25"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  <c r="AB4" s="257"/>
      <c r="AC4" s="257"/>
      <c r="AD4" s="257"/>
      <c r="AE4" s="257"/>
      <c r="AF4" s="257"/>
    </row>
    <row r="5" spans="1:32" ht="18" customHeight="1" x14ac:dyDescent="0.2">
      <c r="B5" s="279" t="s">
        <v>149</v>
      </c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1:32" ht="18" customHeight="1" thickBot="1" x14ac:dyDescent="0.25"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</row>
    <row r="7" spans="1:32" ht="44.25" customHeight="1" thickBot="1" x14ac:dyDescent="0.25">
      <c r="B7" s="272" t="s">
        <v>152</v>
      </c>
      <c r="C7" s="273"/>
      <c r="D7" s="274"/>
      <c r="E7" s="277" t="s">
        <v>162</v>
      </c>
      <c r="F7" s="278"/>
      <c r="G7" s="278"/>
      <c r="H7" s="278"/>
      <c r="I7" s="278"/>
      <c r="J7" s="278"/>
      <c r="K7" s="211"/>
      <c r="L7" s="120"/>
      <c r="M7" s="120"/>
      <c r="N7" s="120"/>
      <c r="O7" s="157"/>
      <c r="P7" s="120"/>
      <c r="Q7" s="120"/>
      <c r="R7" s="121"/>
      <c r="S7" s="275" t="s">
        <v>164</v>
      </c>
      <c r="T7" s="276"/>
      <c r="U7" s="275" t="s">
        <v>151</v>
      </c>
      <c r="V7" s="276"/>
      <c r="W7" s="275" t="s">
        <v>179</v>
      </c>
      <c r="X7" s="276"/>
      <c r="Y7" s="122" t="s">
        <v>181</v>
      </c>
      <c r="Z7" s="293" t="s">
        <v>171</v>
      </c>
      <c r="AA7" s="294"/>
      <c r="AB7" s="275" t="s">
        <v>183</v>
      </c>
      <c r="AC7" s="276"/>
      <c r="AD7" s="275" t="s">
        <v>185</v>
      </c>
      <c r="AE7" s="276"/>
      <c r="AF7" s="122" t="s">
        <v>182</v>
      </c>
    </row>
    <row r="8" spans="1:32" ht="56.25" customHeight="1" x14ac:dyDescent="0.2">
      <c r="B8" s="280" t="s">
        <v>158</v>
      </c>
      <c r="C8" s="268" t="s">
        <v>157</v>
      </c>
      <c r="D8" s="290" t="s">
        <v>168</v>
      </c>
      <c r="E8" s="270" t="s">
        <v>160</v>
      </c>
      <c r="F8" s="289" t="s">
        <v>155</v>
      </c>
      <c r="G8" s="289" t="s">
        <v>159</v>
      </c>
      <c r="H8" s="285" t="s">
        <v>156</v>
      </c>
      <c r="I8" s="269" t="s">
        <v>212</v>
      </c>
      <c r="J8" s="269" t="s">
        <v>213</v>
      </c>
      <c r="K8" s="269" t="s">
        <v>217</v>
      </c>
      <c r="L8" s="123"/>
      <c r="M8" s="123"/>
      <c r="N8" s="265" t="s">
        <v>163</v>
      </c>
      <c r="O8" s="261" t="s">
        <v>214</v>
      </c>
      <c r="P8" s="282" t="s">
        <v>169</v>
      </c>
      <c r="Q8" s="264" t="s">
        <v>170</v>
      </c>
      <c r="R8" s="260" t="s">
        <v>167</v>
      </c>
      <c r="S8" s="287" t="s">
        <v>224</v>
      </c>
      <c r="T8" s="288"/>
      <c r="U8" s="287" t="s">
        <v>215</v>
      </c>
      <c r="V8" s="288"/>
      <c r="W8" s="287" t="s">
        <v>216</v>
      </c>
      <c r="X8" s="288"/>
      <c r="Y8" s="285" t="s">
        <v>175</v>
      </c>
      <c r="Z8" s="111" t="s">
        <v>172</v>
      </c>
      <c r="AA8" s="112">
        <v>535600</v>
      </c>
      <c r="AB8" s="287" t="s">
        <v>219</v>
      </c>
      <c r="AC8" s="288"/>
      <c r="AD8" s="287" t="s">
        <v>220</v>
      </c>
      <c r="AE8" s="288"/>
      <c r="AF8" s="285" t="s">
        <v>175</v>
      </c>
    </row>
    <row r="9" spans="1:32" ht="54" customHeight="1" thickBot="1" x14ac:dyDescent="0.25">
      <c r="B9" s="281"/>
      <c r="C9" s="268"/>
      <c r="D9" s="291"/>
      <c r="E9" s="271"/>
      <c r="F9" s="292"/>
      <c r="G9" s="285"/>
      <c r="H9" s="292"/>
      <c r="I9" s="269"/>
      <c r="J9" s="269"/>
      <c r="K9" s="269"/>
      <c r="L9" s="123" t="s">
        <v>177</v>
      </c>
      <c r="M9" s="123" t="s">
        <v>178</v>
      </c>
      <c r="N9" s="266"/>
      <c r="O9" s="262"/>
      <c r="P9" s="283"/>
      <c r="Q9" s="264"/>
      <c r="R9" s="260"/>
      <c r="S9" s="72" t="s">
        <v>161</v>
      </c>
      <c r="T9" s="71">
        <v>0.42</v>
      </c>
      <c r="U9" s="72" t="s">
        <v>187</v>
      </c>
      <c r="V9" s="71">
        <v>0.7</v>
      </c>
      <c r="W9" s="72" t="s">
        <v>180</v>
      </c>
      <c r="X9" s="71">
        <v>1</v>
      </c>
      <c r="Y9" s="285"/>
      <c r="Z9" s="113" t="s">
        <v>173</v>
      </c>
      <c r="AA9" s="114">
        <v>566700</v>
      </c>
      <c r="AB9" s="130" t="s">
        <v>184</v>
      </c>
      <c r="AC9" s="212">
        <v>0</v>
      </c>
      <c r="AD9" s="130" t="s">
        <v>186</v>
      </c>
      <c r="AE9" s="212">
        <v>0</v>
      </c>
      <c r="AF9" s="285"/>
    </row>
    <row r="10" spans="1:32" ht="44.25" customHeight="1" thickBot="1" x14ac:dyDescent="0.25">
      <c r="B10" s="281"/>
      <c r="C10" s="268"/>
      <c r="D10" s="291"/>
      <c r="E10" s="271"/>
      <c r="F10" s="292"/>
      <c r="G10" s="285"/>
      <c r="H10" s="292"/>
      <c r="I10" s="269"/>
      <c r="J10" s="269"/>
      <c r="K10" s="269"/>
      <c r="L10" s="123"/>
      <c r="M10" s="123"/>
      <c r="N10" s="267"/>
      <c r="O10" s="263"/>
      <c r="P10" s="284"/>
      <c r="Q10" s="264"/>
      <c r="R10" s="260"/>
      <c r="S10" s="73" t="s">
        <v>154</v>
      </c>
      <c r="T10" s="74" t="s">
        <v>153</v>
      </c>
      <c r="U10" s="73" t="s">
        <v>154</v>
      </c>
      <c r="V10" s="74" t="s">
        <v>153</v>
      </c>
      <c r="W10" s="73" t="s">
        <v>154</v>
      </c>
      <c r="X10" s="74" t="s">
        <v>153</v>
      </c>
      <c r="Y10" s="286"/>
      <c r="Z10" s="115" t="s">
        <v>174</v>
      </c>
      <c r="AA10" s="116">
        <v>30000</v>
      </c>
      <c r="AB10" s="131" t="s">
        <v>154</v>
      </c>
      <c r="AC10" s="129" t="s">
        <v>153</v>
      </c>
      <c r="AD10" s="131" t="s">
        <v>154</v>
      </c>
      <c r="AE10" s="129" t="s">
        <v>153</v>
      </c>
      <c r="AF10" s="286"/>
    </row>
    <row r="11" spans="1:32" ht="18" customHeight="1" thickBot="1" x14ac:dyDescent="0.25">
      <c r="B11" s="148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78"/>
      <c r="P11" s="149"/>
      <c r="Q11" s="149"/>
      <c r="R11" s="149"/>
      <c r="S11" s="149"/>
      <c r="T11" s="149"/>
      <c r="U11" s="149"/>
      <c r="V11" s="149"/>
      <c r="W11" s="149"/>
      <c r="X11" s="149"/>
      <c r="Y11" s="150"/>
      <c r="Z11" s="151"/>
      <c r="AA11" s="152"/>
      <c r="AB11" s="153"/>
      <c r="AC11" s="154"/>
      <c r="AD11" s="153"/>
      <c r="AE11" s="154"/>
      <c r="AF11" s="155"/>
    </row>
    <row r="12" spans="1:32" ht="36" customHeight="1" x14ac:dyDescent="0.25">
      <c r="B12" s="86">
        <v>1</v>
      </c>
      <c r="C12" s="87" t="s">
        <v>225</v>
      </c>
      <c r="D12" s="107">
        <v>1</v>
      </c>
      <c r="E12" s="88">
        <v>75397300</v>
      </c>
      <c r="F12" s="88">
        <v>80548300</v>
      </c>
      <c r="G12" s="88">
        <v>11415012</v>
      </c>
      <c r="H12" s="88">
        <v>35756776</v>
      </c>
      <c r="I12" s="88">
        <v>63982288</v>
      </c>
      <c r="J12" s="88">
        <v>44791524</v>
      </c>
      <c r="K12" s="88">
        <v>44791524</v>
      </c>
      <c r="L12" s="88">
        <v>25041249</v>
      </c>
      <c r="M12" s="88">
        <v>2695394</v>
      </c>
      <c r="N12" s="81">
        <v>1</v>
      </c>
      <c r="O12" s="205">
        <v>32</v>
      </c>
      <c r="P12" s="110"/>
      <c r="Q12" s="81">
        <v>0</v>
      </c>
      <c r="R12" s="82">
        <v>1287485235</v>
      </c>
      <c r="S12" s="88">
        <v>6.6051003713355714</v>
      </c>
      <c r="T12" s="89" t="s">
        <v>229</v>
      </c>
      <c r="U12" s="210">
        <v>0.44391720247354693</v>
      </c>
      <c r="V12" s="89" t="s">
        <v>229</v>
      </c>
      <c r="W12" s="210">
        <v>9.2903853759413284</v>
      </c>
      <c r="X12" s="89" t="s">
        <v>229</v>
      </c>
      <c r="Y12" s="229" t="s">
        <v>229</v>
      </c>
      <c r="Z12" s="127"/>
      <c r="AA12" s="117"/>
      <c r="AB12" s="210">
        <v>0.55906222346888668</v>
      </c>
      <c r="AC12" s="89" t="s">
        <v>229</v>
      </c>
      <c r="AD12" s="210">
        <v>0.31088488521793756</v>
      </c>
      <c r="AE12" s="89" t="s">
        <v>229</v>
      </c>
      <c r="AF12" s="232" t="s">
        <v>229</v>
      </c>
    </row>
    <row r="13" spans="1:32" ht="16.5" x14ac:dyDescent="0.25">
      <c r="A13" s="143"/>
      <c r="B13" s="76">
        <v>1.1000000000000001</v>
      </c>
      <c r="C13" s="77" t="s">
        <v>225</v>
      </c>
      <c r="D13" s="213">
        <v>1</v>
      </c>
      <c r="E13" s="75">
        <v>75397300</v>
      </c>
      <c r="F13" s="75">
        <v>80548300</v>
      </c>
      <c r="G13" s="75">
        <v>11415012</v>
      </c>
      <c r="H13" s="75">
        <v>35756776</v>
      </c>
      <c r="I13" s="204">
        <v>63982288</v>
      </c>
      <c r="J13" s="75">
        <v>44791524</v>
      </c>
      <c r="K13" s="204">
        <v>44791524</v>
      </c>
      <c r="L13" s="204">
        <v>25041249</v>
      </c>
      <c r="M13" s="204">
        <v>2695394</v>
      </c>
      <c r="N13" s="181"/>
      <c r="O13" s="206" t="s">
        <v>218</v>
      </c>
      <c r="P13" s="78"/>
      <c r="Q13" s="78" t="s">
        <v>218</v>
      </c>
      <c r="R13" s="80" t="s">
        <v>218</v>
      </c>
      <c r="S13" s="85"/>
      <c r="T13" s="84" t="s">
        <v>218</v>
      </c>
      <c r="U13" s="124"/>
      <c r="V13" s="84" t="s">
        <v>218</v>
      </c>
      <c r="W13" s="78"/>
      <c r="X13" s="84" t="s">
        <v>218</v>
      </c>
      <c r="Y13" s="230" t="s">
        <v>218</v>
      </c>
      <c r="Z13" s="126">
        <v>142.13569790012352</v>
      </c>
      <c r="AA13" s="118" t="s">
        <v>231</v>
      </c>
      <c r="AB13" s="132"/>
      <c r="AC13" s="84" t="s">
        <v>218</v>
      </c>
      <c r="AD13" s="132"/>
      <c r="AE13" s="84" t="s">
        <v>218</v>
      </c>
      <c r="AF13" s="233" t="s">
        <v>218</v>
      </c>
    </row>
    <row r="14" spans="1:32" ht="16.5" hidden="1" x14ac:dyDescent="0.25">
      <c r="A14" s="143"/>
      <c r="B14" s="76" t="s">
        <v>218</v>
      </c>
      <c r="C14" s="108"/>
      <c r="D14" s="213"/>
      <c r="E14" s="75">
        <v>0</v>
      </c>
      <c r="F14" s="75">
        <v>0</v>
      </c>
      <c r="G14" s="75">
        <v>0</v>
      </c>
      <c r="H14" s="75">
        <v>0</v>
      </c>
      <c r="I14" s="204">
        <v>0</v>
      </c>
      <c r="J14" s="75">
        <v>0</v>
      </c>
      <c r="K14" s="204">
        <v>0</v>
      </c>
      <c r="L14" s="204">
        <v>0</v>
      </c>
      <c r="M14" s="204">
        <v>0</v>
      </c>
      <c r="N14" s="179"/>
      <c r="O14" s="179" t="s">
        <v>218</v>
      </c>
      <c r="P14" s="78"/>
      <c r="Q14" s="78" t="s">
        <v>218</v>
      </c>
      <c r="R14" s="80" t="s">
        <v>218</v>
      </c>
      <c r="S14" s="85"/>
      <c r="T14" s="84" t="s">
        <v>218</v>
      </c>
      <c r="U14" s="124"/>
      <c r="V14" s="84" t="s">
        <v>218</v>
      </c>
      <c r="W14" s="78"/>
      <c r="X14" s="84" t="s">
        <v>218</v>
      </c>
      <c r="Y14" s="230" t="s">
        <v>218</v>
      </c>
      <c r="Z14" s="126">
        <v>0</v>
      </c>
      <c r="AA14" s="118" t="s">
        <v>231</v>
      </c>
      <c r="AB14" s="132"/>
      <c r="AC14" s="84" t="s">
        <v>218</v>
      </c>
      <c r="AD14" s="132"/>
      <c r="AE14" s="84" t="s">
        <v>218</v>
      </c>
      <c r="AF14" s="234" t="s">
        <v>218</v>
      </c>
    </row>
    <row r="15" spans="1:32" ht="16.5" hidden="1" x14ac:dyDescent="0.25">
      <c r="A15" s="143"/>
      <c r="B15" s="76" t="s">
        <v>218</v>
      </c>
      <c r="C15" s="108"/>
      <c r="D15" s="213"/>
      <c r="E15" s="75">
        <v>0</v>
      </c>
      <c r="F15" s="75">
        <v>0</v>
      </c>
      <c r="G15" s="75">
        <v>0</v>
      </c>
      <c r="H15" s="75">
        <v>0</v>
      </c>
      <c r="I15" s="204">
        <v>0</v>
      </c>
      <c r="J15" s="75">
        <v>0</v>
      </c>
      <c r="K15" s="204">
        <v>0</v>
      </c>
      <c r="L15" s="204">
        <v>0</v>
      </c>
      <c r="M15" s="204">
        <v>0</v>
      </c>
      <c r="N15" s="179"/>
      <c r="O15" s="179" t="s">
        <v>218</v>
      </c>
      <c r="P15" s="78"/>
      <c r="Q15" s="78" t="s">
        <v>218</v>
      </c>
      <c r="R15" s="80" t="s">
        <v>218</v>
      </c>
      <c r="S15" s="85"/>
      <c r="T15" s="84" t="s">
        <v>218</v>
      </c>
      <c r="U15" s="124"/>
      <c r="V15" s="84" t="s">
        <v>218</v>
      </c>
      <c r="W15" s="78"/>
      <c r="X15" s="84" t="s">
        <v>218</v>
      </c>
      <c r="Y15" s="230" t="s">
        <v>218</v>
      </c>
      <c r="Z15" s="126">
        <v>0</v>
      </c>
      <c r="AA15" s="118" t="s">
        <v>231</v>
      </c>
      <c r="AB15" s="132"/>
      <c r="AC15" s="84" t="s">
        <v>218</v>
      </c>
      <c r="AD15" s="132"/>
      <c r="AE15" s="84" t="s">
        <v>218</v>
      </c>
      <c r="AF15" s="234" t="s">
        <v>218</v>
      </c>
    </row>
    <row r="16" spans="1:32" ht="18" hidden="1" customHeight="1" x14ac:dyDescent="0.25">
      <c r="A16" s="143"/>
      <c r="B16" s="76" t="s">
        <v>218</v>
      </c>
      <c r="C16" s="108"/>
      <c r="D16" s="213"/>
      <c r="E16" s="75">
        <v>0</v>
      </c>
      <c r="F16" s="75">
        <v>0</v>
      </c>
      <c r="G16" s="75">
        <v>0</v>
      </c>
      <c r="H16" s="75">
        <v>0</v>
      </c>
      <c r="I16" s="204">
        <v>0</v>
      </c>
      <c r="J16" s="75">
        <v>0</v>
      </c>
      <c r="K16" s="204">
        <v>0</v>
      </c>
      <c r="L16" s="204">
        <v>0</v>
      </c>
      <c r="M16" s="204">
        <v>0</v>
      </c>
      <c r="N16" s="179"/>
      <c r="O16" s="179" t="s">
        <v>218</v>
      </c>
      <c r="P16" s="78"/>
      <c r="Q16" s="78" t="s">
        <v>218</v>
      </c>
      <c r="R16" s="80" t="s">
        <v>218</v>
      </c>
      <c r="S16" s="85"/>
      <c r="T16" s="84" t="s">
        <v>218</v>
      </c>
      <c r="U16" s="124"/>
      <c r="V16" s="84" t="s">
        <v>218</v>
      </c>
      <c r="W16" s="78"/>
      <c r="X16" s="84" t="s">
        <v>218</v>
      </c>
      <c r="Y16" s="230" t="s">
        <v>218</v>
      </c>
      <c r="Z16" s="126">
        <v>0</v>
      </c>
      <c r="AA16" s="118" t="s">
        <v>231</v>
      </c>
      <c r="AB16" s="132"/>
      <c r="AC16" s="84" t="s">
        <v>218</v>
      </c>
      <c r="AD16" s="132"/>
      <c r="AE16" s="84" t="s">
        <v>218</v>
      </c>
      <c r="AF16" s="234" t="s">
        <v>218</v>
      </c>
    </row>
    <row r="17" spans="2:32" ht="16.5" hidden="1" x14ac:dyDescent="0.25">
      <c r="B17" s="76" t="s">
        <v>218</v>
      </c>
      <c r="C17" s="108"/>
      <c r="D17" s="213"/>
      <c r="E17" s="75">
        <v>0</v>
      </c>
      <c r="F17" s="75">
        <v>0</v>
      </c>
      <c r="G17" s="75">
        <v>0</v>
      </c>
      <c r="H17" s="75">
        <v>0</v>
      </c>
      <c r="I17" s="204">
        <v>0</v>
      </c>
      <c r="J17" s="75">
        <v>0</v>
      </c>
      <c r="K17" s="204">
        <v>0</v>
      </c>
      <c r="L17" s="204">
        <v>0</v>
      </c>
      <c r="M17" s="204">
        <v>0</v>
      </c>
      <c r="N17" s="179"/>
      <c r="O17" s="179" t="s">
        <v>218</v>
      </c>
      <c r="P17" s="78"/>
      <c r="Q17" s="78" t="s">
        <v>218</v>
      </c>
      <c r="R17" s="80" t="s">
        <v>218</v>
      </c>
      <c r="S17" s="85"/>
      <c r="T17" s="84" t="s">
        <v>218</v>
      </c>
      <c r="U17" s="124"/>
      <c r="V17" s="84" t="s">
        <v>218</v>
      </c>
      <c r="W17" s="78"/>
      <c r="X17" s="84" t="s">
        <v>218</v>
      </c>
      <c r="Y17" s="230" t="s">
        <v>218</v>
      </c>
      <c r="Z17" s="126">
        <v>0</v>
      </c>
      <c r="AA17" s="118" t="s">
        <v>231</v>
      </c>
      <c r="AB17" s="132"/>
      <c r="AC17" s="84" t="s">
        <v>218</v>
      </c>
      <c r="AD17" s="132"/>
      <c r="AE17" s="84" t="s">
        <v>218</v>
      </c>
      <c r="AF17" s="235" t="s">
        <v>218</v>
      </c>
    </row>
    <row r="18" spans="2:32" ht="18" hidden="1" customHeight="1" x14ac:dyDescent="0.25">
      <c r="B18" s="76" t="s">
        <v>218</v>
      </c>
      <c r="C18" s="108"/>
      <c r="D18" s="213"/>
      <c r="E18" s="75">
        <v>0</v>
      </c>
      <c r="F18" s="75">
        <v>0</v>
      </c>
      <c r="G18" s="75">
        <v>0</v>
      </c>
      <c r="H18" s="75">
        <v>0</v>
      </c>
      <c r="I18" s="204">
        <v>0</v>
      </c>
      <c r="J18" s="75">
        <v>0</v>
      </c>
      <c r="K18" s="204">
        <v>0</v>
      </c>
      <c r="L18" s="204">
        <v>0</v>
      </c>
      <c r="M18" s="204">
        <v>0</v>
      </c>
      <c r="N18" s="179"/>
      <c r="O18" s="179" t="s">
        <v>218</v>
      </c>
      <c r="P18" s="78"/>
      <c r="Q18" s="78" t="s">
        <v>218</v>
      </c>
      <c r="R18" s="80" t="s">
        <v>218</v>
      </c>
      <c r="S18" s="85"/>
      <c r="T18" s="84" t="s">
        <v>218</v>
      </c>
      <c r="U18" s="124"/>
      <c r="V18" s="84" t="s">
        <v>218</v>
      </c>
      <c r="W18" s="78"/>
      <c r="X18" s="84" t="s">
        <v>218</v>
      </c>
      <c r="Y18" s="230" t="s">
        <v>218</v>
      </c>
      <c r="Z18" s="126">
        <v>0</v>
      </c>
      <c r="AA18" s="118" t="s">
        <v>231</v>
      </c>
      <c r="AB18" s="132"/>
      <c r="AC18" s="84" t="s">
        <v>218</v>
      </c>
      <c r="AD18" s="132"/>
      <c r="AE18" s="84" t="s">
        <v>218</v>
      </c>
      <c r="AF18" s="234" t="s">
        <v>218</v>
      </c>
    </row>
    <row r="19" spans="2:32" ht="18" hidden="1" customHeight="1" x14ac:dyDescent="0.25">
      <c r="B19" s="76" t="s">
        <v>218</v>
      </c>
      <c r="C19" s="108"/>
      <c r="D19" s="213"/>
      <c r="E19" s="75">
        <v>0</v>
      </c>
      <c r="F19" s="75">
        <v>0</v>
      </c>
      <c r="G19" s="75">
        <v>0</v>
      </c>
      <c r="H19" s="75">
        <v>0</v>
      </c>
      <c r="I19" s="204">
        <v>0</v>
      </c>
      <c r="J19" s="75">
        <v>0</v>
      </c>
      <c r="K19" s="204">
        <v>0</v>
      </c>
      <c r="L19" s="204">
        <v>0</v>
      </c>
      <c r="M19" s="204">
        <v>0</v>
      </c>
      <c r="N19" s="179"/>
      <c r="O19" s="179" t="s">
        <v>218</v>
      </c>
      <c r="P19" s="78"/>
      <c r="Q19" s="78" t="s">
        <v>218</v>
      </c>
      <c r="R19" s="80" t="s">
        <v>218</v>
      </c>
      <c r="S19" s="85"/>
      <c r="T19" s="84" t="s">
        <v>218</v>
      </c>
      <c r="U19" s="124"/>
      <c r="V19" s="84" t="s">
        <v>218</v>
      </c>
      <c r="W19" s="78"/>
      <c r="X19" s="84" t="s">
        <v>218</v>
      </c>
      <c r="Y19" s="230" t="s">
        <v>218</v>
      </c>
      <c r="Z19" s="126">
        <v>0</v>
      </c>
      <c r="AA19" s="118" t="s">
        <v>231</v>
      </c>
      <c r="AB19" s="132"/>
      <c r="AC19" s="84" t="s">
        <v>218</v>
      </c>
      <c r="AD19" s="132"/>
      <c r="AE19" s="84" t="s">
        <v>218</v>
      </c>
      <c r="AF19" s="234" t="s">
        <v>218</v>
      </c>
    </row>
    <row r="20" spans="2:32" ht="18" hidden="1" customHeight="1" x14ac:dyDescent="0.25">
      <c r="B20" s="76" t="s">
        <v>218</v>
      </c>
      <c r="C20" s="108"/>
      <c r="D20" s="213"/>
      <c r="E20" s="75">
        <v>0</v>
      </c>
      <c r="F20" s="75">
        <v>0</v>
      </c>
      <c r="G20" s="75">
        <v>0</v>
      </c>
      <c r="H20" s="75">
        <v>0</v>
      </c>
      <c r="I20" s="204">
        <v>0</v>
      </c>
      <c r="J20" s="75">
        <v>0</v>
      </c>
      <c r="K20" s="204">
        <v>0</v>
      </c>
      <c r="L20" s="204">
        <v>0</v>
      </c>
      <c r="M20" s="204">
        <v>0</v>
      </c>
      <c r="N20" s="179"/>
      <c r="O20" s="179" t="s">
        <v>218</v>
      </c>
      <c r="P20" s="78"/>
      <c r="Q20" s="78" t="s">
        <v>218</v>
      </c>
      <c r="R20" s="80" t="s">
        <v>218</v>
      </c>
      <c r="S20" s="85"/>
      <c r="T20" s="84" t="s">
        <v>218</v>
      </c>
      <c r="U20" s="124"/>
      <c r="V20" s="84" t="s">
        <v>218</v>
      </c>
      <c r="W20" s="78"/>
      <c r="X20" s="84" t="s">
        <v>218</v>
      </c>
      <c r="Y20" s="230" t="s">
        <v>218</v>
      </c>
      <c r="Z20" s="126">
        <v>0</v>
      </c>
      <c r="AA20" s="118" t="s">
        <v>231</v>
      </c>
      <c r="AB20" s="132"/>
      <c r="AC20" s="84" t="s">
        <v>218</v>
      </c>
      <c r="AD20" s="132"/>
      <c r="AE20" s="84" t="s">
        <v>218</v>
      </c>
      <c r="AF20" s="235" t="s">
        <v>218</v>
      </c>
    </row>
    <row r="21" spans="2:32" ht="18" hidden="1" customHeight="1" x14ac:dyDescent="0.25">
      <c r="B21" s="76" t="s">
        <v>218</v>
      </c>
      <c r="C21" s="108"/>
      <c r="D21" s="213"/>
      <c r="E21" s="75">
        <v>0</v>
      </c>
      <c r="F21" s="75">
        <v>0</v>
      </c>
      <c r="G21" s="75">
        <v>0</v>
      </c>
      <c r="H21" s="75">
        <v>0</v>
      </c>
      <c r="I21" s="204">
        <v>0</v>
      </c>
      <c r="J21" s="75">
        <v>0</v>
      </c>
      <c r="K21" s="204">
        <v>0</v>
      </c>
      <c r="L21" s="204">
        <v>0</v>
      </c>
      <c r="M21" s="204">
        <v>0</v>
      </c>
      <c r="N21" s="179"/>
      <c r="O21" s="179" t="s">
        <v>218</v>
      </c>
      <c r="P21" s="78"/>
      <c r="Q21" s="78" t="s">
        <v>218</v>
      </c>
      <c r="R21" s="80" t="s">
        <v>218</v>
      </c>
      <c r="S21" s="85"/>
      <c r="T21" s="84" t="s">
        <v>218</v>
      </c>
      <c r="U21" s="124"/>
      <c r="V21" s="84" t="s">
        <v>218</v>
      </c>
      <c r="W21" s="78"/>
      <c r="X21" s="84" t="s">
        <v>218</v>
      </c>
      <c r="Y21" s="230" t="s">
        <v>218</v>
      </c>
      <c r="Z21" s="126">
        <v>0</v>
      </c>
      <c r="AA21" s="118" t="s">
        <v>231</v>
      </c>
      <c r="AB21" s="132"/>
      <c r="AC21" s="84" t="s">
        <v>218</v>
      </c>
      <c r="AD21" s="132"/>
      <c r="AE21" s="84" t="s">
        <v>218</v>
      </c>
      <c r="AF21" s="235" t="s">
        <v>218</v>
      </c>
    </row>
    <row r="22" spans="2:32" ht="18" customHeight="1" thickBot="1" x14ac:dyDescent="0.3">
      <c r="B22" s="93" t="s">
        <v>218</v>
      </c>
      <c r="C22" s="109"/>
      <c r="D22" s="109"/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180"/>
      <c r="O22" s="180" t="s">
        <v>218</v>
      </c>
      <c r="P22" s="90"/>
      <c r="Q22" s="90" t="s">
        <v>218</v>
      </c>
      <c r="R22" s="83" t="s">
        <v>218</v>
      </c>
      <c r="S22" s="92"/>
      <c r="T22" s="91" t="s">
        <v>218</v>
      </c>
      <c r="U22" s="125"/>
      <c r="V22" s="91" t="s">
        <v>218</v>
      </c>
      <c r="W22" s="90"/>
      <c r="X22" s="91" t="s">
        <v>218</v>
      </c>
      <c r="Y22" s="231" t="s">
        <v>218</v>
      </c>
      <c r="Z22" s="128">
        <v>0</v>
      </c>
      <c r="AA22" s="119" t="s">
        <v>231</v>
      </c>
      <c r="AB22" s="133"/>
      <c r="AC22" s="91" t="s">
        <v>218</v>
      </c>
      <c r="AD22" s="133"/>
      <c r="AE22" s="91" t="s">
        <v>218</v>
      </c>
      <c r="AF22" s="236" t="s">
        <v>218</v>
      </c>
    </row>
    <row r="23" spans="2:32" ht="18" customHeight="1" x14ac:dyDescent="0.25">
      <c r="B23" s="86">
        <v>2</v>
      </c>
      <c r="C23" s="87" t="s">
        <v>226</v>
      </c>
      <c r="D23" s="107">
        <v>1</v>
      </c>
      <c r="E23" s="88">
        <v>668110690</v>
      </c>
      <c r="F23" s="88">
        <v>780810690</v>
      </c>
      <c r="G23" s="88">
        <v>113531432</v>
      </c>
      <c r="H23" s="88">
        <v>121983578</v>
      </c>
      <c r="I23" s="88">
        <v>986258860</v>
      </c>
      <c r="J23" s="88">
        <v>1123085040</v>
      </c>
      <c r="K23" s="88">
        <v>658827112</v>
      </c>
      <c r="L23" s="88">
        <v>67081513.099999994</v>
      </c>
      <c r="M23" s="88">
        <v>1368390.9</v>
      </c>
      <c r="N23" s="81">
        <v>1</v>
      </c>
      <c r="O23" s="205">
        <v>32</v>
      </c>
      <c r="P23" s="110"/>
      <c r="Q23" s="81">
        <v>0</v>
      </c>
      <c r="R23" s="82">
        <v>1287485235</v>
      </c>
      <c r="S23" s="88">
        <v>5.8848080943786565</v>
      </c>
      <c r="T23" s="89" t="s">
        <v>229</v>
      </c>
      <c r="U23" s="210">
        <v>0.15622682881045083</v>
      </c>
      <c r="V23" s="89" t="s">
        <v>229</v>
      </c>
      <c r="W23" s="210">
        <v>49.022185911934962</v>
      </c>
      <c r="X23" s="89" t="s">
        <v>229</v>
      </c>
      <c r="Y23" s="229" t="s">
        <v>229</v>
      </c>
      <c r="Z23" s="127"/>
      <c r="AA23" s="117"/>
      <c r="AB23" s="210">
        <v>0.10181960013206014</v>
      </c>
      <c r="AC23" s="89" t="s">
        <v>229</v>
      </c>
      <c r="AD23" s="210">
        <v>8.5912646892680217E-2</v>
      </c>
      <c r="AE23" s="89" t="s">
        <v>229</v>
      </c>
      <c r="AF23" s="232" t="s">
        <v>229</v>
      </c>
    </row>
    <row r="24" spans="2:32" ht="18" customHeight="1" x14ac:dyDescent="0.25">
      <c r="B24" s="76">
        <v>2.1</v>
      </c>
      <c r="C24" s="77" t="s">
        <v>227</v>
      </c>
      <c r="D24" s="213">
        <v>0.7</v>
      </c>
      <c r="E24" s="75">
        <v>806419000</v>
      </c>
      <c r="F24" s="75">
        <v>967419000</v>
      </c>
      <c r="G24" s="75">
        <v>159665000</v>
      </c>
      <c r="H24" s="75">
        <v>162665000</v>
      </c>
      <c r="I24" s="204">
        <v>646754000</v>
      </c>
      <c r="J24" s="75">
        <v>804754000</v>
      </c>
      <c r="K24" s="204">
        <v>804754000</v>
      </c>
      <c r="L24" s="204">
        <v>94421000</v>
      </c>
      <c r="M24" s="204">
        <v>1791000</v>
      </c>
      <c r="N24" s="181"/>
      <c r="O24" s="206" t="s">
        <v>218</v>
      </c>
      <c r="P24" s="78"/>
      <c r="Q24" s="78" t="s">
        <v>218</v>
      </c>
      <c r="R24" s="80" t="s">
        <v>218</v>
      </c>
      <c r="S24" s="85"/>
      <c r="T24" s="84" t="s">
        <v>218</v>
      </c>
      <c r="U24" s="124"/>
      <c r="V24" s="84" t="s">
        <v>218</v>
      </c>
      <c r="W24" s="78"/>
      <c r="X24" s="84" t="s">
        <v>218</v>
      </c>
      <c r="Y24" s="230" t="s">
        <v>218</v>
      </c>
      <c r="Z24" s="126">
        <v>1707.1095817893065</v>
      </c>
      <c r="AA24" s="118" t="s">
        <v>231</v>
      </c>
      <c r="AB24" s="132"/>
      <c r="AC24" s="84" t="s">
        <v>218</v>
      </c>
      <c r="AD24" s="132"/>
      <c r="AE24" s="84" t="s">
        <v>218</v>
      </c>
      <c r="AF24" s="233" t="s">
        <v>218</v>
      </c>
    </row>
    <row r="25" spans="2:32" ht="18" customHeight="1" x14ac:dyDescent="0.25">
      <c r="B25" s="76">
        <v>2.2000000000000002</v>
      </c>
      <c r="C25" s="108" t="s">
        <v>228</v>
      </c>
      <c r="D25" s="213">
        <v>0.3</v>
      </c>
      <c r="E25" s="75">
        <v>345391300</v>
      </c>
      <c r="F25" s="75">
        <v>345391300</v>
      </c>
      <c r="G25" s="75">
        <v>5886440</v>
      </c>
      <c r="H25" s="75">
        <v>27060260</v>
      </c>
      <c r="I25" s="204">
        <v>339504860</v>
      </c>
      <c r="J25" s="75">
        <v>318331040</v>
      </c>
      <c r="K25" s="204">
        <v>318331040</v>
      </c>
      <c r="L25" s="204">
        <v>3289377</v>
      </c>
      <c r="M25" s="204">
        <v>382303</v>
      </c>
      <c r="N25" s="179"/>
      <c r="O25" s="179" t="s">
        <v>218</v>
      </c>
      <c r="P25" s="78"/>
      <c r="Q25" s="78" t="s">
        <v>218</v>
      </c>
      <c r="R25" s="80" t="s">
        <v>218</v>
      </c>
      <c r="S25" s="85"/>
      <c r="T25" s="84" t="s">
        <v>218</v>
      </c>
      <c r="U25" s="124"/>
      <c r="V25" s="84" t="s">
        <v>218</v>
      </c>
      <c r="W25" s="78"/>
      <c r="X25" s="84" t="s">
        <v>218</v>
      </c>
      <c r="Y25" s="230" t="s">
        <v>218</v>
      </c>
      <c r="Z25" s="126">
        <v>609.47820716428441</v>
      </c>
      <c r="AA25" s="118" t="s">
        <v>231</v>
      </c>
      <c r="AB25" s="132"/>
      <c r="AC25" s="84" t="s">
        <v>218</v>
      </c>
      <c r="AD25" s="132"/>
      <c r="AE25" s="84" t="s">
        <v>218</v>
      </c>
      <c r="AF25" s="234" t="s">
        <v>218</v>
      </c>
    </row>
    <row r="26" spans="2:32" ht="18" hidden="1" customHeight="1" x14ac:dyDescent="0.25">
      <c r="B26" s="76" t="s">
        <v>218</v>
      </c>
      <c r="C26" s="108"/>
      <c r="D26" s="213"/>
      <c r="E26" s="75">
        <v>0</v>
      </c>
      <c r="F26" s="75">
        <v>0</v>
      </c>
      <c r="G26" s="75">
        <v>0</v>
      </c>
      <c r="H26" s="75">
        <v>0</v>
      </c>
      <c r="I26" s="204">
        <v>0</v>
      </c>
      <c r="J26" s="75">
        <v>0</v>
      </c>
      <c r="K26" s="204">
        <v>0</v>
      </c>
      <c r="L26" s="204">
        <v>0</v>
      </c>
      <c r="M26" s="204">
        <v>0</v>
      </c>
      <c r="N26" s="179"/>
      <c r="O26" s="179" t="s">
        <v>218</v>
      </c>
      <c r="P26" s="78"/>
      <c r="Q26" s="78" t="s">
        <v>218</v>
      </c>
      <c r="R26" s="80" t="s">
        <v>218</v>
      </c>
      <c r="S26" s="85"/>
      <c r="T26" s="84" t="s">
        <v>218</v>
      </c>
      <c r="U26" s="124"/>
      <c r="V26" s="84" t="s">
        <v>218</v>
      </c>
      <c r="W26" s="78"/>
      <c r="X26" s="84" t="s">
        <v>218</v>
      </c>
      <c r="Y26" s="230" t="s">
        <v>218</v>
      </c>
      <c r="Z26" s="126">
        <v>0</v>
      </c>
      <c r="AA26" s="118" t="s">
        <v>231</v>
      </c>
      <c r="AB26" s="132"/>
      <c r="AC26" s="84" t="s">
        <v>218</v>
      </c>
      <c r="AD26" s="132"/>
      <c r="AE26" s="84" t="s">
        <v>218</v>
      </c>
      <c r="AF26" s="234" t="s">
        <v>218</v>
      </c>
    </row>
    <row r="27" spans="2:32" ht="18" hidden="1" customHeight="1" x14ac:dyDescent="0.25">
      <c r="B27" s="76" t="s">
        <v>218</v>
      </c>
      <c r="C27" s="108"/>
      <c r="D27" s="213"/>
      <c r="E27" s="75">
        <v>0</v>
      </c>
      <c r="F27" s="75">
        <v>0</v>
      </c>
      <c r="G27" s="75">
        <v>0</v>
      </c>
      <c r="H27" s="75">
        <v>0</v>
      </c>
      <c r="I27" s="204">
        <v>0</v>
      </c>
      <c r="J27" s="75">
        <v>0</v>
      </c>
      <c r="K27" s="204">
        <v>0</v>
      </c>
      <c r="L27" s="204">
        <v>0</v>
      </c>
      <c r="M27" s="204">
        <v>0</v>
      </c>
      <c r="N27" s="179"/>
      <c r="O27" s="179" t="s">
        <v>218</v>
      </c>
      <c r="P27" s="78"/>
      <c r="Q27" s="78" t="s">
        <v>218</v>
      </c>
      <c r="R27" s="80" t="s">
        <v>218</v>
      </c>
      <c r="S27" s="85"/>
      <c r="T27" s="84" t="s">
        <v>218</v>
      </c>
      <c r="U27" s="124"/>
      <c r="V27" s="84" t="s">
        <v>218</v>
      </c>
      <c r="W27" s="78"/>
      <c r="X27" s="84" t="s">
        <v>218</v>
      </c>
      <c r="Y27" s="230" t="s">
        <v>218</v>
      </c>
      <c r="Z27" s="126">
        <v>0</v>
      </c>
      <c r="AA27" s="118" t="s">
        <v>231</v>
      </c>
      <c r="AB27" s="132"/>
      <c r="AC27" s="84" t="s">
        <v>218</v>
      </c>
      <c r="AD27" s="132"/>
      <c r="AE27" s="84" t="s">
        <v>218</v>
      </c>
      <c r="AF27" s="234" t="s">
        <v>218</v>
      </c>
    </row>
    <row r="28" spans="2:32" ht="18" hidden="1" customHeight="1" x14ac:dyDescent="0.25">
      <c r="B28" s="76" t="s">
        <v>218</v>
      </c>
      <c r="C28" s="108"/>
      <c r="D28" s="213"/>
      <c r="E28" s="75">
        <v>0</v>
      </c>
      <c r="F28" s="75">
        <v>0</v>
      </c>
      <c r="G28" s="75">
        <v>0</v>
      </c>
      <c r="H28" s="75">
        <v>0</v>
      </c>
      <c r="I28" s="204">
        <v>0</v>
      </c>
      <c r="J28" s="75">
        <v>0</v>
      </c>
      <c r="K28" s="204">
        <v>0</v>
      </c>
      <c r="L28" s="204">
        <v>0</v>
      </c>
      <c r="M28" s="204">
        <v>0</v>
      </c>
      <c r="N28" s="179"/>
      <c r="O28" s="179" t="s">
        <v>218</v>
      </c>
      <c r="P28" s="78"/>
      <c r="Q28" s="78" t="s">
        <v>218</v>
      </c>
      <c r="R28" s="80" t="s">
        <v>218</v>
      </c>
      <c r="S28" s="85"/>
      <c r="T28" s="84" t="s">
        <v>218</v>
      </c>
      <c r="U28" s="124"/>
      <c r="V28" s="84" t="s">
        <v>218</v>
      </c>
      <c r="W28" s="78"/>
      <c r="X28" s="84" t="s">
        <v>218</v>
      </c>
      <c r="Y28" s="230" t="s">
        <v>218</v>
      </c>
      <c r="Z28" s="126">
        <v>0</v>
      </c>
      <c r="AA28" s="118" t="s">
        <v>231</v>
      </c>
      <c r="AB28" s="132"/>
      <c r="AC28" s="84" t="s">
        <v>218</v>
      </c>
      <c r="AD28" s="132"/>
      <c r="AE28" s="84" t="s">
        <v>218</v>
      </c>
      <c r="AF28" s="235" t="s">
        <v>218</v>
      </c>
    </row>
    <row r="29" spans="2:32" ht="18" hidden="1" customHeight="1" x14ac:dyDescent="0.25">
      <c r="B29" s="76" t="s">
        <v>218</v>
      </c>
      <c r="C29" s="108"/>
      <c r="D29" s="213"/>
      <c r="E29" s="75">
        <v>0</v>
      </c>
      <c r="F29" s="75">
        <v>0</v>
      </c>
      <c r="G29" s="75">
        <v>0</v>
      </c>
      <c r="H29" s="75">
        <v>0</v>
      </c>
      <c r="I29" s="204">
        <v>0</v>
      </c>
      <c r="J29" s="75">
        <v>0</v>
      </c>
      <c r="K29" s="204">
        <v>0</v>
      </c>
      <c r="L29" s="204">
        <v>0</v>
      </c>
      <c r="M29" s="204">
        <v>0</v>
      </c>
      <c r="N29" s="179"/>
      <c r="O29" s="179" t="s">
        <v>218</v>
      </c>
      <c r="P29" s="78"/>
      <c r="Q29" s="78" t="s">
        <v>218</v>
      </c>
      <c r="R29" s="80" t="s">
        <v>218</v>
      </c>
      <c r="S29" s="85"/>
      <c r="T29" s="84" t="s">
        <v>218</v>
      </c>
      <c r="U29" s="124"/>
      <c r="V29" s="84" t="s">
        <v>218</v>
      </c>
      <c r="W29" s="78"/>
      <c r="X29" s="84" t="s">
        <v>218</v>
      </c>
      <c r="Y29" s="230" t="s">
        <v>218</v>
      </c>
      <c r="Z29" s="126">
        <v>0</v>
      </c>
      <c r="AA29" s="118" t="s">
        <v>231</v>
      </c>
      <c r="AB29" s="132"/>
      <c r="AC29" s="84" t="s">
        <v>218</v>
      </c>
      <c r="AD29" s="132"/>
      <c r="AE29" s="84" t="s">
        <v>218</v>
      </c>
      <c r="AF29" s="234" t="s">
        <v>218</v>
      </c>
    </row>
    <row r="30" spans="2:32" ht="18" hidden="1" customHeight="1" x14ac:dyDescent="0.25">
      <c r="B30" s="76" t="s">
        <v>218</v>
      </c>
      <c r="C30" s="108"/>
      <c r="D30" s="213"/>
      <c r="E30" s="75">
        <v>0</v>
      </c>
      <c r="F30" s="75">
        <v>0</v>
      </c>
      <c r="G30" s="75">
        <v>0</v>
      </c>
      <c r="H30" s="75">
        <v>0</v>
      </c>
      <c r="I30" s="204">
        <v>0</v>
      </c>
      <c r="J30" s="75">
        <v>0</v>
      </c>
      <c r="K30" s="204">
        <v>0</v>
      </c>
      <c r="L30" s="204">
        <v>0</v>
      </c>
      <c r="M30" s="204">
        <v>0</v>
      </c>
      <c r="N30" s="179"/>
      <c r="O30" s="179" t="s">
        <v>218</v>
      </c>
      <c r="P30" s="78"/>
      <c r="Q30" s="78" t="s">
        <v>218</v>
      </c>
      <c r="R30" s="80" t="s">
        <v>218</v>
      </c>
      <c r="S30" s="85"/>
      <c r="T30" s="84" t="s">
        <v>218</v>
      </c>
      <c r="U30" s="124"/>
      <c r="V30" s="84" t="s">
        <v>218</v>
      </c>
      <c r="W30" s="78"/>
      <c r="X30" s="84" t="s">
        <v>218</v>
      </c>
      <c r="Y30" s="230" t="s">
        <v>218</v>
      </c>
      <c r="Z30" s="126">
        <v>0</v>
      </c>
      <c r="AA30" s="118" t="s">
        <v>231</v>
      </c>
      <c r="AB30" s="132"/>
      <c r="AC30" s="84" t="s">
        <v>218</v>
      </c>
      <c r="AD30" s="132"/>
      <c r="AE30" s="84" t="s">
        <v>218</v>
      </c>
      <c r="AF30" s="234" t="s">
        <v>218</v>
      </c>
    </row>
    <row r="31" spans="2:32" ht="18" hidden="1" customHeight="1" x14ac:dyDescent="0.25">
      <c r="B31" s="76" t="s">
        <v>218</v>
      </c>
      <c r="C31" s="108"/>
      <c r="D31" s="213"/>
      <c r="E31" s="75">
        <v>0</v>
      </c>
      <c r="F31" s="75">
        <v>0</v>
      </c>
      <c r="G31" s="75">
        <v>0</v>
      </c>
      <c r="H31" s="75">
        <v>0</v>
      </c>
      <c r="I31" s="204">
        <v>0</v>
      </c>
      <c r="J31" s="75">
        <v>0</v>
      </c>
      <c r="K31" s="204">
        <v>0</v>
      </c>
      <c r="L31" s="204">
        <v>0</v>
      </c>
      <c r="M31" s="204">
        <v>0</v>
      </c>
      <c r="N31" s="179"/>
      <c r="O31" s="179" t="s">
        <v>218</v>
      </c>
      <c r="P31" s="78"/>
      <c r="Q31" s="78" t="s">
        <v>218</v>
      </c>
      <c r="R31" s="80" t="s">
        <v>218</v>
      </c>
      <c r="S31" s="85"/>
      <c r="T31" s="84" t="s">
        <v>218</v>
      </c>
      <c r="U31" s="124"/>
      <c r="V31" s="84" t="s">
        <v>218</v>
      </c>
      <c r="W31" s="78"/>
      <c r="X31" s="84" t="s">
        <v>218</v>
      </c>
      <c r="Y31" s="230" t="s">
        <v>218</v>
      </c>
      <c r="Z31" s="126">
        <v>0</v>
      </c>
      <c r="AA31" s="118" t="s">
        <v>231</v>
      </c>
      <c r="AB31" s="132"/>
      <c r="AC31" s="84" t="s">
        <v>218</v>
      </c>
      <c r="AD31" s="132"/>
      <c r="AE31" s="84" t="s">
        <v>218</v>
      </c>
      <c r="AF31" s="235" t="s">
        <v>218</v>
      </c>
    </row>
    <row r="32" spans="2:32" ht="18" hidden="1" customHeight="1" x14ac:dyDescent="0.25">
      <c r="B32" s="76" t="s">
        <v>218</v>
      </c>
      <c r="C32" s="108"/>
      <c r="D32" s="213"/>
      <c r="E32" s="75">
        <v>0</v>
      </c>
      <c r="F32" s="75">
        <v>0</v>
      </c>
      <c r="G32" s="75">
        <v>0</v>
      </c>
      <c r="H32" s="75">
        <v>0</v>
      </c>
      <c r="I32" s="204">
        <v>0</v>
      </c>
      <c r="J32" s="75">
        <v>0</v>
      </c>
      <c r="K32" s="204">
        <v>0</v>
      </c>
      <c r="L32" s="204">
        <v>0</v>
      </c>
      <c r="M32" s="204">
        <v>0</v>
      </c>
      <c r="N32" s="179"/>
      <c r="O32" s="179" t="s">
        <v>218</v>
      </c>
      <c r="P32" s="78"/>
      <c r="Q32" s="78" t="s">
        <v>218</v>
      </c>
      <c r="R32" s="80" t="s">
        <v>218</v>
      </c>
      <c r="S32" s="85"/>
      <c r="T32" s="84" t="s">
        <v>218</v>
      </c>
      <c r="U32" s="124"/>
      <c r="V32" s="84" t="s">
        <v>218</v>
      </c>
      <c r="W32" s="78"/>
      <c r="X32" s="84" t="s">
        <v>218</v>
      </c>
      <c r="Y32" s="230" t="s">
        <v>218</v>
      </c>
      <c r="Z32" s="126">
        <v>0</v>
      </c>
      <c r="AA32" s="118" t="s">
        <v>231</v>
      </c>
      <c r="AB32" s="132"/>
      <c r="AC32" s="84" t="s">
        <v>218</v>
      </c>
      <c r="AD32" s="132"/>
      <c r="AE32" s="84" t="s">
        <v>218</v>
      </c>
      <c r="AF32" s="235" t="s">
        <v>218</v>
      </c>
    </row>
    <row r="33" spans="2:32" ht="18" customHeight="1" thickBot="1" x14ac:dyDescent="0.3">
      <c r="B33" s="93" t="s">
        <v>218</v>
      </c>
      <c r="C33" s="109"/>
      <c r="D33" s="109"/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180"/>
      <c r="O33" s="180" t="s">
        <v>218</v>
      </c>
      <c r="P33" s="90"/>
      <c r="Q33" s="90" t="s">
        <v>218</v>
      </c>
      <c r="R33" s="83" t="s">
        <v>218</v>
      </c>
      <c r="S33" s="92"/>
      <c r="T33" s="91" t="s">
        <v>218</v>
      </c>
      <c r="U33" s="125"/>
      <c r="V33" s="91" t="s">
        <v>218</v>
      </c>
      <c r="W33" s="90"/>
      <c r="X33" s="91" t="s">
        <v>218</v>
      </c>
      <c r="Y33" s="231" t="s">
        <v>218</v>
      </c>
      <c r="Z33" s="128">
        <v>0</v>
      </c>
      <c r="AA33" s="119" t="s">
        <v>231</v>
      </c>
      <c r="AB33" s="133"/>
      <c r="AC33" s="91" t="s">
        <v>218</v>
      </c>
      <c r="AD33" s="133"/>
      <c r="AE33" s="91" t="s">
        <v>218</v>
      </c>
      <c r="AF33" s="236" t="s">
        <v>218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5">
    <mergeCell ref="AD7:AE7"/>
    <mergeCell ref="AD8:AE8"/>
    <mergeCell ref="AF8:AF10"/>
    <mergeCell ref="W7:X7"/>
    <mergeCell ref="W8:X8"/>
    <mergeCell ref="AB7:AC7"/>
    <mergeCell ref="AB8:AC8"/>
    <mergeCell ref="Z7:AA7"/>
    <mergeCell ref="B8:B10"/>
    <mergeCell ref="P8:P10"/>
    <mergeCell ref="Y8:Y10"/>
    <mergeCell ref="S8:T8"/>
    <mergeCell ref="U8:V8"/>
    <mergeCell ref="G8:G10"/>
    <mergeCell ref="D8:D10"/>
    <mergeCell ref="F8:F10"/>
    <mergeCell ref="H8:H10"/>
    <mergeCell ref="I8:I10"/>
    <mergeCell ref="K8:K10"/>
    <mergeCell ref="B1:Y1"/>
    <mergeCell ref="B4:AF4"/>
    <mergeCell ref="B3:AF3"/>
    <mergeCell ref="B2:AF2"/>
    <mergeCell ref="R8:R10"/>
    <mergeCell ref="O8:O10"/>
    <mergeCell ref="Q8:Q10"/>
    <mergeCell ref="N8:N10"/>
    <mergeCell ref="C8:C10"/>
    <mergeCell ref="J8:J10"/>
    <mergeCell ref="E8:E10"/>
    <mergeCell ref="B7:D7"/>
    <mergeCell ref="S7:T7"/>
    <mergeCell ref="U7:V7"/>
    <mergeCell ref="E7:J7"/>
    <mergeCell ref="B5:AF5"/>
  </mergeCells>
  <phoneticPr fontId="0" type="noConversion"/>
  <conditionalFormatting sqref="Y7:Y10 Z11 Z7:Z9 AA8:AA9 Z10:AA10 Z12:AA22 AF7:AF11 AB11:AE11 AG1:IV11 Z1:AF1 J15:K22 C12:C22 N12:S22 W12:X33">
    <cfRule type="cellIs" dxfId="82" priority="7920" stopIfTrue="1" operator="equal">
      <formula>"NO ADMISIBLE"</formula>
    </cfRule>
  </conditionalFormatting>
  <conditionalFormatting sqref="W12 Y12:Y22 T12:V22">
    <cfRule type="cellIs" dxfId="81" priority="7921" stopIfTrue="1" operator="equal">
      <formula>"NO ADMISIBLE"</formula>
    </cfRule>
    <cfRule type="cellIs" dxfId="80" priority="7922" stopIfTrue="1" operator="equal">
      <formula>"ADMISIBLE"</formula>
    </cfRule>
  </conditionalFormatting>
  <conditionalFormatting sqref="X12:X22">
    <cfRule type="cellIs" dxfId="79" priority="6789" stopIfTrue="1" operator="equal">
      <formula>"NO ADMISIBLE"</formula>
    </cfRule>
    <cfRule type="cellIs" dxfId="78" priority="6790" stopIfTrue="1" operator="equal">
      <formula>"ADMISIBLE"</formula>
    </cfRule>
  </conditionalFormatting>
  <conditionalFormatting sqref="AB12:AC22">
    <cfRule type="cellIs" dxfId="77" priority="6788" stopIfTrue="1" operator="equal">
      <formula>"NO ADMISIBLE"</formula>
    </cfRule>
  </conditionalFormatting>
  <conditionalFormatting sqref="AB12">
    <cfRule type="cellIs" dxfId="76" priority="6786" stopIfTrue="1" operator="equal">
      <formula>"NO ADMISIBLE"</formula>
    </cfRule>
    <cfRule type="cellIs" dxfId="75" priority="6787" stopIfTrue="1" operator="equal">
      <formula>"ADMISIBLE"</formula>
    </cfRule>
  </conditionalFormatting>
  <conditionalFormatting sqref="AC12:AC22">
    <cfRule type="cellIs" dxfId="74" priority="6784" stopIfTrue="1" operator="equal">
      <formula>"NO ADMISIBLE"</formula>
    </cfRule>
    <cfRule type="cellIs" dxfId="73" priority="6785" stopIfTrue="1" operator="equal">
      <formula>"ADMISIBLE"</formula>
    </cfRule>
  </conditionalFormatting>
  <conditionalFormatting sqref="AD12:AE22">
    <cfRule type="cellIs" dxfId="72" priority="6783" stopIfTrue="1" operator="equal">
      <formula>"NO ADMISIBLE"</formula>
    </cfRule>
  </conditionalFormatting>
  <conditionalFormatting sqref="AD12">
    <cfRule type="cellIs" dxfId="71" priority="6781" stopIfTrue="1" operator="equal">
      <formula>"NO ADMISIBLE"</formula>
    </cfRule>
    <cfRule type="cellIs" dxfId="70" priority="6782" stopIfTrue="1" operator="equal">
      <formula>"ADMISIBLE"</formula>
    </cfRule>
  </conditionalFormatting>
  <conditionalFormatting sqref="AE12:AE22">
    <cfRule type="cellIs" dxfId="69" priority="6779" stopIfTrue="1" operator="equal">
      <formula>"NO ADMISIBLE"</formula>
    </cfRule>
    <cfRule type="cellIs" dxfId="68" priority="6780" stopIfTrue="1" operator="equal">
      <formula>"ADMISIBLE"</formula>
    </cfRule>
  </conditionalFormatting>
  <conditionalFormatting sqref="AF12:AF22">
    <cfRule type="cellIs" dxfId="67" priority="6777" stopIfTrue="1" operator="equal">
      <formula>"NO ADMISIBLE"</formula>
    </cfRule>
    <cfRule type="cellIs" dxfId="66" priority="6778" stopIfTrue="1" operator="equal">
      <formula>"ADMISIBLE"</formula>
    </cfRule>
  </conditionalFormatting>
  <conditionalFormatting sqref="D12:D22">
    <cfRule type="cellIs" dxfId="59" priority="4929" stopIfTrue="1" operator="equal">
      <formula>"NO ADMISIBLE"</formula>
    </cfRule>
  </conditionalFormatting>
  <conditionalFormatting sqref="J13:K14">
    <cfRule type="cellIs" dxfId="58" priority="26" stopIfTrue="1" operator="equal">
      <formula>"NO ADMISIBLE"</formula>
    </cfRule>
  </conditionalFormatting>
  <conditionalFormatting sqref="Z23:AA33 J26:K33 C23:C33 N23:S33">
    <cfRule type="cellIs" dxfId="57" priority="23" stopIfTrue="1" operator="equal">
      <formula>"NO ADMISIBLE"</formula>
    </cfRule>
  </conditionalFormatting>
  <conditionalFormatting sqref="W23 Y23:Y33 T23:V33">
    <cfRule type="cellIs" dxfId="56" priority="24" stopIfTrue="1" operator="equal">
      <formula>"NO ADMISIBLE"</formula>
    </cfRule>
    <cfRule type="cellIs" dxfId="55" priority="25" stopIfTrue="1" operator="equal">
      <formula>"ADMISIBLE"</formula>
    </cfRule>
  </conditionalFormatting>
  <conditionalFormatting sqref="X23:X33">
    <cfRule type="cellIs" dxfId="54" priority="21" stopIfTrue="1" operator="equal">
      <formula>"NO ADMISIBLE"</formula>
    </cfRule>
    <cfRule type="cellIs" dxfId="53" priority="22" stopIfTrue="1" operator="equal">
      <formula>"ADMISIBLE"</formula>
    </cfRule>
  </conditionalFormatting>
  <conditionalFormatting sqref="AB23:AC33">
    <cfRule type="cellIs" dxfId="52" priority="20" stopIfTrue="1" operator="equal">
      <formula>"NO ADMISIBLE"</formula>
    </cfRule>
  </conditionalFormatting>
  <conditionalFormatting sqref="AB23">
    <cfRule type="cellIs" dxfId="51" priority="18" stopIfTrue="1" operator="equal">
      <formula>"NO ADMISIBLE"</formula>
    </cfRule>
    <cfRule type="cellIs" dxfId="50" priority="19" stopIfTrue="1" operator="equal">
      <formula>"ADMISIBLE"</formula>
    </cfRule>
  </conditionalFormatting>
  <conditionalFormatting sqref="AC23:AC33">
    <cfRule type="cellIs" dxfId="49" priority="16" stopIfTrue="1" operator="equal">
      <formula>"NO ADMISIBLE"</formula>
    </cfRule>
    <cfRule type="cellIs" dxfId="48" priority="17" stopIfTrue="1" operator="equal">
      <formula>"ADMISIBLE"</formula>
    </cfRule>
  </conditionalFormatting>
  <conditionalFormatting sqref="AD23:AE33">
    <cfRule type="cellIs" dxfId="47" priority="15" stopIfTrue="1" operator="equal">
      <formula>"NO ADMISIBLE"</formula>
    </cfRule>
  </conditionalFormatting>
  <conditionalFormatting sqref="AD23">
    <cfRule type="cellIs" dxfId="46" priority="13" stopIfTrue="1" operator="equal">
      <formula>"NO ADMISIBLE"</formula>
    </cfRule>
    <cfRule type="cellIs" dxfId="45" priority="14" stopIfTrue="1" operator="equal">
      <formula>"ADMISIBLE"</formula>
    </cfRule>
  </conditionalFormatting>
  <conditionalFormatting sqref="AE23:AE33">
    <cfRule type="cellIs" dxfId="44" priority="11" stopIfTrue="1" operator="equal">
      <formula>"NO ADMISIBLE"</formula>
    </cfRule>
    <cfRule type="cellIs" dxfId="43" priority="12" stopIfTrue="1" operator="equal">
      <formula>"ADMISIBLE"</formula>
    </cfRule>
  </conditionalFormatting>
  <conditionalFormatting sqref="AF23:AF33">
    <cfRule type="cellIs" dxfId="42" priority="9" stopIfTrue="1" operator="equal">
      <formula>"NO ADMISIBLE"</formula>
    </cfRule>
    <cfRule type="cellIs" dxfId="41" priority="10" stopIfTrue="1" operator="equal">
      <formula>"ADMISIBLE"</formula>
    </cfRule>
  </conditionalFormatting>
  <conditionalFormatting sqref="D23:D33">
    <cfRule type="cellIs" dxfId="34" priority="2" stopIfTrue="1" operator="equal">
      <formula>"NO ADMISIBLE"</formula>
    </cfRule>
  </conditionalFormatting>
  <conditionalFormatting sqref="J24:K25">
    <cfRule type="cellIs" dxfId="33" priority="1" stopIfTrue="1" operator="equal">
      <formula>"NO ADMISIBLE"</formula>
    </cfRule>
  </conditionalFormatting>
  <dataValidations count="1">
    <dataValidation type="list" allowBlank="1" showInputMessage="1" showErrorMessage="1" sqref="C12:D33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C2:V31"/>
  <sheetViews>
    <sheetView zoomScale="75" zoomScaleNormal="75" workbookViewId="0">
      <selection activeCell="G21" sqref="G21"/>
    </sheetView>
  </sheetViews>
  <sheetFormatPr baseColWidth="10" defaultRowHeight="12.75" x14ac:dyDescent="0.2"/>
  <cols>
    <col min="1" max="1" width="3.7109375" style="159" customWidth="1"/>
    <col min="2" max="2" width="5.28515625" style="159" customWidth="1"/>
    <col min="3" max="3" width="3.85546875" style="159" customWidth="1"/>
    <col min="4" max="4" width="29.42578125" style="159" customWidth="1"/>
    <col min="5" max="5" width="11.5703125" style="159" customWidth="1"/>
    <col min="6" max="6" width="3.85546875" style="159" customWidth="1"/>
    <col min="7" max="7" width="21.7109375" style="159" bestFit="1" customWidth="1"/>
    <col min="8" max="8" width="21.42578125" style="159" bestFit="1" customWidth="1"/>
    <col min="9" max="9" width="5.42578125" style="159" bestFit="1" customWidth="1"/>
    <col min="10" max="10" width="29" style="159" customWidth="1"/>
    <col min="11" max="11" width="23" style="146" customWidth="1"/>
    <col min="12" max="12" width="14.5703125" style="146" customWidth="1"/>
    <col min="13" max="13" width="13.140625" style="146" customWidth="1"/>
    <col min="14" max="14" width="13.85546875" style="146" bestFit="1" customWidth="1"/>
    <col min="15" max="15" width="20.7109375" style="146" customWidth="1"/>
    <col min="16" max="16" width="26.42578125" style="146" customWidth="1"/>
    <col min="17" max="17" width="29.42578125" style="159" customWidth="1"/>
    <col min="18" max="18" width="11.42578125" style="159"/>
    <col min="19" max="19" width="13.85546875" style="171" customWidth="1"/>
    <col min="20" max="20" width="9.7109375" style="172" customWidth="1"/>
    <col min="21" max="21" width="12.5703125" style="159" customWidth="1"/>
    <col min="22" max="22" width="12.7109375" style="159" customWidth="1"/>
    <col min="23" max="16384" width="11.42578125" style="159"/>
  </cols>
  <sheetData>
    <row r="2" spans="3:22" s="161" customFormat="1" ht="20.25" customHeight="1" x14ac:dyDescent="0.2">
      <c r="C2" s="295" t="s">
        <v>197</v>
      </c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S2" s="162"/>
      <c r="T2" s="163"/>
    </row>
    <row r="3" spans="3:22" s="161" customFormat="1" ht="18" customHeight="1" x14ac:dyDescent="0.2">
      <c r="C3" s="296" t="s">
        <v>208</v>
      </c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S3" s="162"/>
      <c r="T3" s="163"/>
    </row>
    <row r="4" spans="3:22" s="161" customFormat="1" ht="13.5" customHeight="1" x14ac:dyDescent="0.2">
      <c r="C4" s="297">
        <v>0</v>
      </c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S4" s="162"/>
      <c r="T4" s="163"/>
    </row>
    <row r="5" spans="3:22" s="161" customFormat="1" ht="13.5" customHeight="1" x14ac:dyDescent="0.2">
      <c r="C5" s="297" t="s">
        <v>198</v>
      </c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  <c r="S5" s="162"/>
      <c r="T5" s="163"/>
    </row>
    <row r="6" spans="3:22" s="161" customFormat="1" ht="14.25" thickBot="1" x14ac:dyDescent="0.25">
      <c r="C6" s="164"/>
      <c r="D6" s="165"/>
      <c r="E6" s="166"/>
      <c r="F6" s="166"/>
      <c r="G6" s="167"/>
      <c r="H6" s="167"/>
      <c r="I6" s="167"/>
      <c r="J6" s="168"/>
      <c r="L6" s="169"/>
      <c r="M6" s="169"/>
      <c r="N6" s="169"/>
      <c r="O6" s="169"/>
      <c r="P6" s="169"/>
      <c r="Q6" s="170"/>
      <c r="S6" s="162"/>
      <c r="T6" s="163"/>
    </row>
    <row r="7" spans="3:22" ht="54" customHeight="1" x14ac:dyDescent="0.2">
      <c r="C7" s="298" t="s">
        <v>158</v>
      </c>
      <c r="D7" s="301" t="s">
        <v>157</v>
      </c>
      <c r="E7" s="94" t="s">
        <v>200</v>
      </c>
      <c r="F7" s="306" t="s">
        <v>163</v>
      </c>
      <c r="G7" s="94" t="s">
        <v>188</v>
      </c>
      <c r="H7" s="94" t="s">
        <v>189</v>
      </c>
      <c r="I7" s="309" t="s">
        <v>1</v>
      </c>
      <c r="J7" s="134" t="s">
        <v>190</v>
      </c>
      <c r="K7" s="94" t="s">
        <v>191</v>
      </c>
      <c r="L7" s="94" t="s">
        <v>192</v>
      </c>
      <c r="M7" s="94" t="s">
        <v>205</v>
      </c>
      <c r="N7" s="95" t="s">
        <v>193</v>
      </c>
      <c r="O7" s="135" t="s">
        <v>210</v>
      </c>
      <c r="P7" s="138" t="s">
        <v>194</v>
      </c>
      <c r="Q7" s="202" t="s">
        <v>211</v>
      </c>
    </row>
    <row r="8" spans="3:22" x14ac:dyDescent="0.2">
      <c r="C8" s="299"/>
      <c r="D8" s="302"/>
      <c r="E8" s="304" t="s">
        <v>2</v>
      </c>
      <c r="F8" s="307"/>
      <c r="G8" s="304" t="s">
        <v>3</v>
      </c>
      <c r="H8" s="304" t="s">
        <v>3</v>
      </c>
      <c r="I8" s="310"/>
      <c r="J8" s="314" t="s">
        <v>196</v>
      </c>
      <c r="K8" s="316" t="s">
        <v>209</v>
      </c>
      <c r="L8" s="316" t="s">
        <v>202</v>
      </c>
      <c r="M8" s="316" t="s">
        <v>202</v>
      </c>
      <c r="N8" s="316" t="s">
        <v>202</v>
      </c>
      <c r="O8" s="316" t="s">
        <v>209</v>
      </c>
      <c r="P8" s="314" t="s">
        <v>195</v>
      </c>
      <c r="Q8" s="312" t="s">
        <v>176</v>
      </c>
    </row>
    <row r="9" spans="3:22" ht="51" customHeight="1" thickBot="1" x14ac:dyDescent="0.25">
      <c r="C9" s="300"/>
      <c r="D9" s="303"/>
      <c r="E9" s="305"/>
      <c r="F9" s="308"/>
      <c r="G9" s="305"/>
      <c r="H9" s="305"/>
      <c r="I9" s="311"/>
      <c r="J9" s="315"/>
      <c r="K9" s="317"/>
      <c r="L9" s="317"/>
      <c r="M9" s="317"/>
      <c r="N9" s="317"/>
      <c r="O9" s="317"/>
      <c r="P9" s="315"/>
      <c r="Q9" s="313"/>
    </row>
    <row r="10" spans="3:22" x14ac:dyDescent="0.2">
      <c r="C10" s="98">
        <v>1</v>
      </c>
      <c r="D10" s="99" t="s">
        <v>225</v>
      </c>
      <c r="E10" s="100">
        <v>1</v>
      </c>
      <c r="F10" s="102">
        <v>1</v>
      </c>
      <c r="G10" s="101">
        <v>1287485235</v>
      </c>
      <c r="H10" s="101">
        <v>514994094</v>
      </c>
      <c r="I10" s="102">
        <v>32</v>
      </c>
      <c r="J10" s="99">
        <v>289684177.875</v>
      </c>
      <c r="K10" s="102"/>
      <c r="L10" s="99"/>
      <c r="M10" s="102" t="s">
        <v>218</v>
      </c>
      <c r="N10" s="99" t="s">
        <v>218</v>
      </c>
      <c r="O10" s="136"/>
      <c r="P10" s="136">
        <v>0</v>
      </c>
      <c r="Q10" s="209" t="s">
        <v>230</v>
      </c>
      <c r="S10" s="173"/>
      <c r="T10" s="174"/>
      <c r="U10" s="160"/>
      <c r="V10" s="175"/>
    </row>
    <row r="11" spans="3:22" x14ac:dyDescent="0.2">
      <c r="C11" s="103">
        <v>1.1000000000000001</v>
      </c>
      <c r="D11" s="97" t="s">
        <v>225</v>
      </c>
      <c r="E11" s="96">
        <v>1</v>
      </c>
      <c r="F11" s="140">
        <v>0</v>
      </c>
      <c r="G11" s="182" t="s">
        <v>218</v>
      </c>
      <c r="H11" s="182" t="s">
        <v>218</v>
      </c>
      <c r="I11" s="140" t="s">
        <v>218</v>
      </c>
      <c r="J11" s="139" t="s">
        <v>218</v>
      </c>
      <c r="K11" s="203"/>
      <c r="L11" s="198"/>
      <c r="M11" s="198"/>
      <c r="N11" s="198"/>
      <c r="O11" s="200"/>
      <c r="P11" s="137" t="s">
        <v>218</v>
      </c>
      <c r="Q11" s="207"/>
    </row>
    <row r="12" spans="3:22" hidden="1" x14ac:dyDescent="0.2">
      <c r="C12" s="103" t="s">
        <v>218</v>
      </c>
      <c r="D12" s="97">
        <v>0</v>
      </c>
      <c r="E12" s="96">
        <v>0</v>
      </c>
      <c r="F12" s="140">
        <v>0</v>
      </c>
      <c r="G12" s="182" t="s">
        <v>218</v>
      </c>
      <c r="H12" s="182" t="s">
        <v>218</v>
      </c>
      <c r="I12" s="140" t="s">
        <v>218</v>
      </c>
      <c r="J12" s="139" t="s">
        <v>218</v>
      </c>
      <c r="K12" s="203" t="s">
        <v>218</v>
      </c>
      <c r="L12" s="198" t="s">
        <v>218</v>
      </c>
      <c r="M12" s="198" t="s">
        <v>218</v>
      </c>
      <c r="N12" s="198" t="s">
        <v>218</v>
      </c>
      <c r="O12" s="200" t="s">
        <v>218</v>
      </c>
      <c r="P12" s="137" t="s">
        <v>218</v>
      </c>
      <c r="Q12" s="207"/>
    </row>
    <row r="13" spans="3:22" hidden="1" x14ac:dyDescent="0.2">
      <c r="C13" s="103" t="s">
        <v>218</v>
      </c>
      <c r="D13" s="97">
        <v>0</v>
      </c>
      <c r="E13" s="96">
        <v>0</v>
      </c>
      <c r="F13" s="140">
        <v>0</v>
      </c>
      <c r="G13" s="182" t="s">
        <v>218</v>
      </c>
      <c r="H13" s="182" t="s">
        <v>218</v>
      </c>
      <c r="I13" s="140" t="s">
        <v>218</v>
      </c>
      <c r="J13" s="139" t="s">
        <v>218</v>
      </c>
      <c r="K13" s="203" t="s">
        <v>218</v>
      </c>
      <c r="L13" s="198" t="s">
        <v>218</v>
      </c>
      <c r="M13" s="198" t="s">
        <v>218</v>
      </c>
      <c r="N13" s="198" t="s">
        <v>218</v>
      </c>
      <c r="O13" s="200" t="s">
        <v>218</v>
      </c>
      <c r="P13" s="137" t="s">
        <v>218</v>
      </c>
      <c r="Q13" s="207"/>
    </row>
    <row r="14" spans="3:22" hidden="1" x14ac:dyDescent="0.2">
      <c r="C14" s="103" t="s">
        <v>218</v>
      </c>
      <c r="D14" s="97">
        <v>0</v>
      </c>
      <c r="E14" s="96">
        <v>0</v>
      </c>
      <c r="F14" s="140">
        <v>0</v>
      </c>
      <c r="G14" s="182" t="s">
        <v>218</v>
      </c>
      <c r="H14" s="182" t="s">
        <v>218</v>
      </c>
      <c r="I14" s="140" t="s">
        <v>218</v>
      </c>
      <c r="J14" s="139" t="s">
        <v>218</v>
      </c>
      <c r="K14" s="203" t="s">
        <v>218</v>
      </c>
      <c r="L14" s="198" t="s">
        <v>218</v>
      </c>
      <c r="M14" s="198" t="s">
        <v>218</v>
      </c>
      <c r="N14" s="198" t="s">
        <v>218</v>
      </c>
      <c r="O14" s="200" t="s">
        <v>218</v>
      </c>
      <c r="P14" s="137" t="s">
        <v>218</v>
      </c>
      <c r="Q14" s="207"/>
    </row>
    <row r="15" spans="3:22" hidden="1" x14ac:dyDescent="0.2">
      <c r="C15" s="103" t="s">
        <v>218</v>
      </c>
      <c r="D15" s="97">
        <v>0</v>
      </c>
      <c r="E15" s="96">
        <v>0</v>
      </c>
      <c r="F15" s="140">
        <v>0</v>
      </c>
      <c r="G15" s="182" t="s">
        <v>218</v>
      </c>
      <c r="H15" s="182" t="s">
        <v>218</v>
      </c>
      <c r="I15" s="140" t="s">
        <v>218</v>
      </c>
      <c r="J15" s="139" t="s">
        <v>218</v>
      </c>
      <c r="K15" s="203" t="s">
        <v>218</v>
      </c>
      <c r="L15" s="198" t="s">
        <v>218</v>
      </c>
      <c r="M15" s="198" t="s">
        <v>218</v>
      </c>
      <c r="N15" s="198" t="s">
        <v>218</v>
      </c>
      <c r="O15" s="200" t="s">
        <v>218</v>
      </c>
      <c r="P15" s="137" t="s">
        <v>218</v>
      </c>
      <c r="Q15" s="207"/>
    </row>
    <row r="16" spans="3:22" hidden="1" x14ac:dyDescent="0.2">
      <c r="C16" s="103" t="s">
        <v>218</v>
      </c>
      <c r="D16" s="97">
        <v>0</v>
      </c>
      <c r="E16" s="96">
        <v>0</v>
      </c>
      <c r="F16" s="140">
        <v>0</v>
      </c>
      <c r="G16" s="182" t="s">
        <v>218</v>
      </c>
      <c r="H16" s="182" t="s">
        <v>218</v>
      </c>
      <c r="I16" s="140" t="s">
        <v>218</v>
      </c>
      <c r="J16" s="139" t="s">
        <v>218</v>
      </c>
      <c r="K16" s="203" t="s">
        <v>218</v>
      </c>
      <c r="L16" s="198" t="s">
        <v>218</v>
      </c>
      <c r="M16" s="198" t="s">
        <v>218</v>
      </c>
      <c r="N16" s="198" t="s">
        <v>218</v>
      </c>
      <c r="O16" s="200" t="s">
        <v>218</v>
      </c>
      <c r="P16" s="137" t="s">
        <v>218</v>
      </c>
      <c r="Q16" s="207"/>
    </row>
    <row r="17" spans="3:17" hidden="1" x14ac:dyDescent="0.2">
      <c r="C17" s="103" t="s">
        <v>218</v>
      </c>
      <c r="D17" s="97">
        <v>0</v>
      </c>
      <c r="E17" s="96">
        <v>0</v>
      </c>
      <c r="F17" s="140">
        <v>0</v>
      </c>
      <c r="G17" s="182" t="s">
        <v>218</v>
      </c>
      <c r="H17" s="182" t="s">
        <v>218</v>
      </c>
      <c r="I17" s="140" t="s">
        <v>218</v>
      </c>
      <c r="J17" s="139" t="s">
        <v>218</v>
      </c>
      <c r="K17" s="203" t="s">
        <v>218</v>
      </c>
      <c r="L17" s="198" t="s">
        <v>218</v>
      </c>
      <c r="M17" s="198" t="s">
        <v>218</v>
      </c>
      <c r="N17" s="198" t="s">
        <v>218</v>
      </c>
      <c r="O17" s="200" t="s">
        <v>218</v>
      </c>
      <c r="P17" s="137" t="s">
        <v>218</v>
      </c>
      <c r="Q17" s="207"/>
    </row>
    <row r="18" spans="3:17" hidden="1" x14ac:dyDescent="0.2">
      <c r="C18" s="103" t="s">
        <v>218</v>
      </c>
      <c r="D18" s="97">
        <v>0</v>
      </c>
      <c r="E18" s="96">
        <v>0</v>
      </c>
      <c r="F18" s="140">
        <v>0</v>
      </c>
      <c r="G18" s="182" t="s">
        <v>218</v>
      </c>
      <c r="H18" s="182" t="s">
        <v>218</v>
      </c>
      <c r="I18" s="140" t="s">
        <v>218</v>
      </c>
      <c r="J18" s="139" t="s">
        <v>218</v>
      </c>
      <c r="K18" s="203" t="s">
        <v>218</v>
      </c>
      <c r="L18" s="198" t="s">
        <v>218</v>
      </c>
      <c r="M18" s="198" t="s">
        <v>218</v>
      </c>
      <c r="N18" s="198" t="s">
        <v>218</v>
      </c>
      <c r="O18" s="200" t="s">
        <v>218</v>
      </c>
      <c r="P18" s="137" t="s">
        <v>218</v>
      </c>
      <c r="Q18" s="207"/>
    </row>
    <row r="19" spans="3:17" hidden="1" x14ac:dyDescent="0.2">
      <c r="C19" s="103" t="s">
        <v>218</v>
      </c>
      <c r="D19" s="97">
        <v>0</v>
      </c>
      <c r="E19" s="96">
        <v>0</v>
      </c>
      <c r="F19" s="140">
        <v>0</v>
      </c>
      <c r="G19" s="182" t="s">
        <v>218</v>
      </c>
      <c r="H19" s="182" t="s">
        <v>218</v>
      </c>
      <c r="I19" s="140" t="s">
        <v>218</v>
      </c>
      <c r="J19" s="139" t="s">
        <v>218</v>
      </c>
      <c r="K19" s="203" t="s">
        <v>218</v>
      </c>
      <c r="L19" s="198" t="s">
        <v>218</v>
      </c>
      <c r="M19" s="198" t="s">
        <v>218</v>
      </c>
      <c r="N19" s="198" t="s">
        <v>218</v>
      </c>
      <c r="O19" s="200" t="s">
        <v>218</v>
      </c>
      <c r="P19" s="137" t="s">
        <v>218</v>
      </c>
      <c r="Q19" s="207"/>
    </row>
    <row r="20" spans="3:17" ht="13.5" thickBot="1" x14ac:dyDescent="0.25">
      <c r="C20" s="104" t="s">
        <v>218</v>
      </c>
      <c r="D20" s="105">
        <v>0</v>
      </c>
      <c r="E20" s="106">
        <v>0</v>
      </c>
      <c r="F20" s="177">
        <v>0</v>
      </c>
      <c r="G20" s="183" t="s">
        <v>218</v>
      </c>
      <c r="H20" s="183" t="s">
        <v>218</v>
      </c>
      <c r="I20" s="177" t="s">
        <v>218</v>
      </c>
      <c r="J20" s="176" t="s">
        <v>218</v>
      </c>
      <c r="K20" s="201" t="s">
        <v>218</v>
      </c>
      <c r="L20" s="197" t="s">
        <v>218</v>
      </c>
      <c r="M20" s="197" t="s">
        <v>218</v>
      </c>
      <c r="N20" s="197" t="s">
        <v>218</v>
      </c>
      <c r="O20" s="201" t="s">
        <v>218</v>
      </c>
      <c r="P20" s="199" t="s">
        <v>218</v>
      </c>
      <c r="Q20" s="208"/>
    </row>
    <row r="21" spans="3:17" x14ac:dyDescent="0.2">
      <c r="C21" s="98">
        <v>2</v>
      </c>
      <c r="D21" s="99" t="s">
        <v>226</v>
      </c>
      <c r="E21" s="100">
        <v>1</v>
      </c>
      <c r="F21" s="102">
        <v>1</v>
      </c>
      <c r="G21" s="101">
        <v>1287485235</v>
      </c>
      <c r="H21" s="101">
        <v>514994094</v>
      </c>
      <c r="I21" s="102">
        <v>32</v>
      </c>
      <c r="J21" s="99">
        <v>289684177.875</v>
      </c>
      <c r="K21" s="102"/>
      <c r="L21" s="99"/>
      <c r="M21" s="102" t="s">
        <v>218</v>
      </c>
      <c r="N21" s="99" t="s">
        <v>218</v>
      </c>
      <c r="O21" s="136"/>
      <c r="P21" s="136">
        <v>1893041049.2666667</v>
      </c>
      <c r="Q21" s="209" t="s">
        <v>229</v>
      </c>
    </row>
    <row r="22" spans="3:17" x14ac:dyDescent="0.2">
      <c r="C22" s="103">
        <v>2.1</v>
      </c>
      <c r="D22" s="97" t="s">
        <v>227</v>
      </c>
      <c r="E22" s="96">
        <v>0.7</v>
      </c>
      <c r="F22" s="140">
        <v>0</v>
      </c>
      <c r="G22" s="182" t="s">
        <v>218</v>
      </c>
      <c r="H22" s="182" t="s">
        <v>218</v>
      </c>
      <c r="I22" s="140" t="s">
        <v>218</v>
      </c>
      <c r="J22" s="139" t="s">
        <v>218</v>
      </c>
      <c r="K22" s="203">
        <v>1026072101</v>
      </c>
      <c r="L22" s="198">
        <v>100</v>
      </c>
      <c r="M22" s="198">
        <v>20</v>
      </c>
      <c r="N22" s="198">
        <v>40</v>
      </c>
      <c r="O22" s="200">
        <v>140818378.63333333</v>
      </c>
      <c r="P22" s="137">
        <v>1500896982.9666667</v>
      </c>
      <c r="Q22" s="207"/>
    </row>
    <row r="23" spans="3:17" x14ac:dyDescent="0.2">
      <c r="C23" s="103">
        <v>2.2000000000000002</v>
      </c>
      <c r="D23" s="97" t="s">
        <v>228</v>
      </c>
      <c r="E23" s="96">
        <v>0.3</v>
      </c>
      <c r="F23" s="140">
        <v>0</v>
      </c>
      <c r="G23" s="182" t="s">
        <v>218</v>
      </c>
      <c r="H23" s="182" t="s">
        <v>218</v>
      </c>
      <c r="I23" s="140" t="s">
        <v>218</v>
      </c>
      <c r="J23" s="139" t="s">
        <v>218</v>
      </c>
      <c r="K23" s="203">
        <v>377079000</v>
      </c>
      <c r="L23" s="198">
        <v>60</v>
      </c>
      <c r="M23" s="198">
        <v>20</v>
      </c>
      <c r="N23" s="198">
        <v>40</v>
      </c>
      <c r="O23" s="200">
        <v>60350733.699999996</v>
      </c>
      <c r="P23" s="137">
        <v>392144066.30000001</v>
      </c>
      <c r="Q23" s="207"/>
    </row>
    <row r="24" spans="3:17" hidden="1" x14ac:dyDescent="0.2">
      <c r="C24" s="103" t="s">
        <v>218</v>
      </c>
      <c r="D24" s="97">
        <v>0</v>
      </c>
      <c r="E24" s="96">
        <v>0</v>
      </c>
      <c r="F24" s="140">
        <v>0</v>
      </c>
      <c r="G24" s="182" t="s">
        <v>218</v>
      </c>
      <c r="H24" s="182" t="s">
        <v>218</v>
      </c>
      <c r="I24" s="140" t="s">
        <v>218</v>
      </c>
      <c r="J24" s="139" t="s">
        <v>218</v>
      </c>
      <c r="K24" s="203" t="s">
        <v>218</v>
      </c>
      <c r="L24" s="198" t="s">
        <v>218</v>
      </c>
      <c r="M24" s="198" t="s">
        <v>218</v>
      </c>
      <c r="N24" s="198" t="s">
        <v>218</v>
      </c>
      <c r="O24" s="200" t="s">
        <v>218</v>
      </c>
      <c r="P24" s="137" t="s">
        <v>218</v>
      </c>
      <c r="Q24" s="207"/>
    </row>
    <row r="25" spans="3:17" hidden="1" x14ac:dyDescent="0.2">
      <c r="C25" s="103" t="s">
        <v>218</v>
      </c>
      <c r="D25" s="97">
        <v>0</v>
      </c>
      <c r="E25" s="96">
        <v>0</v>
      </c>
      <c r="F25" s="140">
        <v>0</v>
      </c>
      <c r="G25" s="182" t="s">
        <v>218</v>
      </c>
      <c r="H25" s="182" t="s">
        <v>218</v>
      </c>
      <c r="I25" s="140" t="s">
        <v>218</v>
      </c>
      <c r="J25" s="139" t="s">
        <v>218</v>
      </c>
      <c r="K25" s="203" t="s">
        <v>218</v>
      </c>
      <c r="L25" s="198" t="s">
        <v>218</v>
      </c>
      <c r="M25" s="198" t="s">
        <v>218</v>
      </c>
      <c r="N25" s="198" t="s">
        <v>218</v>
      </c>
      <c r="O25" s="200" t="s">
        <v>218</v>
      </c>
      <c r="P25" s="137" t="s">
        <v>218</v>
      </c>
      <c r="Q25" s="207"/>
    </row>
    <row r="26" spans="3:17" hidden="1" x14ac:dyDescent="0.2">
      <c r="C26" s="103" t="s">
        <v>218</v>
      </c>
      <c r="D26" s="97">
        <v>0</v>
      </c>
      <c r="E26" s="96">
        <v>0</v>
      </c>
      <c r="F26" s="140">
        <v>0</v>
      </c>
      <c r="G26" s="182" t="s">
        <v>218</v>
      </c>
      <c r="H26" s="182" t="s">
        <v>218</v>
      </c>
      <c r="I26" s="140" t="s">
        <v>218</v>
      </c>
      <c r="J26" s="139" t="s">
        <v>218</v>
      </c>
      <c r="K26" s="203" t="s">
        <v>218</v>
      </c>
      <c r="L26" s="198" t="s">
        <v>218</v>
      </c>
      <c r="M26" s="198" t="s">
        <v>218</v>
      </c>
      <c r="N26" s="198" t="s">
        <v>218</v>
      </c>
      <c r="O26" s="200" t="s">
        <v>218</v>
      </c>
      <c r="P26" s="137" t="s">
        <v>218</v>
      </c>
      <c r="Q26" s="207"/>
    </row>
    <row r="27" spans="3:17" hidden="1" x14ac:dyDescent="0.2">
      <c r="C27" s="103" t="s">
        <v>218</v>
      </c>
      <c r="D27" s="97">
        <v>0</v>
      </c>
      <c r="E27" s="96">
        <v>0</v>
      </c>
      <c r="F27" s="140">
        <v>0</v>
      </c>
      <c r="G27" s="182" t="s">
        <v>218</v>
      </c>
      <c r="H27" s="182" t="s">
        <v>218</v>
      </c>
      <c r="I27" s="140" t="s">
        <v>218</v>
      </c>
      <c r="J27" s="139" t="s">
        <v>218</v>
      </c>
      <c r="K27" s="203" t="s">
        <v>218</v>
      </c>
      <c r="L27" s="198" t="s">
        <v>218</v>
      </c>
      <c r="M27" s="198" t="s">
        <v>218</v>
      </c>
      <c r="N27" s="198" t="s">
        <v>218</v>
      </c>
      <c r="O27" s="200" t="s">
        <v>218</v>
      </c>
      <c r="P27" s="137" t="s">
        <v>218</v>
      </c>
      <c r="Q27" s="207"/>
    </row>
    <row r="28" spans="3:17" hidden="1" x14ac:dyDescent="0.2">
      <c r="C28" s="103" t="s">
        <v>218</v>
      </c>
      <c r="D28" s="97">
        <v>0</v>
      </c>
      <c r="E28" s="96">
        <v>0</v>
      </c>
      <c r="F28" s="140">
        <v>0</v>
      </c>
      <c r="G28" s="182" t="s">
        <v>218</v>
      </c>
      <c r="H28" s="182" t="s">
        <v>218</v>
      </c>
      <c r="I28" s="140" t="s">
        <v>218</v>
      </c>
      <c r="J28" s="139" t="s">
        <v>218</v>
      </c>
      <c r="K28" s="203" t="s">
        <v>218</v>
      </c>
      <c r="L28" s="198" t="s">
        <v>218</v>
      </c>
      <c r="M28" s="198" t="s">
        <v>218</v>
      </c>
      <c r="N28" s="198" t="s">
        <v>218</v>
      </c>
      <c r="O28" s="200" t="s">
        <v>218</v>
      </c>
      <c r="P28" s="137" t="s">
        <v>218</v>
      </c>
      <c r="Q28" s="207"/>
    </row>
    <row r="29" spans="3:17" hidden="1" x14ac:dyDescent="0.2">
      <c r="C29" s="103" t="s">
        <v>218</v>
      </c>
      <c r="D29" s="97">
        <v>0</v>
      </c>
      <c r="E29" s="96">
        <v>0</v>
      </c>
      <c r="F29" s="140">
        <v>0</v>
      </c>
      <c r="G29" s="182" t="s">
        <v>218</v>
      </c>
      <c r="H29" s="182" t="s">
        <v>218</v>
      </c>
      <c r="I29" s="140" t="s">
        <v>218</v>
      </c>
      <c r="J29" s="139" t="s">
        <v>218</v>
      </c>
      <c r="K29" s="203" t="s">
        <v>218</v>
      </c>
      <c r="L29" s="198" t="s">
        <v>218</v>
      </c>
      <c r="M29" s="198" t="s">
        <v>218</v>
      </c>
      <c r="N29" s="198" t="s">
        <v>218</v>
      </c>
      <c r="O29" s="200" t="s">
        <v>218</v>
      </c>
      <c r="P29" s="137" t="s">
        <v>218</v>
      </c>
      <c r="Q29" s="207"/>
    </row>
    <row r="30" spans="3:17" hidden="1" x14ac:dyDescent="0.2">
      <c r="C30" s="103" t="s">
        <v>218</v>
      </c>
      <c r="D30" s="97">
        <v>0</v>
      </c>
      <c r="E30" s="96">
        <v>0</v>
      </c>
      <c r="F30" s="140">
        <v>0</v>
      </c>
      <c r="G30" s="182" t="s">
        <v>218</v>
      </c>
      <c r="H30" s="182" t="s">
        <v>218</v>
      </c>
      <c r="I30" s="140" t="s">
        <v>218</v>
      </c>
      <c r="J30" s="139" t="s">
        <v>218</v>
      </c>
      <c r="K30" s="203" t="s">
        <v>218</v>
      </c>
      <c r="L30" s="198" t="s">
        <v>218</v>
      </c>
      <c r="M30" s="198" t="s">
        <v>218</v>
      </c>
      <c r="N30" s="198" t="s">
        <v>218</v>
      </c>
      <c r="O30" s="200" t="s">
        <v>218</v>
      </c>
      <c r="P30" s="137" t="s">
        <v>218</v>
      </c>
      <c r="Q30" s="207"/>
    </row>
    <row r="31" spans="3:17" ht="13.5" thickBot="1" x14ac:dyDescent="0.25">
      <c r="C31" s="104" t="s">
        <v>218</v>
      </c>
      <c r="D31" s="105">
        <v>0</v>
      </c>
      <c r="E31" s="106">
        <v>0</v>
      </c>
      <c r="F31" s="177">
        <v>0</v>
      </c>
      <c r="G31" s="183" t="s">
        <v>218</v>
      </c>
      <c r="H31" s="183" t="s">
        <v>218</v>
      </c>
      <c r="I31" s="177" t="s">
        <v>218</v>
      </c>
      <c r="J31" s="176" t="s">
        <v>218</v>
      </c>
      <c r="K31" s="201" t="s">
        <v>218</v>
      </c>
      <c r="L31" s="197" t="s">
        <v>218</v>
      </c>
      <c r="M31" s="197" t="s">
        <v>218</v>
      </c>
      <c r="N31" s="197" t="s">
        <v>218</v>
      </c>
      <c r="O31" s="201" t="s">
        <v>218</v>
      </c>
      <c r="P31" s="199" t="s">
        <v>218</v>
      </c>
      <c r="Q31" s="208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19">
    <mergeCell ref="C2:Q2"/>
    <mergeCell ref="C3:Q3"/>
    <mergeCell ref="C4:Q4"/>
    <mergeCell ref="C5:Q5"/>
    <mergeCell ref="Q8:Q9"/>
    <mergeCell ref="G8:G9"/>
    <mergeCell ref="J8:J9"/>
    <mergeCell ref="K8:K9"/>
    <mergeCell ref="H8:H9"/>
    <mergeCell ref="P8:P9"/>
    <mergeCell ref="L8:L9"/>
    <mergeCell ref="N8:N9"/>
    <mergeCell ref="O8:O9"/>
    <mergeCell ref="M8:M9"/>
    <mergeCell ref="C7:C9"/>
    <mergeCell ref="D7:D9"/>
    <mergeCell ref="E8:E9"/>
    <mergeCell ref="F7:F9"/>
    <mergeCell ref="I7:I9"/>
  </mergeCells>
  <phoneticPr fontId="25" type="noConversion"/>
  <conditionalFormatting sqref="Q6 E6:J6">
    <cfRule type="expression" dxfId="32" priority="3810" stopIfTrue="1">
      <formula>IF($B6-INT($B6)&gt;0,TRUE,FALSE)</formula>
    </cfRule>
  </conditionalFormatting>
  <conditionalFormatting sqref="D10:D20 D6 L6:P6">
    <cfRule type="cellIs" dxfId="31" priority="3811" stopIfTrue="1" operator="equal">
      <formula>"NO ADMISIBLE"</formula>
    </cfRule>
  </conditionalFormatting>
  <conditionalFormatting sqref="E12:E20">
    <cfRule type="expression" dxfId="30" priority="3809" stopIfTrue="1">
      <formula>IF($B5-INT($B5)&gt;0,TRUE,FALSE)</formula>
    </cfRule>
  </conditionalFormatting>
  <conditionalFormatting sqref="Q10:Q20">
    <cfRule type="cellIs" dxfId="29" priority="3806" stopIfTrue="1" operator="equal">
      <formula>"NO ADMISIBLE"</formula>
    </cfRule>
    <cfRule type="cellIs" dxfId="28" priority="3807" stopIfTrue="1" operator="equal">
      <formula>"ADMISIBLE"</formula>
    </cfRule>
  </conditionalFormatting>
  <conditionalFormatting sqref="Q10:Q20">
    <cfRule type="cellIs" dxfId="27" priority="3805" stopIfTrue="1" operator="equal">
      <formula>"PENDIENTE"</formula>
    </cfRule>
  </conditionalFormatting>
  <conditionalFormatting sqref="E11 P11 L11:N11 L22:N22">
    <cfRule type="expression" dxfId="26" priority="3800" stopIfTrue="1">
      <formula>IF($B2-INT($B2)&gt;0,TRUE,FALSE)</formula>
    </cfRule>
  </conditionalFormatting>
  <conditionalFormatting sqref="J11:J20 F11:F20 E10:P10 E21:P21">
    <cfRule type="expression" dxfId="25" priority="3815" stopIfTrue="1">
      <formula>IF(#REF!-INT(#REF!)&gt;0,TRUE,FALSE)</formula>
    </cfRule>
  </conditionalFormatting>
  <conditionalFormatting sqref="G11:G20">
    <cfRule type="expression" dxfId="24" priority="1308" stopIfTrue="1">
      <formula>IF(#REF!-INT(#REF!)&gt;0,TRUE,FALSE)</formula>
    </cfRule>
  </conditionalFormatting>
  <conditionalFormatting sqref="H11:H20">
    <cfRule type="expression" dxfId="23" priority="1307" stopIfTrue="1">
      <formula>IF(#REF!-INT(#REF!)&gt;0,TRUE,FALSE)</formula>
    </cfRule>
  </conditionalFormatting>
  <conditionalFormatting sqref="I11:I20">
    <cfRule type="expression" dxfId="22" priority="1306" stopIfTrue="1">
      <formula>IF(#REF!-INT(#REF!)&gt;0,TRUE,FALSE)</formula>
    </cfRule>
  </conditionalFormatting>
  <conditionalFormatting sqref="K11:K20">
    <cfRule type="expression" dxfId="21" priority="1305" stopIfTrue="1">
      <formula>IF($B2-INT($B2)&gt;0,TRUE,FALSE)</formula>
    </cfRule>
  </conditionalFormatting>
  <conditionalFormatting sqref="L12:L20">
    <cfRule type="expression" dxfId="20" priority="1304" stopIfTrue="1">
      <formula>IF($B3-INT($B3)&gt;0,TRUE,FALSE)</formula>
    </cfRule>
  </conditionalFormatting>
  <conditionalFormatting sqref="M12:M20">
    <cfRule type="expression" dxfId="19" priority="1303" stopIfTrue="1">
      <formula>IF($B3-INT($B3)&gt;0,TRUE,FALSE)</formula>
    </cfRule>
  </conditionalFormatting>
  <conditionalFormatting sqref="N12:N20">
    <cfRule type="expression" dxfId="18" priority="1302" stopIfTrue="1">
      <formula>IF($B3-INT($B3)&gt;0,TRUE,FALSE)</formula>
    </cfRule>
  </conditionalFormatting>
  <conditionalFormatting sqref="P12:P20">
    <cfRule type="expression" dxfId="17" priority="1301" stopIfTrue="1">
      <formula>IF($B3-INT($B3)&gt;0,TRUE,FALSE)</formula>
    </cfRule>
  </conditionalFormatting>
  <conditionalFormatting sqref="O11:O20">
    <cfRule type="expression" dxfId="16" priority="1300" stopIfTrue="1">
      <formula>IF($B2-INT($B2)&gt;0,TRUE,FALSE)</formula>
    </cfRule>
  </conditionalFormatting>
  <conditionalFormatting sqref="D21:D31">
    <cfRule type="cellIs" dxfId="15" priority="15" stopIfTrue="1" operator="equal">
      <formula>"NO ADMISIBLE"</formula>
    </cfRule>
  </conditionalFormatting>
  <conditionalFormatting sqref="E23:E31">
    <cfRule type="expression" dxfId="14" priority="14" stopIfTrue="1">
      <formula>IF($B16-INT($B16)&gt;0,TRUE,FALSE)</formula>
    </cfRule>
  </conditionalFormatting>
  <conditionalFormatting sqref="Q21:Q31">
    <cfRule type="cellIs" dxfId="13" priority="12" stopIfTrue="1" operator="equal">
      <formula>"NO ADMISIBLE"</formula>
    </cfRule>
    <cfRule type="cellIs" dxfId="12" priority="13" stopIfTrue="1" operator="equal">
      <formula>"ADMISIBLE"</formula>
    </cfRule>
  </conditionalFormatting>
  <conditionalFormatting sqref="Q21:Q31">
    <cfRule type="cellIs" dxfId="11" priority="11" stopIfTrue="1" operator="equal">
      <formula>"PENDIENTE"</formula>
    </cfRule>
  </conditionalFormatting>
  <conditionalFormatting sqref="E22 P22">
    <cfRule type="expression" dxfId="10" priority="10" stopIfTrue="1">
      <formula>IF($B13-INT($B13)&gt;0,TRUE,FALSE)</formula>
    </cfRule>
  </conditionalFormatting>
  <conditionalFormatting sqref="J22:J31 F22:F31">
    <cfRule type="expression" dxfId="9" priority="16" stopIfTrue="1">
      <formula>IF(#REF!-INT(#REF!)&gt;0,TRUE,FALSE)</formula>
    </cfRule>
  </conditionalFormatting>
  <conditionalFormatting sqref="G22:G31">
    <cfRule type="expression" dxfId="8" priority="9" stopIfTrue="1">
      <formula>IF(#REF!-INT(#REF!)&gt;0,TRUE,FALSE)</formula>
    </cfRule>
  </conditionalFormatting>
  <conditionalFormatting sqref="H22:H31">
    <cfRule type="expression" dxfId="7" priority="8" stopIfTrue="1">
      <formula>IF(#REF!-INT(#REF!)&gt;0,TRUE,FALSE)</formula>
    </cfRule>
  </conditionalFormatting>
  <conditionalFormatting sqref="I22:I31">
    <cfRule type="expression" dxfId="6" priority="7" stopIfTrue="1">
      <formula>IF(#REF!-INT(#REF!)&gt;0,TRUE,FALSE)</formula>
    </cfRule>
  </conditionalFormatting>
  <conditionalFormatting sqref="K22:K31">
    <cfRule type="expression" dxfId="5" priority="6" stopIfTrue="1">
      <formula>IF($B13-INT($B13)&gt;0,TRUE,FALSE)</formula>
    </cfRule>
  </conditionalFormatting>
  <conditionalFormatting sqref="L23:L31">
    <cfRule type="expression" dxfId="4" priority="5" stopIfTrue="1">
      <formula>IF($B14-INT($B14)&gt;0,TRUE,FALSE)</formula>
    </cfRule>
  </conditionalFormatting>
  <conditionalFormatting sqref="M23:M31">
    <cfRule type="expression" dxfId="3" priority="4" stopIfTrue="1">
      <formula>IF($B14-INT($B14)&gt;0,TRUE,FALSE)</formula>
    </cfRule>
  </conditionalFormatting>
  <conditionalFormatting sqref="N23:N31">
    <cfRule type="expression" dxfId="2" priority="3" stopIfTrue="1">
      <formula>IF($B14-INT($B14)&gt;0,TRUE,FALSE)</formula>
    </cfRule>
  </conditionalFormatting>
  <conditionalFormatting sqref="P23:P31">
    <cfRule type="expression" dxfId="1" priority="2" stopIfTrue="1">
      <formula>IF($B14-INT($B14)&gt;0,TRUE,FALSE)</formula>
    </cfRule>
  </conditionalFormatting>
  <conditionalFormatting sqref="O22:O31">
    <cfRule type="expression" dxfId="0" priority="1" stopIfTrue="1">
      <formula>IF($B13-INT($B13)&gt;0,TRUE,FALSE)</formula>
    </cfRule>
  </conditionalFormatting>
  <dataValidations count="1">
    <dataValidation type="list" allowBlank="1" showInputMessage="1" showErrorMessage="1" sqref="D10:D31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7</v>
      </c>
    </row>
    <row r="3" spans="1:2" ht="45" x14ac:dyDescent="0.2">
      <c r="A3" s="14" t="s">
        <v>8</v>
      </c>
      <c r="B3" s="15" t="s">
        <v>9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114</v>
      </c>
      <c r="B5" s="20">
        <v>16097532669.306931</v>
      </c>
    </row>
    <row r="6" spans="1:2" s="21" customFormat="1" ht="13.5" outlineLevel="1" x14ac:dyDescent="0.2">
      <c r="A6" s="19" t="s">
        <v>115</v>
      </c>
      <c r="B6" s="20">
        <v>18724260670</v>
      </c>
    </row>
    <row r="7" spans="1:2" s="21" customFormat="1" ht="13.5" outlineLevel="1" x14ac:dyDescent="0.2">
      <c r="A7" s="19" t="s">
        <v>116</v>
      </c>
      <c r="B7" s="20">
        <v>15886461489</v>
      </c>
    </row>
    <row r="8" spans="1:2" s="21" customFormat="1" ht="13.5" outlineLevel="1" x14ac:dyDescent="0.2">
      <c r="A8" s="19" t="s">
        <v>117</v>
      </c>
      <c r="B8" s="20">
        <v>18533406621</v>
      </c>
    </row>
    <row r="9" spans="1:2" s="23" customFormat="1" ht="13.5" outlineLevel="1" x14ac:dyDescent="0.2">
      <c r="A9" s="19" t="s">
        <v>118</v>
      </c>
      <c r="B9" s="20">
        <v>14971945628</v>
      </c>
    </row>
    <row r="10" spans="1:2" s="23" customFormat="1" ht="13.5" outlineLevel="1" x14ac:dyDescent="0.2">
      <c r="A10" s="19" t="s">
        <v>119</v>
      </c>
      <c r="B10" s="20">
        <v>16484340849</v>
      </c>
    </row>
    <row r="11" spans="1:2" s="21" customFormat="1" ht="13.5" outlineLevel="1" x14ac:dyDescent="0.2">
      <c r="A11" s="19" t="s">
        <v>120</v>
      </c>
      <c r="B11" s="20">
        <v>16686919713.999998</v>
      </c>
    </row>
    <row r="12" spans="1:2" s="21" customFormat="1" ht="13.5" outlineLevel="1" x14ac:dyDescent="0.2">
      <c r="A12" s="19" t="s">
        <v>121</v>
      </c>
      <c r="B12" s="20">
        <v>11566305868</v>
      </c>
    </row>
    <row r="13" spans="1:2" s="21" customFormat="1" ht="13.5" outlineLevel="1" x14ac:dyDescent="0.2">
      <c r="A13" s="19" t="s">
        <v>122</v>
      </c>
      <c r="B13" s="20">
        <v>6300474910</v>
      </c>
    </row>
    <row r="14" spans="1:2" s="21" customFormat="1" ht="13.5" outlineLevel="1" x14ac:dyDescent="0.2">
      <c r="A14" s="19" t="s">
        <v>10</v>
      </c>
      <c r="B14" s="20">
        <v>1428162158.4158416</v>
      </c>
    </row>
    <row r="15" spans="1:2" s="21" customFormat="1" ht="13.5" outlineLevel="1" x14ac:dyDescent="0.2">
      <c r="A15" s="19" t="s">
        <v>11</v>
      </c>
      <c r="B15" s="20">
        <v>1292851961.3861387</v>
      </c>
    </row>
    <row r="16" spans="1:2" s="23" customFormat="1" ht="13.5" outlineLevel="1" x14ac:dyDescent="0.2">
      <c r="A16" s="19" t="s">
        <v>12</v>
      </c>
      <c r="B16" s="40">
        <v>14200237260</v>
      </c>
    </row>
    <row r="17" spans="1:2" s="23" customFormat="1" ht="13.5" outlineLevel="1" x14ac:dyDescent="0.2">
      <c r="A17" s="19" t="s">
        <v>13</v>
      </c>
      <c r="B17" s="20">
        <v>14388115033</v>
      </c>
    </row>
    <row r="18" spans="1:2" s="21" customFormat="1" ht="13.5" outlineLevel="1" x14ac:dyDescent="0.2">
      <c r="A18" s="19" t="s">
        <v>14</v>
      </c>
      <c r="B18" s="20">
        <v>7076050599</v>
      </c>
    </row>
    <row r="19" spans="1:2" s="21" customFormat="1" ht="13.5" outlineLevel="1" x14ac:dyDescent="0.2">
      <c r="A19" s="19" t="s">
        <v>15</v>
      </c>
      <c r="B19" s="20">
        <v>20893814942</v>
      </c>
    </row>
    <row r="20" spans="1:2" s="23" customFormat="1" ht="13.5" outlineLevel="1" x14ac:dyDescent="0.2">
      <c r="A20" s="19" t="s">
        <v>16</v>
      </c>
      <c r="B20" s="40">
        <v>8810989120</v>
      </c>
    </row>
    <row r="21" spans="1:2" s="21" customFormat="1" ht="13.5" outlineLevel="1" x14ac:dyDescent="0.2">
      <c r="A21" s="19" t="s">
        <v>17</v>
      </c>
      <c r="B21" s="20">
        <v>5818381842</v>
      </c>
    </row>
    <row r="22" spans="1:2" s="21" customFormat="1" ht="13.5" outlineLevel="1" x14ac:dyDescent="0.2">
      <c r="A22" s="19" t="s">
        <v>18</v>
      </c>
      <c r="B22" s="20">
        <v>9650261634</v>
      </c>
    </row>
    <row r="23" spans="1:2" s="21" customFormat="1" ht="13.5" outlineLevel="1" x14ac:dyDescent="0.2">
      <c r="A23" s="19" t="s">
        <v>19</v>
      </c>
      <c r="B23" s="20">
        <v>5385776414</v>
      </c>
    </row>
    <row r="24" spans="1:2" s="23" customFormat="1" ht="13.5" outlineLevel="1" x14ac:dyDescent="0.2">
      <c r="A24" s="19" t="s">
        <v>20</v>
      </c>
      <c r="B24" s="20">
        <v>5759505844</v>
      </c>
    </row>
    <row r="25" spans="1:2" s="23" customFormat="1" ht="13.5" outlineLevel="1" x14ac:dyDescent="0.2">
      <c r="A25" s="19" t="s">
        <v>21</v>
      </c>
      <c r="B25" s="20">
        <v>11365045650</v>
      </c>
    </row>
    <row r="26" spans="1:2" s="23" customFormat="1" ht="13.5" outlineLevel="1" x14ac:dyDescent="0.2">
      <c r="A26" s="19" t="s">
        <v>22</v>
      </c>
      <c r="B26" s="20">
        <v>15652530637</v>
      </c>
    </row>
    <row r="27" spans="1:2" s="23" customFormat="1" ht="13.5" outlineLevel="1" x14ac:dyDescent="0.2">
      <c r="A27" s="19" t="s">
        <v>23</v>
      </c>
      <c r="B27" s="20">
        <v>5772808797</v>
      </c>
    </row>
    <row r="28" spans="1:2" s="23" customFormat="1" ht="13.5" outlineLevel="1" x14ac:dyDescent="0.2">
      <c r="A28" s="19" t="s">
        <v>24</v>
      </c>
      <c r="B28" s="20">
        <v>7512106130</v>
      </c>
    </row>
    <row r="29" spans="1:2" s="23" customFormat="1" ht="13.5" outlineLevel="1" x14ac:dyDescent="0.2">
      <c r="A29" s="19" t="s">
        <v>25</v>
      </c>
      <c r="B29" s="20">
        <v>9347559589</v>
      </c>
    </row>
    <row r="30" spans="1:2" s="23" customFormat="1" ht="13.5" outlineLevel="1" x14ac:dyDescent="0.2">
      <c r="A30" s="19" t="s">
        <v>26</v>
      </c>
      <c r="B30" s="20">
        <v>19825977010</v>
      </c>
    </row>
    <row r="31" spans="1:2" s="23" customFormat="1" ht="13.5" outlineLevel="1" x14ac:dyDescent="0.2">
      <c r="A31" s="19" t="s">
        <v>27</v>
      </c>
      <c r="B31" s="20">
        <v>9200191515</v>
      </c>
    </row>
    <row r="32" spans="1:2" s="23" customFormat="1" ht="13.5" outlineLevel="1" x14ac:dyDescent="0.2">
      <c r="A32" s="19" t="s">
        <v>28</v>
      </c>
      <c r="B32" s="20">
        <v>18743806542</v>
      </c>
    </row>
    <row r="33" spans="1:2" s="23" customFormat="1" ht="13.5" outlineLevel="1" x14ac:dyDescent="0.2">
      <c r="A33" s="19" t="s">
        <v>29</v>
      </c>
      <c r="B33" s="20">
        <v>12488203547</v>
      </c>
    </row>
    <row r="34" spans="1:2" s="23" customFormat="1" ht="13.5" outlineLevel="1" x14ac:dyDescent="0.2">
      <c r="A34" s="19" t="s">
        <v>30</v>
      </c>
      <c r="B34" s="20">
        <v>12337277639</v>
      </c>
    </row>
    <row r="35" spans="1:2" s="23" customFormat="1" ht="13.5" outlineLevel="1" x14ac:dyDescent="0.2">
      <c r="A35" s="19" t="s">
        <v>31</v>
      </c>
      <c r="B35" s="20">
        <v>16198497482.999998</v>
      </c>
    </row>
    <row r="36" spans="1:2" s="23" customFormat="1" ht="13.5" outlineLevel="1" x14ac:dyDescent="0.2">
      <c r="A36" s="19" t="s">
        <v>32</v>
      </c>
      <c r="B36" s="20">
        <v>17764576319</v>
      </c>
    </row>
    <row r="37" spans="1:2" s="23" customFormat="1" ht="13.5" outlineLevel="1" x14ac:dyDescent="0.2">
      <c r="A37" s="19" t="s">
        <v>33</v>
      </c>
      <c r="B37" s="20">
        <v>22882731815</v>
      </c>
    </row>
    <row r="38" spans="1:2" s="23" customFormat="1" ht="13.5" outlineLevel="1" x14ac:dyDescent="0.2">
      <c r="A38" s="19" t="s">
        <v>34</v>
      </c>
      <c r="B38" s="20">
        <v>7383905477</v>
      </c>
    </row>
    <row r="39" spans="1:2" s="23" customFormat="1" ht="13.5" outlineLevel="1" x14ac:dyDescent="0.2">
      <c r="A39" s="19" t="s">
        <v>35</v>
      </c>
      <c r="B39" s="20">
        <v>12423743774</v>
      </c>
    </row>
    <row r="40" spans="1:2" s="23" customFormat="1" ht="13.5" outlineLevel="1" x14ac:dyDescent="0.2">
      <c r="A40" s="19" t="s">
        <v>36</v>
      </c>
      <c r="B40" s="20">
        <v>14187262851</v>
      </c>
    </row>
    <row r="41" spans="1:2" s="23" customFormat="1" ht="13.5" outlineLevel="1" x14ac:dyDescent="0.2">
      <c r="A41" s="19" t="s">
        <v>37</v>
      </c>
      <c r="B41" s="20">
        <v>9099377756</v>
      </c>
    </row>
    <row r="42" spans="1:2" s="23" customFormat="1" ht="13.5" outlineLevel="1" x14ac:dyDescent="0.2">
      <c r="A42" s="19" t="s">
        <v>38</v>
      </c>
      <c r="B42" s="20">
        <v>7416098511</v>
      </c>
    </row>
    <row r="43" spans="1:2" s="23" customFormat="1" ht="13.5" outlineLevel="1" x14ac:dyDescent="0.2">
      <c r="A43" s="19" t="s">
        <v>39</v>
      </c>
      <c r="B43" s="20">
        <v>16654736652</v>
      </c>
    </row>
    <row r="44" spans="1:2" s="23" customFormat="1" ht="13.5" outlineLevel="1" x14ac:dyDescent="0.2">
      <c r="A44" s="19" t="s">
        <v>40</v>
      </c>
      <c r="B44" s="20">
        <v>12006016561</v>
      </c>
    </row>
    <row r="45" spans="1:2" s="23" customFormat="1" ht="13.5" outlineLevel="1" x14ac:dyDescent="0.2">
      <c r="A45" s="19" t="s">
        <v>41</v>
      </c>
      <c r="B45" s="20">
        <v>14602426835</v>
      </c>
    </row>
    <row r="46" spans="1:2" s="23" customFormat="1" ht="13.5" outlineLevel="1" x14ac:dyDescent="0.2">
      <c r="A46" s="19" t="s">
        <v>42</v>
      </c>
      <c r="B46" s="20">
        <v>16600395825</v>
      </c>
    </row>
    <row r="47" spans="1:2" s="23" customFormat="1" ht="13.5" outlineLevel="1" x14ac:dyDescent="0.2">
      <c r="A47" s="19" t="s">
        <v>43</v>
      </c>
      <c r="B47" s="20">
        <v>9490692823</v>
      </c>
    </row>
    <row r="48" spans="1:2" s="23" customFormat="1" ht="13.5" outlineLevel="1" x14ac:dyDescent="0.2">
      <c r="A48" s="19" t="s">
        <v>44</v>
      </c>
      <c r="B48" s="20">
        <v>14966356774</v>
      </c>
    </row>
    <row r="49" spans="1:2" s="23" customFormat="1" ht="13.5" outlineLevel="1" x14ac:dyDescent="0.2">
      <c r="A49" s="19" t="s">
        <v>45</v>
      </c>
      <c r="B49" s="20">
        <v>16628059484</v>
      </c>
    </row>
    <row r="50" spans="1:2" s="23" customFormat="1" ht="13.5" outlineLevel="1" x14ac:dyDescent="0.2">
      <c r="A50" s="19" t="s">
        <v>46</v>
      </c>
      <c r="B50" s="20">
        <v>11545020876</v>
      </c>
    </row>
    <row r="51" spans="1:2" s="23" customFormat="1" ht="13.5" outlineLevel="1" x14ac:dyDescent="0.2">
      <c r="A51" s="19" t="s">
        <v>47</v>
      </c>
      <c r="B51" s="20">
        <v>11069859631</v>
      </c>
    </row>
    <row r="52" spans="1:2" s="23" customFormat="1" ht="13.5" outlineLevel="1" x14ac:dyDescent="0.2">
      <c r="A52" s="19" t="s">
        <v>48</v>
      </c>
      <c r="B52" s="20">
        <v>16462254401</v>
      </c>
    </row>
    <row r="53" spans="1:2" s="23" customFormat="1" ht="13.5" outlineLevel="1" x14ac:dyDescent="0.2">
      <c r="A53" s="19" t="s">
        <v>49</v>
      </c>
      <c r="B53" s="20">
        <v>29122451003</v>
      </c>
    </row>
    <row r="54" spans="1:2" s="23" customFormat="1" ht="13.5" outlineLevel="1" x14ac:dyDescent="0.2">
      <c r="A54" s="19" t="s">
        <v>50</v>
      </c>
      <c r="B54" s="20">
        <v>19110837484</v>
      </c>
    </row>
    <row r="55" spans="1:2" s="23" customFormat="1" ht="13.5" outlineLevel="1" x14ac:dyDescent="0.2">
      <c r="A55" s="19" t="s">
        <v>51</v>
      </c>
      <c r="B55" s="20">
        <v>14355039068</v>
      </c>
    </row>
    <row r="56" spans="1:2" s="23" customFormat="1" ht="13.5" outlineLevel="1" x14ac:dyDescent="0.2">
      <c r="A56" s="19" t="s">
        <v>52</v>
      </c>
      <c r="B56" s="20">
        <v>10742553232</v>
      </c>
    </row>
    <row r="57" spans="1:2" s="23" customFormat="1" ht="13.5" outlineLevel="1" x14ac:dyDescent="0.2">
      <c r="A57" s="19" t="s">
        <v>53</v>
      </c>
      <c r="B57" s="20">
        <v>12944688820</v>
      </c>
    </row>
    <row r="58" spans="1:2" s="23" customFormat="1" ht="13.5" outlineLevel="1" x14ac:dyDescent="0.2">
      <c r="A58" s="19" t="s">
        <v>54</v>
      </c>
      <c r="B58" s="20">
        <v>11689433662</v>
      </c>
    </row>
    <row r="59" spans="1:2" s="23" customFormat="1" ht="13.5" outlineLevel="1" x14ac:dyDescent="0.2">
      <c r="A59" s="19" t="s">
        <v>55</v>
      </c>
      <c r="B59" s="20">
        <v>11397659254</v>
      </c>
    </row>
    <row r="60" spans="1:2" s="23" customFormat="1" ht="13.5" outlineLevel="1" x14ac:dyDescent="0.2">
      <c r="A60" s="19" t="s">
        <v>56</v>
      </c>
      <c r="B60" s="20">
        <v>16236395384</v>
      </c>
    </row>
    <row r="61" spans="1:2" s="23" customFormat="1" ht="13.5" outlineLevel="1" x14ac:dyDescent="0.2">
      <c r="A61" s="19" t="s">
        <v>57</v>
      </c>
      <c r="B61" s="20">
        <v>6151462908.9075203</v>
      </c>
    </row>
    <row r="62" spans="1:2" s="23" customFormat="1" ht="13.5" outlineLevel="1" x14ac:dyDescent="0.2">
      <c r="A62" s="19" t="s">
        <v>58</v>
      </c>
      <c r="B62" s="20">
        <v>24188206629</v>
      </c>
    </row>
    <row r="63" spans="1:2" s="23" customFormat="1" ht="13.5" outlineLevel="1" x14ac:dyDescent="0.2">
      <c r="A63" s="19" t="s">
        <v>59</v>
      </c>
      <c r="B63" s="20">
        <v>22229863427</v>
      </c>
    </row>
    <row r="64" spans="1:2" s="23" customFormat="1" ht="13.5" outlineLevel="1" x14ac:dyDescent="0.2">
      <c r="A64" s="19" t="s">
        <v>60</v>
      </c>
      <c r="B64" s="20">
        <v>23200278421</v>
      </c>
    </row>
    <row r="65" spans="1:2" s="23" customFormat="1" ht="13.5" outlineLevel="1" x14ac:dyDescent="0.2">
      <c r="A65" s="19" t="s">
        <v>61</v>
      </c>
      <c r="B65" s="20">
        <v>33729146012</v>
      </c>
    </row>
    <row r="66" spans="1:2" s="23" customFormat="1" ht="13.5" outlineLevel="1" x14ac:dyDescent="0.2">
      <c r="A66" s="19" t="s">
        <v>62</v>
      </c>
      <c r="B66" s="20">
        <v>25741331764</v>
      </c>
    </row>
    <row r="67" spans="1:2" s="23" customFormat="1" ht="13.5" outlineLevel="1" x14ac:dyDescent="0.2">
      <c r="A67" s="19" t="s">
        <v>63</v>
      </c>
      <c r="B67" s="20">
        <v>10895316694.06304</v>
      </c>
    </row>
    <row r="68" spans="1:2" s="23" customFormat="1" ht="13.5" outlineLevel="1" x14ac:dyDescent="0.2">
      <c r="A68" s="19" t="s">
        <v>64</v>
      </c>
      <c r="B68" s="20">
        <v>15574902572</v>
      </c>
    </row>
    <row r="69" spans="1:2" s="22" customFormat="1" ht="13.5" outlineLevel="1" x14ac:dyDescent="0.2">
      <c r="A69" s="19" t="s">
        <v>65</v>
      </c>
      <c r="B69" s="20">
        <v>11085498362</v>
      </c>
    </row>
    <row r="70" spans="1:2" s="23" customFormat="1" ht="13.5" outlineLevel="1" x14ac:dyDescent="0.2">
      <c r="A70" s="19" t="s">
        <v>66</v>
      </c>
      <c r="B70" s="20">
        <v>15569378930</v>
      </c>
    </row>
    <row r="71" spans="1:2" s="23" customFormat="1" ht="13.5" outlineLevel="1" x14ac:dyDescent="0.2">
      <c r="A71" s="19" t="s">
        <v>67</v>
      </c>
      <c r="B71" s="20">
        <v>19872456988.21376</v>
      </c>
    </row>
    <row r="72" spans="1:2" s="23" customFormat="1" ht="13.5" outlineLevel="1" x14ac:dyDescent="0.2">
      <c r="A72" s="19" t="s">
        <v>68</v>
      </c>
      <c r="B72" s="20">
        <v>9279916346</v>
      </c>
    </row>
    <row r="73" spans="1:2" s="23" customFormat="1" ht="13.5" outlineLevel="1" x14ac:dyDescent="0.2">
      <c r="A73" s="19" t="s">
        <v>69</v>
      </c>
      <c r="B73" s="20">
        <v>11879598172</v>
      </c>
    </row>
    <row r="74" spans="1:2" s="23" customFormat="1" ht="13.5" outlineLevel="1" x14ac:dyDescent="0.2">
      <c r="A74" s="19" t="s">
        <v>70</v>
      </c>
      <c r="B74" s="20">
        <v>14944234555</v>
      </c>
    </row>
    <row r="75" spans="1:2" s="23" customFormat="1" ht="13.5" outlineLevel="1" x14ac:dyDescent="0.2">
      <c r="A75" s="19" t="s">
        <v>71</v>
      </c>
      <c r="B75" s="20">
        <v>8486287813</v>
      </c>
    </row>
    <row r="76" spans="1:2" s="23" customFormat="1" ht="13.5" outlineLevel="1" x14ac:dyDescent="0.2">
      <c r="A76" s="19" t="s">
        <v>72</v>
      </c>
      <c r="B76" s="20">
        <v>7048832262</v>
      </c>
    </row>
    <row r="77" spans="1:2" s="23" customFormat="1" ht="13.5" outlineLevel="1" x14ac:dyDescent="0.2">
      <c r="A77" s="19" t="s">
        <v>73</v>
      </c>
      <c r="B77" s="20">
        <v>5348779190</v>
      </c>
    </row>
    <row r="78" spans="1:2" s="21" customFormat="1" ht="13.5" outlineLevel="1" x14ac:dyDescent="0.2">
      <c r="A78" s="19" t="s">
        <v>74</v>
      </c>
      <c r="B78" s="20">
        <v>5466387046</v>
      </c>
    </row>
    <row r="79" spans="1:2" s="21" customFormat="1" ht="13.5" outlineLevel="1" x14ac:dyDescent="0.2">
      <c r="A79" s="19" t="s">
        <v>75</v>
      </c>
      <c r="B79" s="20">
        <v>16518448889</v>
      </c>
    </row>
    <row r="80" spans="1:2" s="21" customFormat="1" ht="13.5" outlineLevel="1" x14ac:dyDescent="0.2">
      <c r="A80" s="19" t="s">
        <v>76</v>
      </c>
      <c r="B80" s="20">
        <v>8675202615</v>
      </c>
    </row>
    <row r="81" spans="1:2" s="21" customFormat="1" ht="13.5" outlineLevel="1" x14ac:dyDescent="0.2">
      <c r="A81" s="19" t="s">
        <v>77</v>
      </c>
      <c r="B81" s="20">
        <v>16760013498</v>
      </c>
    </row>
    <row r="82" spans="1:2" s="23" customFormat="1" ht="13.5" outlineLevel="1" x14ac:dyDescent="0.2">
      <c r="A82" s="19" t="s">
        <v>78</v>
      </c>
      <c r="B82" s="20">
        <v>12438755743</v>
      </c>
    </row>
    <row r="83" spans="1:2" s="21" customFormat="1" ht="13.5" outlineLevel="1" x14ac:dyDescent="0.2">
      <c r="A83" s="19" t="s">
        <v>79</v>
      </c>
      <c r="B83" s="20">
        <v>14593425402</v>
      </c>
    </row>
    <row r="84" spans="1:2" s="21" customFormat="1" ht="13.5" outlineLevel="1" x14ac:dyDescent="0.2">
      <c r="A84" s="19" t="s">
        <v>80</v>
      </c>
      <c r="B84" s="20">
        <v>6689468251</v>
      </c>
    </row>
    <row r="85" spans="1:2" s="21" customFormat="1" ht="13.5" outlineLevel="1" x14ac:dyDescent="0.2">
      <c r="A85" s="19" t="s">
        <v>81</v>
      </c>
      <c r="B85" s="20">
        <v>8186369892</v>
      </c>
    </row>
    <row r="86" spans="1:2" s="21" customFormat="1" ht="13.5" outlineLevel="1" x14ac:dyDescent="0.2">
      <c r="A86" s="19" t="s">
        <v>82</v>
      </c>
      <c r="B86" s="20">
        <v>28561249598</v>
      </c>
    </row>
    <row r="87" spans="1:2" s="21" customFormat="1" ht="13.5" outlineLevel="1" x14ac:dyDescent="0.2">
      <c r="A87" s="19" t="s">
        <v>83</v>
      </c>
      <c r="B87" s="20">
        <v>34980509996</v>
      </c>
    </row>
    <row r="88" spans="1:2" s="21" customFormat="1" ht="13.5" outlineLevel="1" x14ac:dyDescent="0.2">
      <c r="A88" s="19" t="s">
        <v>84</v>
      </c>
      <c r="B88" s="20">
        <v>6950846586</v>
      </c>
    </row>
    <row r="89" spans="1:2" s="21" customFormat="1" ht="13.5" outlineLevel="1" x14ac:dyDescent="0.2">
      <c r="A89" s="19" t="s">
        <v>85</v>
      </c>
      <c r="B89" s="20">
        <v>11116163961</v>
      </c>
    </row>
    <row r="90" spans="1:2" s="21" customFormat="1" ht="13.5" outlineLevel="1" x14ac:dyDescent="0.2">
      <c r="A90" s="19" t="s">
        <v>86</v>
      </c>
      <c r="B90" s="20">
        <v>21274070645</v>
      </c>
    </row>
    <row r="91" spans="1:2" s="21" customFormat="1" ht="13.5" outlineLevel="1" x14ac:dyDescent="0.2">
      <c r="A91" s="19" t="s">
        <v>87</v>
      </c>
      <c r="B91" s="20">
        <v>2826770201</v>
      </c>
    </row>
    <row r="92" spans="1:2" s="21" customFormat="1" ht="13.5" outlineLevel="1" x14ac:dyDescent="0.2">
      <c r="A92" s="19" t="s">
        <v>88</v>
      </c>
      <c r="B92" s="20">
        <v>4775546619</v>
      </c>
    </row>
    <row r="93" spans="1:2" s="21" customFormat="1" ht="13.5" outlineLevel="1" x14ac:dyDescent="0.2">
      <c r="A93" s="19" t="s">
        <v>89</v>
      </c>
      <c r="B93" s="20">
        <v>23755514236</v>
      </c>
    </row>
    <row r="94" spans="1:2" s="21" customFormat="1" ht="13.5" outlineLevel="1" x14ac:dyDescent="0.2">
      <c r="A94" s="19" t="s">
        <v>90</v>
      </c>
      <c r="B94" s="20">
        <v>22463613073</v>
      </c>
    </row>
    <row r="95" spans="1:2" s="21" customFormat="1" ht="13.5" outlineLevel="1" x14ac:dyDescent="0.2">
      <c r="A95" s="19" t="s">
        <v>91</v>
      </c>
      <c r="B95" s="20">
        <v>20949816946</v>
      </c>
    </row>
    <row r="96" spans="1:2" s="21" customFormat="1" ht="13.5" outlineLevel="1" x14ac:dyDescent="0.2">
      <c r="A96" s="19" t="s">
        <v>92</v>
      </c>
      <c r="B96" s="20">
        <v>14104036918</v>
      </c>
    </row>
    <row r="97" spans="1:2" s="21" customFormat="1" ht="13.5" outlineLevel="1" x14ac:dyDescent="0.2">
      <c r="A97" s="19" t="s">
        <v>93</v>
      </c>
      <c r="B97" s="20">
        <v>1396272140.5940592</v>
      </c>
    </row>
    <row r="98" spans="1:2" s="21" customFormat="1" ht="13.5" outlineLevel="1" x14ac:dyDescent="0.2">
      <c r="A98" s="19" t="s">
        <v>94</v>
      </c>
      <c r="B98" s="20">
        <v>1211346171.2871287</v>
      </c>
    </row>
    <row r="99" spans="1:2" s="21" customFormat="1" ht="13.5" outlineLevel="1" x14ac:dyDescent="0.2">
      <c r="A99" s="19" t="s">
        <v>95</v>
      </c>
      <c r="B99" s="20">
        <v>1239693623.7623763</v>
      </c>
    </row>
    <row r="100" spans="1:2" s="21" customFormat="1" ht="13.5" outlineLevel="1" x14ac:dyDescent="0.2">
      <c r="A100" s="19" t="s">
        <v>96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19</vt:i4>
      </vt:variant>
    </vt:vector>
  </HeadingPairs>
  <TitlesOfParts>
    <vt:vector size="25" baseType="lpstr">
      <vt:lpstr>Verificaciones</vt:lpstr>
      <vt:lpstr>POA</vt:lpstr>
      <vt:lpstr>Puntajes</vt:lpstr>
      <vt:lpstr>Capacidad Financiera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Diana Paola Martinez Cardozo</cp:lastModifiedBy>
  <cp:lastPrinted>2014-04-30T17:21:41Z</cp:lastPrinted>
  <dcterms:created xsi:type="dcterms:W3CDTF">2005-03-19T14:11:58Z</dcterms:created>
  <dcterms:modified xsi:type="dcterms:W3CDTF">2019-10-29T16:50:39Z</dcterms:modified>
</cp:coreProperties>
</file>