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49 CAMINOS ANTIOQUIA\"/>
    </mc:Choice>
  </mc:AlternateContent>
  <xr:revisionPtr revIDLastSave="0" documentId="13_ncr:1_{26321233-5B24-4F90-9045-47DD19E80426}" xr6:coauthVersionLast="47" xr6:coauthVersionMax="47" xr10:uidLastSave="{00000000-0000-0000-0000-000000000000}"/>
  <bookViews>
    <workbookView xWindow="-108" yWindow="-108" windowWidth="23256" windowHeight="12456"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<sst xmlns="http://schemas.openxmlformats.org/spreadsheetml/2006/main" count="399" uniqueCount="253">
  <si>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</si>
  <si>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</si>
  <si>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</si>
  <si>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</si>
  <si>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</si>
  <si>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</si>
  <si>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</si>
  <si>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</si>
  <si>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</si>
  <si>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</si>
  <si>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</si>
  <si>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</si>
  <si>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</si>
  <si>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</si>
  <si>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</si>
  <si>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</si>
  <si>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</si>
  <si>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</si>
  <si>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</si>
  <si>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</si>
  <si>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</si>
  <si>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</si>
  <si>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</si>
  <si>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</si>
  <si>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</si>
  <si>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</si>
  <si>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</si>
  <si>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</si>
  <si>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</si>
  <si>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</si>
  <si>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</si>
  <si>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</si>
  <si>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</si>
  <si>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</si>
  <si>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</si>
  <si>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</si>
  <si>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</si>
  <si>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</si>
  <si>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</si>
  <si>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</si>
  <si>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</si>
  <si>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</si>
  <si>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</si>
  <si>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</si>
  <si>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</si>
  <si>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</si>
  <si>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</si>
  <si>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</si>
  <si>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</si>
  <si>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</si>
  <si>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</si>
  <si>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</si>
  <si>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</si>
  <si>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</si>
  <si>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</si>
  <si>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</si>
  <si>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</si>
  <si>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</si>
  <si>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</si>
  <si>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</si>
  <si>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</si>
  <si>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</si>
  <si>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</si>
  <si>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</si>
  <si>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</si>
  <si>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</si>
  <si>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</si>
  <si>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</si>
  <si>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</si>
  <si>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</si>
  <si>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</si>
  <si>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</si>
  <si>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</si>
  <si>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</si>
  <si>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</si>
  <si>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</si>
  <si>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</si>
  <si>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</si>
  <si>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</si>
  <si>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</si>
  <si>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</si>
  <si>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</si>
  <si>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</si>
  <si>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</si>
  <si>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</si>
  <si>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</si>
  <si>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</si>
  <si>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</si>
  <si>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</si>
  <si>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</si>
  <si>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</si>
  <si>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</si>
  <si>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</si>
  <si>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</si>
  <si>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</si>
  <si>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</si>
  <si>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</si>
  <si>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</si>
  <si>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</si>
  <si>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</si>
  <si>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</si>
  <si>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</si>
  <si>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</si>
  <si>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</si>
  <si>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</si>
  <si>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</si>
  <si>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</si>
  <si>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</si>
  <si>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</si>
  <si>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</si>
  <si>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</si>
  <si>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</si>
  <si>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</si>
  <si>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</si>
  <si>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</si>
  <si>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</si>
  <si>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</si>
  <si>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</si>
  <si>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</si>
  <si>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</si>
  <si>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</si>
  <si>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</si>
  <si>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</si>
  <si>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</si>
  <si>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</si>
  <si>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</si>
  <si>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</si>
  <si>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</si>
  <si>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</si>
  <si>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</si>
  <si>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</si>
  <si>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</si>
  <si>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</si>
  <si>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</si>
  <si>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</si>
  <si>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</si>
  <si>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</si>
  <si>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</si>
  <si>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</si>
  <si>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</si>
  <si>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</si>
  <si>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</si>
  <si>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</si>
  <si>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</si>
  <si>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</si>
  <si>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</si>
  <si>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</si>
  <si>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</si>
  <si>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</si>
  <si>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</si>
  <si>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</si>
  <si>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</si>
  <si>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</si>
  <si>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</si>
  <si>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</si>
  <si>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</si>
  <si>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</si>
  <si>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</si>
  <si>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</si>
  <si>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</si>
  <si>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</si>
  <si>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</si>
  <si>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</si>
  <si>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</si>
  <si>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</si>
  <si>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</si>
  <si>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</si>
  <si>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</si>
  <si>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</si>
  <si>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</si>
  <si>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</si>
  <si>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</si>
  <si>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</si>
  <si>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</si>
  <si>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</si>
  <si>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</si>
  <si>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</si>
  <si>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</si>
  <si>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</si>
  <si>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</si>
  <si>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</si>
  <si>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</si>
  <si>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</si>
  <si>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</si>
  <si>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</si>
  <si>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</si>
  <si>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</si>
  <si>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</si>
  <si>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</si>
  <si>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</si>
  <si>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</si>
  <si>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</si>
  <si>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</si>
  <si>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</si>
  <si>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</si>
  <si>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</si>
  <si>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</si>
  <si>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</si>
  <si>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</si>
  <si>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</si>
  <si>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</si>
  <si>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</si>
  <si>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</si>
  <si>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</si>
  <si>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</si>
  <si>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</si>
  <si>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</si>
  <si>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</si>
  <si>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</si>
  <si>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</si>
  <si>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</si>
  <si>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</si>
  <si>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</si>
  <si>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</si>
  <si>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</si>
  <si>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</si>
  <si>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</si>
  <si>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</si>
  <si>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</si>
  <si>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</si>
  <si>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</si>
  <si>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</si>
  <si>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</si>
  <si>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</si>
  <si>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</si>
  <si>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</si>
  <si>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</si>
  <si>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</si>
  <si>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Especialista en Ambiental</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</si>
  <si>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</si>
  <si>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</si>
  <si>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</si>
  <si>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</si>
  <si>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</si>
  <si>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</si>
  <si>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</si>
  <si>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</si>
  <si>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</si>
  <si>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Vehículo tipo campero ó camioneta  (incluye peajes, conductor y combustible) y cuyo modelo sea hasta diez (10) años anteriores al año de suscripción del contrato.</t>
  </si>
  <si>
    <t>Profesional Social</t>
  </si>
  <si>
    <t>Técnico administrativo</t>
  </si>
  <si>
    <t>Ensayos de laboratorios.</t>
  </si>
  <si>
    <t>Profesional Ambiental</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</si>
  <si>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</si>
  <si>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</si>
  <si>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</si>
  <si>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</si>
  <si>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</si>
  <si>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</si>
  <si>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</si>
  <si>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PARA EL MEJORAMIENTO Y/O MANTENIMIENTO DE VIAS TERCIARIAS DEL DEPARTAMENTO DE ANTIOQUIA, EN EL MARCO DEL PROGRAMA CAMINOS COMUNITARIOS DE LA PAZ TOTAL" – LOTE 2</t>
  </si>
  <si>
    <t>FORMULARIO NO 1</t>
  </si>
  <si>
    <t>CMA-DEO-SVR-149-2023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</si>
</sst>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63"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0" fontId="2" fillId="6" borderId="0" xfId="13"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3" applyFont="1" applyFill="1" applyBorder="1" applyAlignment="1">
      <alignment horizontal="left"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topLeftCell="B2" zoomScale="109"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325" t="s">
        <v>0</v>
      </c>
      <c r="C2" s="326"/>
      <c r="D2" s="326"/>
      <c r="E2" s="326"/>
      <c r="F2" s="326"/>
      <c r="G2" s="327"/>
    </row>
    <row r="3" spans="2:195" x14ac:dyDescent="0.3">
      <c r="B3" s="325" t="s">
        <v>1</v>
      </c>
      <c r="C3" s="326"/>
      <c r="D3" s="326"/>
      <c r="E3" s="326"/>
      <c r="F3" s="326"/>
      <c r="G3" s="326"/>
      <c r="H3" s="279"/>
    </row>
    <row r="4" spans="2:195" x14ac:dyDescent="0.3">
      <c r="B4" s="325" t="s">
        <v>147</v>
      </c>
      <c r="C4" s="326"/>
      <c r="D4" s="326"/>
      <c r="E4" s="326"/>
      <c r="F4" s="326"/>
      <c r="G4" s="326"/>
      <c r="H4" s="279"/>
    </row>
    <row r="5" spans="2:195" ht="15" customHeight="1" x14ac:dyDescent="0.3">
      <c r="B5" s="325" t="s">
        <v>148</v>
      </c>
      <c r="C5" s="326"/>
      <c r="D5" s="326"/>
      <c r="E5" s="326"/>
      <c r="F5" s="326"/>
      <c r="G5" s="327"/>
    </row>
    <row r="6" spans="2:195" x14ac:dyDescent="0.3">
      <c r="B6" s="328" t="s">
        <v>149</v>
      </c>
      <c r="C6" s="329"/>
      <c r="D6" s="329"/>
      <c r="E6" s="329"/>
      <c r="F6" s="329"/>
      <c r="G6" s="330"/>
    </row>
    <row r="7" spans="2:195" x14ac:dyDescent="0.3">
      <c r="B7" s="304" t="s">
        <v>252</v>
      </c>
      <c r="C7" s="305"/>
      <c r="D7" s="305"/>
      <c r="E7" s="305"/>
      <c r="F7" s="305"/>
      <c r="G7" s="306"/>
    </row>
    <row r="8" spans="2:195" ht="71.099999999999994" customHeight="1" x14ac:dyDescent="0.3">
      <c r="B8" s="311" t="s">
        <v>250</v>
      </c>
      <c r="C8" s="312"/>
      <c r="D8" s="312"/>
      <c r="E8" s="312"/>
      <c r="F8" s="312"/>
      <c r="G8" s="313"/>
      <c r="J8" s="117"/>
      <c r="K8" s="117"/>
    </row>
    <row r="9" spans="2:195" ht="13.8" thickBot="1" x14ac:dyDescent="0.35">
      <c r="B9" s="322"/>
      <c r="C9" s="323"/>
      <c r="D9" s="323"/>
      <c r="E9" s="323"/>
      <c r="F9" s="323"/>
      <c r="G9" s="324"/>
      <c r="J9" s="117"/>
      <c r="K9" s="117"/>
    </row>
    <row r="10" spans="2:195" ht="15" customHeight="1" thickBot="1" x14ac:dyDescent="0.35">
      <c r="B10" s="322" t="s">
        <v>251</v>
      </c>
      <c r="C10" s="323"/>
      <c r="D10" s="324"/>
      <c r="E10" s="158" t="s">
        <v>150</v>
      </c>
      <c r="F10" s="314" t="s">
        <v>232</v>
      </c>
      <c r="G10" s="315"/>
      <c r="J10" s="117"/>
      <c r="K10" s="117"/>
    </row>
    <row r="11" spans="2:195"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16" t="s">
        <v>6</v>
      </c>
      <c r="C12" s="317"/>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18"/>
      <c r="C13" s="319"/>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20"/>
      <c r="C14" s="321"/>
      <c r="D14" s="174" t="s">
        <v>16</v>
      </c>
      <c r="E14" s="175" t="s">
        <v>17</v>
      </c>
      <c r="F14" s="174" t="s">
        <v>18</v>
      </c>
      <c r="G14" s="176" t="s">
        <v>217</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7"/>
      <c r="C16" s="125" t="s">
        <v>21</v>
      </c>
      <c r="D16" s="125"/>
      <c r="E16" s="177"/>
      <c r="F16" s="125"/>
      <c r="G16" s="190"/>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2"/>
      <c r="C17" s="241" t="s">
        <v>151</v>
      </c>
      <c r="D17" s="242"/>
      <c r="E17" s="180"/>
      <c r="F17" s="33">
        <v>1</v>
      </c>
      <c r="G17" s="202"/>
      <c r="H17" s="116"/>
      <c r="I17" s="258"/>
      <c r="J17" s="257"/>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2"/>
      <c r="C18" s="243" t="s">
        <v>226</v>
      </c>
      <c r="D18" s="242"/>
      <c r="E18" s="180"/>
      <c r="F18" s="33">
        <v>2</v>
      </c>
      <c r="G18" s="202"/>
      <c r="H18" s="116"/>
      <c r="I18" s="258"/>
      <c r="J18" s="257"/>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7"/>
      <c r="C19" s="243" t="s">
        <v>239</v>
      </c>
      <c r="D19" s="242"/>
      <c r="E19" s="180"/>
      <c r="F19" s="33">
        <v>2</v>
      </c>
      <c r="G19" s="202"/>
      <c r="H19" s="116"/>
      <c r="I19" s="258"/>
      <c r="J19" s="257"/>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59"/>
      <c r="C20" s="260" t="s">
        <v>242</v>
      </c>
      <c r="D20" s="242"/>
      <c r="E20" s="262"/>
      <c r="F20" s="263">
        <v>2</v>
      </c>
      <c r="G20" s="202"/>
      <c r="H20" s="117"/>
      <c r="I20" s="258"/>
      <c r="J20" s="25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3">
      <c r="B21" s="128"/>
      <c r="C21" s="260"/>
      <c r="D21" s="261"/>
      <c r="E21" s="262"/>
      <c r="F21" s="263"/>
      <c r="G21" s="202"/>
      <c r="H21" s="116"/>
      <c r="I21" s="127"/>
      <c r="J21" s="257"/>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3">
      <c r="B22" s="128"/>
      <c r="C22" s="260"/>
      <c r="D22" s="261"/>
      <c r="E22" s="262"/>
      <c r="F22" s="263"/>
      <c r="G22" s="202"/>
      <c r="H22" s="116"/>
      <c r="I22" s="258"/>
      <c r="J22" s="257"/>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60"/>
      <c r="D23" s="261"/>
      <c r="E23" s="262"/>
      <c r="F23" s="263"/>
      <c r="G23" s="202"/>
      <c r="H23" s="116"/>
      <c r="I23" s="258"/>
      <c r="J23" s="257"/>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60"/>
      <c r="D24" s="261"/>
      <c r="E24" s="262"/>
      <c r="F24" s="263"/>
      <c r="G24" s="202"/>
      <c r="H24" s="116"/>
      <c r="I24" s="258"/>
      <c r="J24" s="257"/>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273"/>
      <c r="D25" s="261"/>
      <c r="E25" s="262"/>
      <c r="F25" s="263"/>
      <c r="G25" s="202"/>
      <c r="H25" s="116"/>
      <c r="I25" s="258"/>
      <c r="J25" s="257"/>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22.8" x14ac:dyDescent="0.2">
      <c r="B26" s="249"/>
      <c r="C26" s="245" t="s">
        <v>229</v>
      </c>
      <c r="D26" s="246"/>
      <c r="E26" s="247"/>
      <c r="F26" s="244"/>
      <c r="G26" s="264">
        <v>5000000</v>
      </c>
      <c r="H26" s="214" t="s">
        <v>154</v>
      </c>
      <c r="I26" s="277"/>
      <c r="J26" s="257"/>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3">
      <c r="B27" s="249"/>
      <c r="C27" s="248" t="s">
        <v>227</v>
      </c>
      <c r="D27" s="212"/>
      <c r="E27" s="262"/>
      <c r="F27" s="276"/>
      <c r="G27" s="275"/>
      <c r="H27" s="116"/>
      <c r="I27" s="258"/>
      <c r="J27" s="257"/>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249"/>
      <c r="C28" s="248" t="s">
        <v>39</v>
      </c>
      <c r="D28" s="212"/>
      <c r="E28" s="262"/>
      <c r="F28" s="276"/>
      <c r="G28" s="275"/>
      <c r="H28" s="116"/>
      <c r="I28" s="258"/>
      <c r="J28" s="257"/>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3">
      <c r="B29" s="249"/>
      <c r="C29" s="248" t="s">
        <v>234</v>
      </c>
      <c r="D29" s="212"/>
      <c r="E29" s="262"/>
      <c r="F29" s="276"/>
      <c r="G29" s="275"/>
      <c r="H29" s="278"/>
      <c r="I29" s="258"/>
      <c r="J29" s="257"/>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49"/>
      <c r="C30" s="265" t="s">
        <v>38</v>
      </c>
      <c r="D30" s="212"/>
      <c r="E30" s="262"/>
      <c r="F30" s="276"/>
      <c r="G30" s="275"/>
      <c r="H30" s="116"/>
      <c r="I30" s="258"/>
      <c r="J30" s="257"/>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26" customFormat="1" x14ac:dyDescent="0.3">
      <c r="B31" s="249"/>
      <c r="C31" s="248" t="s">
        <v>228</v>
      </c>
      <c r="D31" s="212"/>
      <c r="E31" s="262"/>
      <c r="F31" s="276"/>
      <c r="G31" s="275"/>
      <c r="H31" s="127"/>
      <c r="I31" s="258"/>
      <c r="J31" s="25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c r="GM31" s="117"/>
    </row>
    <row r="32" spans="2:195" s="126" customFormat="1" x14ac:dyDescent="0.3">
      <c r="B32" s="249"/>
      <c r="C32" s="248" t="s">
        <v>188</v>
      </c>
      <c r="D32" s="212"/>
      <c r="E32" s="262"/>
      <c r="F32" s="276"/>
      <c r="G32" s="275"/>
      <c r="H32" s="127"/>
      <c r="I32" s="127"/>
      <c r="J32" s="25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18" customFormat="1" x14ac:dyDescent="0.3">
      <c r="B33" s="205"/>
      <c r="C33" s="206" t="s">
        <v>43</v>
      </c>
      <c r="D33" s="207"/>
      <c r="E33" s="207"/>
      <c r="F33" s="208"/>
      <c r="G33" s="209"/>
      <c r="H33" s="116"/>
      <c r="I33" s="116"/>
      <c r="J33" s="257"/>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255" customFormat="1" x14ac:dyDescent="0.3">
      <c r="B34" s="252"/>
      <c r="C34" s="210" t="s">
        <v>137</v>
      </c>
      <c r="D34" s="253"/>
      <c r="E34" s="254"/>
      <c r="F34" s="201">
        <v>5</v>
      </c>
      <c r="G34" s="202"/>
      <c r="I34" s="258"/>
      <c r="J34" s="257"/>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256"/>
      <c r="BA34" s="256"/>
      <c r="BB34" s="256"/>
      <c r="BC34" s="256"/>
      <c r="BD34" s="256"/>
      <c r="BE34" s="256"/>
      <c r="BF34" s="256"/>
      <c r="BG34" s="256"/>
      <c r="BH34" s="256"/>
      <c r="BI34" s="256"/>
      <c r="BJ34" s="256"/>
      <c r="BK34" s="256"/>
      <c r="BL34" s="256"/>
      <c r="BM34" s="256"/>
      <c r="BN34" s="256"/>
      <c r="BO34" s="256"/>
      <c r="BP34" s="256"/>
      <c r="BQ34" s="256"/>
      <c r="BR34" s="256"/>
      <c r="BS34" s="256"/>
      <c r="BT34" s="256"/>
      <c r="BU34" s="256"/>
      <c r="BV34" s="256"/>
      <c r="BW34" s="256"/>
      <c r="BX34" s="256"/>
      <c r="BY34" s="256"/>
      <c r="BZ34" s="256"/>
      <c r="CA34" s="256"/>
      <c r="CB34" s="256"/>
      <c r="CC34" s="256"/>
      <c r="CD34" s="256"/>
      <c r="CE34" s="256"/>
      <c r="CF34" s="256"/>
      <c r="CG34" s="256"/>
      <c r="CH34" s="256"/>
      <c r="CI34" s="256"/>
      <c r="CJ34" s="256"/>
      <c r="CK34" s="256"/>
      <c r="CL34" s="256"/>
      <c r="CM34" s="256"/>
      <c r="CN34" s="256"/>
      <c r="CO34" s="256"/>
      <c r="CP34" s="256"/>
      <c r="CQ34" s="256"/>
      <c r="CR34" s="256"/>
      <c r="CS34" s="256"/>
      <c r="CT34" s="256"/>
      <c r="CU34" s="256"/>
      <c r="CV34" s="256"/>
      <c r="CW34" s="256"/>
      <c r="CX34" s="256"/>
      <c r="CY34" s="256"/>
      <c r="CZ34" s="256"/>
      <c r="DA34" s="256"/>
      <c r="DB34" s="256"/>
      <c r="DC34" s="256"/>
      <c r="DD34" s="256"/>
      <c r="DE34" s="256"/>
      <c r="DF34" s="256"/>
      <c r="DG34" s="256"/>
      <c r="DH34" s="256"/>
      <c r="DI34" s="256"/>
      <c r="DJ34" s="256"/>
      <c r="DK34" s="256"/>
      <c r="DL34" s="256"/>
      <c r="DM34" s="256"/>
      <c r="DN34" s="256"/>
      <c r="DO34" s="256"/>
      <c r="DP34" s="256"/>
      <c r="DQ34" s="256"/>
      <c r="DR34" s="256"/>
      <c r="DS34" s="256"/>
      <c r="DT34" s="256"/>
      <c r="DU34" s="256"/>
      <c r="DV34" s="256"/>
      <c r="DW34" s="256"/>
      <c r="DX34" s="256"/>
      <c r="DY34" s="256"/>
      <c r="DZ34" s="256"/>
      <c r="EA34" s="256"/>
      <c r="EB34" s="256"/>
      <c r="EC34" s="256"/>
      <c r="ED34" s="256"/>
      <c r="EE34" s="256"/>
      <c r="EF34" s="256"/>
      <c r="EG34" s="256"/>
      <c r="EH34" s="256"/>
      <c r="EI34" s="256"/>
      <c r="EJ34" s="256"/>
      <c r="EK34" s="256"/>
      <c r="EL34" s="256"/>
      <c r="EM34" s="256"/>
      <c r="EN34" s="256"/>
      <c r="EO34" s="256"/>
      <c r="EP34" s="256"/>
      <c r="EQ34" s="256"/>
      <c r="ER34" s="256"/>
      <c r="ES34" s="256"/>
      <c r="ET34" s="256"/>
      <c r="EU34" s="256"/>
      <c r="EV34" s="256"/>
      <c r="EW34" s="256"/>
      <c r="EX34" s="256"/>
      <c r="EY34" s="256"/>
      <c r="EZ34" s="256"/>
      <c r="FA34" s="256"/>
      <c r="FB34" s="256"/>
      <c r="FC34" s="256"/>
      <c r="FD34" s="256"/>
      <c r="FE34" s="256"/>
      <c r="FF34" s="256"/>
      <c r="FG34" s="256"/>
      <c r="FH34" s="256"/>
      <c r="FI34" s="256"/>
      <c r="FJ34" s="256"/>
      <c r="FK34" s="256"/>
      <c r="FL34" s="256"/>
      <c r="FM34" s="256"/>
      <c r="FN34" s="256"/>
      <c r="FO34" s="256"/>
      <c r="FP34" s="256"/>
      <c r="FQ34" s="256"/>
      <c r="FR34" s="256"/>
      <c r="FS34" s="256"/>
      <c r="FT34" s="256"/>
      <c r="FU34" s="256"/>
      <c r="FV34" s="256"/>
      <c r="FW34" s="256"/>
      <c r="FX34" s="256"/>
      <c r="FY34" s="256"/>
      <c r="FZ34" s="256"/>
      <c r="GA34" s="256"/>
      <c r="GB34" s="256"/>
      <c r="GC34" s="256"/>
      <c r="GD34" s="256"/>
      <c r="GE34" s="256"/>
      <c r="GF34" s="256"/>
      <c r="GG34" s="256"/>
      <c r="GH34" s="256"/>
      <c r="GI34" s="256"/>
      <c r="GJ34" s="256"/>
      <c r="GK34" s="256"/>
      <c r="GL34" s="256"/>
      <c r="GM34" s="256"/>
    </row>
    <row r="35" spans="2:195" s="118" customFormat="1" x14ac:dyDescent="0.3">
      <c r="B35" s="192"/>
      <c r="C35" s="199" t="s">
        <v>160</v>
      </c>
      <c r="D35" s="32"/>
      <c r="E35" s="204"/>
      <c r="F35" s="201">
        <v>1.5</v>
      </c>
      <c r="G35" s="202"/>
      <c r="H35" s="116"/>
      <c r="I35" s="258"/>
      <c r="J35" s="257"/>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3">
      <c r="B36" s="192"/>
      <c r="C36" s="199"/>
      <c r="D36" s="32"/>
      <c r="E36" s="204"/>
      <c r="F36" s="201"/>
      <c r="G36" s="202"/>
      <c r="H36" s="116"/>
      <c r="I36" s="258"/>
      <c r="J36" s="257"/>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2"/>
      <c r="C37" s="199"/>
      <c r="D37" s="32"/>
      <c r="E37" s="204"/>
      <c r="F37" s="201"/>
      <c r="G37" s="202"/>
      <c r="H37" s="116"/>
      <c r="I37" s="258"/>
      <c r="J37" s="257"/>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205"/>
      <c r="C38" s="206" t="s">
        <v>221</v>
      </c>
      <c r="D38" s="207"/>
      <c r="E38" s="207"/>
      <c r="F38" s="208"/>
      <c r="G38" s="209"/>
      <c r="H38" s="116"/>
      <c r="I38" s="258"/>
      <c r="J38" s="257"/>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192"/>
      <c r="C39" s="211"/>
      <c r="D39" s="200"/>
      <c r="E39" s="212"/>
      <c r="F39" s="203"/>
      <c r="G39" s="202"/>
      <c r="H39" s="116"/>
      <c r="I39" s="258"/>
      <c r="J39" s="257"/>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3">
      <c r="B40" s="198"/>
      <c r="C40" s="287" t="s">
        <v>161</v>
      </c>
      <c r="D40" s="287"/>
      <c r="E40" s="287"/>
      <c r="F40" s="287"/>
      <c r="G40" s="288"/>
      <c r="H40" s="116"/>
      <c r="I40" s="258"/>
      <c r="J40" s="257"/>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2"/>
      <c r="C41" s="213" t="s">
        <v>240</v>
      </c>
      <c r="D41" s="200"/>
      <c r="E41" s="180"/>
      <c r="F41" s="201">
        <v>2</v>
      </c>
      <c r="G41" s="202"/>
      <c r="H41" s="116"/>
      <c r="I41" s="258"/>
      <c r="J41" s="257"/>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idden="1" x14ac:dyDescent="0.3">
      <c r="B42" s="192"/>
      <c r="C42" s="213"/>
      <c r="D42" s="200"/>
      <c r="E42" s="180"/>
      <c r="F42" s="201"/>
      <c r="G42" s="202"/>
      <c r="H42" s="116"/>
      <c r="I42" s="258"/>
      <c r="J42" s="257"/>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296" t="s">
        <v>52</v>
      </c>
      <c r="C43" s="297"/>
      <c r="D43" s="297"/>
      <c r="E43" s="297"/>
      <c r="F43" s="297"/>
      <c r="G43" s="191"/>
      <c r="H43" s="116"/>
      <c r="I43" s="258"/>
      <c r="J43" s="257"/>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267"/>
      <c r="C44" s="125" t="s">
        <v>235</v>
      </c>
      <c r="D44" s="178"/>
      <c r="E44" s="178"/>
      <c r="F44" s="266"/>
      <c r="G44" s="268"/>
      <c r="H44" s="116"/>
      <c r="I44" s="258"/>
      <c r="J44" s="257"/>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192"/>
      <c r="C45" s="269" t="s">
        <v>236</v>
      </c>
      <c r="D45" s="270"/>
      <c r="E45" s="270"/>
      <c r="F45" s="271"/>
      <c r="G45" s="272"/>
      <c r="H45" s="214" t="s">
        <v>154</v>
      </c>
      <c r="I45" s="258"/>
      <c r="J45" s="257"/>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3.8" thickBot="1" x14ac:dyDescent="0.35">
      <c r="B46" s="197"/>
      <c r="C46" s="287" t="s">
        <v>231</v>
      </c>
      <c r="D46" s="287"/>
      <c r="E46" s="287"/>
      <c r="F46" s="287"/>
      <c r="G46" s="215"/>
      <c r="H46" s="116"/>
      <c r="I46" s="258"/>
      <c r="J46" s="257"/>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28"/>
      <c r="C47" s="307" t="s">
        <v>162</v>
      </c>
      <c r="D47" s="307"/>
      <c r="E47" s="307"/>
      <c r="F47" s="307"/>
      <c r="G47" s="216">
        <v>2.36</v>
      </c>
      <c r="H47" s="157" t="s">
        <v>163</v>
      </c>
      <c r="I47" s="116"/>
      <c r="J47" s="257"/>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97"/>
      <c r="C48" s="287" t="s">
        <v>164</v>
      </c>
      <c r="D48" s="287"/>
      <c r="E48" s="287"/>
      <c r="F48" s="287"/>
      <c r="G48" s="240"/>
      <c r="H48" s="129"/>
      <c r="I48" s="116"/>
      <c r="J48" s="257"/>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4.4" customHeight="1" x14ac:dyDescent="0.3">
      <c r="B49" s="310" t="s">
        <v>57</v>
      </c>
      <c r="C49" s="308"/>
      <c r="D49" s="308" t="s">
        <v>58</v>
      </c>
      <c r="E49" s="181" t="s">
        <v>59</v>
      </c>
      <c r="F49" s="309" t="s">
        <v>60</v>
      </c>
      <c r="G49" s="239" t="s">
        <v>10</v>
      </c>
      <c r="H49" s="116"/>
      <c r="I49" s="116"/>
      <c r="J49" s="257"/>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310"/>
      <c r="C50" s="308"/>
      <c r="D50" s="308"/>
      <c r="E50" s="181" t="s">
        <v>61</v>
      </c>
      <c r="F50" s="309"/>
      <c r="G50" s="193" t="s">
        <v>14</v>
      </c>
      <c r="H50" s="116"/>
      <c r="I50" s="116"/>
      <c r="J50" s="257"/>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5" customHeight="1" x14ac:dyDescent="0.3">
      <c r="B51" s="310"/>
      <c r="C51" s="308"/>
      <c r="D51" s="308"/>
      <c r="E51" s="182" t="s">
        <v>165</v>
      </c>
      <c r="F51" s="183" t="s">
        <v>62</v>
      </c>
      <c r="G51" s="193" t="s">
        <v>218</v>
      </c>
      <c r="H51" s="116"/>
      <c r="I51" s="116"/>
      <c r="J51" s="257"/>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x14ac:dyDescent="0.3">
      <c r="B52" s="128"/>
      <c r="C52" s="184" t="s">
        <v>66</v>
      </c>
      <c r="D52" s="184"/>
      <c r="E52" s="185"/>
      <c r="F52" s="184"/>
      <c r="G52" s="194"/>
      <c r="H52" s="116"/>
      <c r="I52" s="116"/>
      <c r="J52" s="257"/>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95"/>
      <c r="C53" s="125" t="s">
        <v>67</v>
      </c>
      <c r="D53" s="125"/>
      <c r="E53" s="177"/>
      <c r="F53" s="125"/>
      <c r="G53" s="190"/>
      <c r="H53" s="116"/>
      <c r="I53" s="116"/>
      <c r="J53" s="257"/>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4" customHeight="1" x14ac:dyDescent="0.3">
      <c r="B54" s="217"/>
      <c r="C54" s="179" t="s">
        <v>216</v>
      </c>
      <c r="D54" s="218" t="s">
        <v>166</v>
      </c>
      <c r="E54" s="219"/>
      <c r="F54" s="251">
        <v>10</v>
      </c>
      <c r="G54" s="220"/>
      <c r="H54" s="116"/>
      <c r="I54" s="258"/>
      <c r="J54" s="257"/>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x14ac:dyDescent="0.3">
      <c r="B55" s="195"/>
      <c r="C55" s="125" t="s">
        <v>68</v>
      </c>
      <c r="D55" s="125"/>
      <c r="E55" s="178"/>
      <c r="F55" s="186"/>
      <c r="G55" s="196"/>
      <c r="H55" s="116"/>
      <c r="I55" s="116"/>
      <c r="J55" s="257"/>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50.4" customHeight="1" x14ac:dyDescent="0.3">
      <c r="B56" s="221"/>
      <c r="C56" s="222" t="s">
        <v>238</v>
      </c>
      <c r="D56" s="223" t="s">
        <v>222</v>
      </c>
      <c r="E56" s="219"/>
      <c r="F56" s="224">
        <v>2</v>
      </c>
      <c r="G56" s="220"/>
      <c r="H56" s="116"/>
      <c r="I56" s="258"/>
      <c r="J56" s="257"/>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1"/>
      <c r="C57" s="222" t="s">
        <v>210</v>
      </c>
      <c r="D57" s="223" t="s">
        <v>222</v>
      </c>
      <c r="E57" s="219"/>
      <c r="F57" s="224">
        <v>6.5</v>
      </c>
      <c r="G57" s="220"/>
      <c r="H57" s="116"/>
      <c r="I57" s="258"/>
      <c r="J57" s="257"/>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38.25" customHeight="1" x14ac:dyDescent="0.3">
      <c r="B58" s="221"/>
      <c r="C58" s="225" t="s">
        <v>243</v>
      </c>
      <c r="D58" s="223" t="s">
        <v>71</v>
      </c>
      <c r="E58" s="219"/>
      <c r="F58" s="226">
        <v>2</v>
      </c>
      <c r="G58" s="220"/>
      <c r="H58" s="116"/>
      <c r="I58" s="258"/>
      <c r="J58" s="257"/>
      <c r="K58" s="116"/>
      <c r="L58" s="116"/>
      <c r="M58" s="116"/>
      <c r="N58" s="116"/>
      <c r="O58" s="116"/>
      <c r="P58" s="117"/>
      <c r="Q58" s="117"/>
      <c r="R58" s="117"/>
      <c r="S58" s="117"/>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1"/>
      <c r="C59" s="274" t="s">
        <v>241</v>
      </c>
      <c r="D59" s="223" t="s">
        <v>71</v>
      </c>
      <c r="E59" s="219"/>
      <c r="F59" s="226">
        <v>2</v>
      </c>
      <c r="G59" s="220"/>
      <c r="H59" s="116"/>
      <c r="I59" s="258"/>
      <c r="J59" s="257"/>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3">
      <c r="B60" s="221"/>
      <c r="C60" s="179" t="s">
        <v>167</v>
      </c>
      <c r="D60" s="218" t="s">
        <v>71</v>
      </c>
      <c r="E60" s="219"/>
      <c r="F60" s="224">
        <v>2</v>
      </c>
      <c r="G60" s="220"/>
      <c r="H60" s="116"/>
      <c r="I60" s="258"/>
      <c r="J60" s="257"/>
      <c r="K60" s="131"/>
      <c r="L60" s="131"/>
      <c r="M60" s="131"/>
      <c r="N60" s="131"/>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x14ac:dyDescent="0.3">
      <c r="B61" s="195"/>
      <c r="C61" s="125" t="s">
        <v>72</v>
      </c>
      <c r="D61" s="125"/>
      <c r="E61" s="178"/>
      <c r="F61" s="186"/>
      <c r="G61" s="196"/>
      <c r="H61" s="116"/>
      <c r="I61" s="258"/>
      <c r="J61" s="257"/>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x14ac:dyDescent="0.3">
      <c r="B62" s="221"/>
      <c r="C62" s="227" t="s">
        <v>223</v>
      </c>
      <c r="D62" s="228" t="s">
        <v>71</v>
      </c>
      <c r="E62" s="219"/>
      <c r="F62" s="224">
        <v>2</v>
      </c>
      <c r="G62" s="220"/>
      <c r="H62" s="116"/>
      <c r="I62" s="258"/>
      <c r="J62" s="257"/>
      <c r="K62" s="130"/>
      <c r="L62" s="130"/>
      <c r="M62" s="130"/>
      <c r="N62" s="130"/>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1"/>
      <c r="C63" s="179" t="s">
        <v>224</v>
      </c>
      <c r="D63" s="218" t="s">
        <v>71</v>
      </c>
      <c r="E63" s="219"/>
      <c r="F63" s="224">
        <v>2</v>
      </c>
      <c r="G63" s="220"/>
      <c r="H63" s="116"/>
      <c r="I63" s="258"/>
      <c r="J63" s="257"/>
      <c r="K63" s="131"/>
      <c r="L63" s="131"/>
      <c r="M63" s="131"/>
      <c r="N63" s="131"/>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32.4" customHeight="1" x14ac:dyDescent="0.3">
      <c r="B64" s="221"/>
      <c r="C64" s="179" t="s">
        <v>225</v>
      </c>
      <c r="D64" s="218" t="s">
        <v>71</v>
      </c>
      <c r="E64" s="219"/>
      <c r="F64" s="229">
        <v>2</v>
      </c>
      <c r="G64" s="220"/>
      <c r="H64" s="116"/>
      <c r="I64" s="258"/>
      <c r="J64" s="257"/>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6" customHeight="1" thickBot="1" x14ac:dyDescent="0.35">
      <c r="B65" s="230"/>
      <c r="C65" s="231" t="s">
        <v>168</v>
      </c>
      <c r="D65" s="232" t="s">
        <v>71</v>
      </c>
      <c r="E65" s="233">
        <v>150000</v>
      </c>
      <c r="F65" s="233">
        <v>2</v>
      </c>
      <c r="G65" s="250">
        <v>300000</v>
      </c>
      <c r="H65" s="234" t="s">
        <v>154</v>
      </c>
      <c r="I65" s="258"/>
      <c r="J65" s="257"/>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17.399999999999999" customHeight="1" x14ac:dyDescent="0.3">
      <c r="B66" s="235"/>
      <c r="C66" s="295" t="s">
        <v>230</v>
      </c>
      <c r="D66" s="295"/>
      <c r="E66" s="295"/>
      <c r="F66" s="295"/>
      <c r="G66" s="236"/>
      <c r="H66" s="116"/>
      <c r="I66" s="116"/>
      <c r="J66" s="257"/>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7"/>
      <c r="C67" s="287" t="s">
        <v>169</v>
      </c>
      <c r="D67" s="287"/>
      <c r="E67" s="287"/>
      <c r="F67" s="287"/>
      <c r="G67" s="132"/>
      <c r="H67" s="116"/>
      <c r="I67" s="116"/>
      <c r="J67" s="257"/>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7"/>
      <c r="C68" s="287" t="s">
        <v>245</v>
      </c>
      <c r="D68" s="287"/>
      <c r="E68" s="287"/>
      <c r="F68" s="287"/>
      <c r="G68" s="133"/>
      <c r="H68" s="116"/>
      <c r="I68" s="116"/>
      <c r="J68" s="257"/>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399999999999999" customHeight="1" thickBot="1" x14ac:dyDescent="0.35">
      <c r="A69" s="126"/>
      <c r="B69" s="238"/>
      <c r="C69" s="331" t="s">
        <v>246</v>
      </c>
      <c r="D69" s="331"/>
      <c r="E69" s="331"/>
      <c r="F69" s="331"/>
      <c r="G69" s="134"/>
      <c r="H69" s="258"/>
      <c r="I69" s="135"/>
      <c r="J69" s="257"/>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ht="30" customHeight="1" x14ac:dyDescent="0.3">
      <c r="B70" s="298" t="s">
        <v>80</v>
      </c>
      <c r="C70" s="299"/>
      <c r="D70" s="299"/>
      <c r="E70" s="299"/>
      <c r="F70" s="299"/>
      <c r="G70" s="300"/>
      <c r="H70" s="136"/>
      <c r="J70" s="257"/>
    </row>
    <row r="71" spans="1:195" ht="28.5" customHeight="1" x14ac:dyDescent="0.3">
      <c r="B71" s="292" t="s">
        <v>170</v>
      </c>
      <c r="C71" s="293"/>
      <c r="D71" s="293"/>
      <c r="E71" s="293"/>
      <c r="F71" s="293"/>
      <c r="G71" s="294"/>
      <c r="H71" s="148"/>
      <c r="J71" s="257"/>
    </row>
    <row r="72" spans="1:195" ht="27" customHeight="1" x14ac:dyDescent="0.3">
      <c r="B72" s="292" t="s">
        <v>171</v>
      </c>
      <c r="C72" s="293"/>
      <c r="D72" s="293"/>
      <c r="E72" s="293"/>
      <c r="F72" s="293"/>
      <c r="G72" s="294"/>
      <c r="H72" s="258"/>
      <c r="J72" s="257"/>
    </row>
    <row r="73" spans="1:195" ht="24.75" customHeight="1" x14ac:dyDescent="0.3">
      <c r="B73" s="292" t="s">
        <v>85</v>
      </c>
      <c r="C73" s="293"/>
      <c r="D73" s="293"/>
      <c r="E73" s="293"/>
      <c r="F73" s="293"/>
      <c r="G73" s="294"/>
      <c r="H73" s="258"/>
      <c r="J73" s="257"/>
    </row>
    <row r="74" spans="1:195" ht="38.4" customHeight="1" x14ac:dyDescent="0.3">
      <c r="B74" s="292" t="s">
        <v>172</v>
      </c>
      <c r="C74" s="293"/>
      <c r="D74" s="293"/>
      <c r="E74" s="293"/>
      <c r="F74" s="293"/>
      <c r="G74" s="294"/>
      <c r="H74" s="135"/>
      <c r="J74" s="257"/>
    </row>
    <row r="75" spans="1:195" ht="28.5" customHeight="1" x14ac:dyDescent="0.3">
      <c r="B75" s="292" t="s">
        <v>173</v>
      </c>
      <c r="C75" s="293"/>
      <c r="D75" s="293"/>
      <c r="E75" s="293"/>
      <c r="F75" s="293"/>
      <c r="G75" s="294"/>
      <c r="J75" s="257"/>
    </row>
    <row r="76" spans="1:195" ht="28.5" customHeight="1" x14ac:dyDescent="0.3">
      <c r="B76" s="292" t="s">
        <v>174</v>
      </c>
      <c r="C76" s="293"/>
      <c r="D76" s="293"/>
      <c r="E76" s="293"/>
      <c r="F76" s="293"/>
      <c r="G76" s="294"/>
      <c r="H76" s="258"/>
      <c r="J76" s="257"/>
    </row>
    <row r="77" spans="1:195" ht="28.5" customHeight="1" x14ac:dyDescent="0.3">
      <c r="B77" s="292" t="s">
        <v>175</v>
      </c>
      <c r="C77" s="293"/>
      <c r="D77" s="293"/>
      <c r="E77" s="293"/>
      <c r="F77" s="293"/>
      <c r="G77" s="294"/>
      <c r="J77" s="257"/>
    </row>
    <row r="78" spans="1:195" ht="28.5" customHeight="1" x14ac:dyDescent="0.3">
      <c r="B78" s="292" t="s">
        <v>176</v>
      </c>
      <c r="C78" s="293"/>
      <c r="D78" s="293"/>
      <c r="E78" s="293"/>
      <c r="F78" s="293"/>
      <c r="G78" s="294"/>
      <c r="J78" s="257"/>
    </row>
    <row r="79" spans="1:195" ht="24.75" customHeight="1" x14ac:dyDescent="0.3">
      <c r="B79" s="292" t="s">
        <v>177</v>
      </c>
      <c r="C79" s="293"/>
      <c r="D79" s="293"/>
      <c r="E79" s="293"/>
      <c r="F79" s="293"/>
      <c r="G79" s="294"/>
    </row>
    <row r="80" spans="1:195" ht="24.75" customHeight="1" x14ac:dyDescent="0.3">
      <c r="B80" s="301" t="s">
        <v>96</v>
      </c>
      <c r="C80" s="302"/>
      <c r="D80" s="302"/>
      <c r="E80" s="302"/>
      <c r="F80" s="302"/>
      <c r="G80" s="303"/>
    </row>
    <row r="81" spans="2:14" ht="44.25" customHeight="1" x14ac:dyDescent="0.3">
      <c r="B81" s="292" t="s">
        <v>244</v>
      </c>
      <c r="C81" s="293"/>
      <c r="D81" s="293"/>
      <c r="E81" s="293"/>
      <c r="F81" s="293"/>
      <c r="G81" s="294"/>
    </row>
    <row r="82" spans="2:14" ht="44.25" customHeight="1" x14ac:dyDescent="0.3">
      <c r="B82" s="292" t="s">
        <v>233</v>
      </c>
      <c r="C82" s="293"/>
      <c r="D82" s="293"/>
      <c r="E82" s="293"/>
      <c r="F82" s="293"/>
      <c r="G82" s="294"/>
    </row>
    <row r="83" spans="2:14" ht="44.25" customHeight="1" x14ac:dyDescent="0.3">
      <c r="B83" s="289" t="s">
        <v>247</v>
      </c>
      <c r="C83" s="290"/>
      <c r="D83" s="290"/>
      <c r="E83" s="290"/>
      <c r="F83" s="290"/>
      <c r="G83" s="291"/>
    </row>
    <row r="84" spans="2:14" ht="44.25" customHeight="1" x14ac:dyDescent="0.3">
      <c r="B84" s="283" t="s">
        <v>248</v>
      </c>
      <c r="C84" s="284"/>
      <c r="D84" s="284"/>
      <c r="E84" s="284"/>
      <c r="F84" s="284"/>
      <c r="G84" s="285"/>
      <c r="I84" s="332"/>
      <c r="J84" s="332"/>
      <c r="K84" s="332"/>
      <c r="L84" s="332"/>
      <c r="M84" s="332"/>
      <c r="N84" s="332"/>
    </row>
    <row r="85" spans="2:14" ht="45.75" customHeight="1" x14ac:dyDescent="0.3">
      <c r="B85" s="283" t="s">
        <v>249</v>
      </c>
      <c r="C85" s="284"/>
      <c r="D85" s="284"/>
      <c r="E85" s="284"/>
      <c r="F85" s="284"/>
      <c r="G85" s="285"/>
    </row>
    <row r="86" spans="2:14" ht="45.75" customHeight="1" thickBot="1" x14ac:dyDescent="0.35">
      <c r="B86" s="280" t="s">
        <v>237</v>
      </c>
      <c r="C86" s="281"/>
      <c r="D86" s="281"/>
      <c r="E86" s="281"/>
      <c r="F86" s="281"/>
      <c r="G86" s="282"/>
    </row>
    <row r="87" spans="2:14" ht="13.8" x14ac:dyDescent="0.3">
      <c r="B87" s="137"/>
      <c r="C87" s="138"/>
      <c r="D87" s="138"/>
      <c r="E87" s="138"/>
      <c r="F87" s="138"/>
      <c r="G87" s="138"/>
    </row>
    <row r="88" spans="2:14" ht="15.6" x14ac:dyDescent="0.3">
      <c r="B88" s="139" t="s">
        <v>178</v>
      </c>
      <c r="C88" s="109"/>
      <c r="D88" s="109"/>
      <c r="E88" s="140"/>
      <c r="F88" s="141"/>
      <c r="G88" s="141"/>
    </row>
    <row r="89" spans="2:14" ht="38.25" customHeight="1" x14ac:dyDescent="0.3">
      <c r="B89" s="142"/>
      <c r="C89" s="143"/>
      <c r="D89" s="109"/>
      <c r="E89" s="144"/>
      <c r="F89" s="145"/>
      <c r="G89" s="145"/>
    </row>
    <row r="90" spans="2:14" ht="15.6" x14ac:dyDescent="0.3">
      <c r="B90" s="146" t="s">
        <v>179</v>
      </c>
      <c r="C90" s="109"/>
      <c r="D90" s="109"/>
      <c r="E90" s="286" t="s">
        <v>109</v>
      </c>
      <c r="F90" s="286"/>
      <c r="G90" s="286"/>
    </row>
  </sheetData>
  <mergeCells count="42">
    <mergeCell ref="B82:G82"/>
    <mergeCell ref="C69:F69"/>
    <mergeCell ref="I84:N84"/>
    <mergeCell ref="B76:G76"/>
    <mergeCell ref="B77:G77"/>
    <mergeCell ref="B78:G78"/>
    <mergeCell ref="B72:G72"/>
    <mergeCell ref="B73:G73"/>
    <mergeCell ref="B74:G74"/>
    <mergeCell ref="B2:G2"/>
    <mergeCell ref="B3:G3"/>
    <mergeCell ref="B4:G4"/>
    <mergeCell ref="B5:G5"/>
    <mergeCell ref="B6:G6"/>
    <mergeCell ref="B7:G7"/>
    <mergeCell ref="C46:F46"/>
    <mergeCell ref="C47:F47"/>
    <mergeCell ref="C48:F48"/>
    <mergeCell ref="D49:D51"/>
    <mergeCell ref="F49:F50"/>
    <mergeCell ref="B49:C51"/>
    <mergeCell ref="B8:G8"/>
    <mergeCell ref="F10:G10"/>
    <mergeCell ref="B12:C14"/>
    <mergeCell ref="B9:G9"/>
    <mergeCell ref="B10:D10"/>
    <mergeCell ref="B86:G86"/>
    <mergeCell ref="B84:G84"/>
    <mergeCell ref="E90:G90"/>
    <mergeCell ref="C40:G40"/>
    <mergeCell ref="B83:G83"/>
    <mergeCell ref="B85:G85"/>
    <mergeCell ref="B75:G75"/>
    <mergeCell ref="C66:F66"/>
    <mergeCell ref="C67:F67"/>
    <mergeCell ref="B43:F43"/>
    <mergeCell ref="B70:G70"/>
    <mergeCell ref="B71:G71"/>
    <mergeCell ref="C68:F68"/>
    <mergeCell ref="B79:G79"/>
    <mergeCell ref="B80:G80"/>
    <mergeCell ref="B81:G8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70" t="s">
        <v>0</v>
      </c>
      <c r="E2" s="370"/>
      <c r="F2" s="370"/>
      <c r="G2" s="370"/>
      <c r="H2" s="370"/>
      <c r="I2" s="10"/>
    </row>
    <row r="3" spans="1:9" ht="18" x14ac:dyDescent="0.3">
      <c r="A3" s="1"/>
      <c r="B3" s="11"/>
      <c r="C3" s="12"/>
      <c r="D3" s="371" t="s">
        <v>1</v>
      </c>
      <c r="E3" s="371"/>
      <c r="F3" s="371"/>
      <c r="G3" s="371"/>
      <c r="H3" s="371"/>
      <c r="I3" s="13"/>
    </row>
    <row r="4" spans="1:9" ht="15.6" x14ac:dyDescent="0.3">
      <c r="A4" s="1"/>
      <c r="B4" s="11"/>
      <c r="C4" s="12"/>
      <c r="D4" s="372" t="s">
        <v>2</v>
      </c>
      <c r="E4" s="372"/>
      <c r="F4" s="372"/>
      <c r="G4" s="372"/>
      <c r="H4" s="372"/>
      <c r="I4" s="13"/>
    </row>
    <row r="5" spans="1:9" x14ac:dyDescent="0.3">
      <c r="A5" s="1"/>
      <c r="B5" s="11"/>
      <c r="C5" s="15"/>
      <c r="D5" s="372"/>
      <c r="E5" s="372"/>
      <c r="F5" s="372"/>
      <c r="G5" s="372"/>
      <c r="H5" s="372"/>
      <c r="I5" s="13"/>
    </row>
    <row r="6" spans="1:9" x14ac:dyDescent="0.3">
      <c r="A6" s="1"/>
      <c r="B6" s="11"/>
      <c r="C6" s="15"/>
      <c r="D6" s="372"/>
      <c r="E6" s="372"/>
      <c r="F6" s="372"/>
      <c r="G6" s="372"/>
      <c r="H6" s="372"/>
      <c r="I6" s="13"/>
    </row>
    <row r="7" spans="1:9" x14ac:dyDescent="0.3">
      <c r="A7" s="1"/>
      <c r="B7" s="11"/>
      <c r="C7" s="15"/>
      <c r="D7" s="372"/>
      <c r="E7" s="372"/>
      <c r="F7" s="372"/>
      <c r="G7" s="372"/>
      <c r="H7" s="372"/>
      <c r="I7" s="13"/>
    </row>
    <row r="8" spans="1:9" x14ac:dyDescent="0.3">
      <c r="A8" s="1"/>
      <c r="B8" s="11"/>
      <c r="C8" s="15"/>
      <c r="D8" s="372"/>
      <c r="E8" s="372"/>
      <c r="F8" s="372"/>
      <c r="G8" s="372"/>
      <c r="H8" s="372"/>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52" t="s">
        <v>5</v>
      </c>
      <c r="D12" s="373" t="s">
        <v>6</v>
      </c>
      <c r="E12" s="23" t="s">
        <v>7</v>
      </c>
      <c r="F12" s="23" t="s">
        <v>8</v>
      </c>
      <c r="G12" s="23" t="s">
        <v>9</v>
      </c>
      <c r="H12" s="24" t="s">
        <v>10</v>
      </c>
      <c r="I12" s="13"/>
    </row>
    <row r="13" spans="1:9" x14ac:dyDescent="0.3">
      <c r="A13" s="1"/>
      <c r="B13" s="11"/>
      <c r="C13" s="353"/>
      <c r="D13" s="374"/>
      <c r="E13" s="25" t="s">
        <v>11</v>
      </c>
      <c r="F13" s="25" t="s">
        <v>12</v>
      </c>
      <c r="G13" s="25" t="s">
        <v>13</v>
      </c>
      <c r="H13" s="26" t="s">
        <v>14</v>
      </c>
      <c r="I13" s="13"/>
    </row>
    <row r="14" spans="1:9" ht="15" thickBot="1" x14ac:dyDescent="0.35">
      <c r="A14" s="1"/>
      <c r="B14" s="11"/>
      <c r="C14" s="27" t="s">
        <v>15</v>
      </c>
      <c r="D14" s="375"/>
      <c r="E14" s="28" t="s">
        <v>16</v>
      </c>
      <c r="F14" s="28" t="s">
        <v>17</v>
      </c>
      <c r="G14" s="28" t="s">
        <v>18</v>
      </c>
      <c r="H14" s="29" t="s">
        <v>19</v>
      </c>
      <c r="I14" s="13"/>
    </row>
    <row r="15" spans="1:9" x14ac:dyDescent="0.3">
      <c r="A15" s="1"/>
      <c r="B15" s="11"/>
      <c r="C15" s="362" t="s">
        <v>20</v>
      </c>
      <c r="D15" s="363"/>
      <c r="E15" s="363"/>
      <c r="F15" s="363"/>
      <c r="G15" s="363"/>
      <c r="H15" s="364"/>
      <c r="I15" s="13"/>
    </row>
    <row r="16" spans="1:9" x14ac:dyDescent="0.3">
      <c r="A16" s="1"/>
      <c r="B16" s="11"/>
      <c r="C16" s="376" t="s">
        <v>21</v>
      </c>
      <c r="D16" s="377"/>
      <c r="E16" s="377"/>
      <c r="F16" s="377"/>
      <c r="G16" s="377"/>
      <c r="H16" s="378"/>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76" t="s">
        <v>42</v>
      </c>
      <c r="D39" s="377" t="s">
        <v>43</v>
      </c>
      <c r="E39" s="377"/>
      <c r="F39" s="377"/>
      <c r="G39" s="377">
        <v>0.13</v>
      </c>
      <c r="H39" s="378">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0" t="s">
        <v>47</v>
      </c>
      <c r="E45" s="32">
        <v>2290000</v>
      </c>
      <c r="F45" s="32">
        <v>300000</v>
      </c>
      <c r="G45" s="33">
        <v>8</v>
      </c>
      <c r="H45" s="34">
        <f t="shared" si="1"/>
        <v>20720000</v>
      </c>
      <c r="I45" s="13"/>
    </row>
    <row r="46" spans="1:9" ht="15.6" x14ac:dyDescent="0.3">
      <c r="A46" s="1"/>
      <c r="B46" s="35"/>
      <c r="C46" s="30">
        <v>1</v>
      </c>
      <c r="D46" s="31" t="s">
        <v>214</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76" t="s">
        <v>52</v>
      </c>
      <c r="D51" s="377" t="s">
        <v>43</v>
      </c>
      <c r="E51" s="377"/>
      <c r="F51" s="377"/>
      <c r="G51" s="377">
        <v>0.13</v>
      </c>
      <c r="H51" s="378">
        <v>0</v>
      </c>
      <c r="I51" s="13"/>
    </row>
    <row r="52" spans="1:9" ht="16.2" thickBot="1" x14ac:dyDescent="0.35">
      <c r="A52" s="1"/>
      <c r="B52" s="35"/>
      <c r="C52" s="105">
        <v>1</v>
      </c>
      <c r="D52" s="379" t="s">
        <v>146</v>
      </c>
      <c r="E52" s="380"/>
      <c r="F52" s="380"/>
      <c r="G52" s="381"/>
      <c r="H52" s="108">
        <v>76000000</v>
      </c>
      <c r="I52" s="13"/>
    </row>
    <row r="53" spans="1:9" ht="15.6" x14ac:dyDescent="0.3">
      <c r="A53" s="1"/>
      <c r="B53" s="35"/>
      <c r="C53" s="368" t="s">
        <v>53</v>
      </c>
      <c r="D53" s="369"/>
      <c r="E53" s="369"/>
      <c r="F53" s="369"/>
      <c r="G53" s="369"/>
      <c r="H53" s="37">
        <f>SUM(H17:H38)+SUM(H40:H50)+H52</f>
        <v>1370010000</v>
      </c>
      <c r="I53" s="13"/>
    </row>
    <row r="54" spans="1:9" ht="15.6" x14ac:dyDescent="0.3">
      <c r="A54" s="1"/>
      <c r="B54" s="35"/>
      <c r="C54" s="343" t="s">
        <v>54</v>
      </c>
      <c r="D54" s="344"/>
      <c r="E54" s="344"/>
      <c r="F54" s="344"/>
      <c r="G54" s="344"/>
      <c r="H54" s="38">
        <v>2.36</v>
      </c>
      <c r="I54" s="13"/>
    </row>
    <row r="55" spans="1:9" ht="16.2" thickBot="1" x14ac:dyDescent="0.35">
      <c r="A55" s="1"/>
      <c r="B55" s="35"/>
      <c r="C55" s="345" t="s">
        <v>55</v>
      </c>
      <c r="D55" s="346"/>
      <c r="E55" s="346"/>
      <c r="F55" s="346"/>
      <c r="G55" s="346"/>
      <c r="H55" s="39">
        <f>H53*H54</f>
        <v>3233223600</v>
      </c>
      <c r="I55" s="13"/>
    </row>
    <row r="56" spans="1:9" ht="16.2" thickBot="1" x14ac:dyDescent="0.35">
      <c r="A56" s="1"/>
      <c r="B56" s="35"/>
      <c r="C56" s="40"/>
      <c r="D56" s="40"/>
      <c r="E56" s="40"/>
      <c r="F56" s="40"/>
      <c r="G56" s="40"/>
      <c r="H56" s="41"/>
      <c r="I56" s="13"/>
    </row>
    <row r="57" spans="1:9" ht="15.6" x14ac:dyDescent="0.3">
      <c r="A57" s="1"/>
      <c r="B57" s="35"/>
      <c r="C57" s="352" t="s">
        <v>56</v>
      </c>
      <c r="D57" s="354" t="s">
        <v>57</v>
      </c>
      <c r="E57" s="357" t="s">
        <v>58</v>
      </c>
      <c r="F57" s="23" t="s">
        <v>59</v>
      </c>
      <c r="G57" s="360" t="s">
        <v>60</v>
      </c>
      <c r="H57" s="24" t="s">
        <v>10</v>
      </c>
      <c r="I57" s="13"/>
    </row>
    <row r="58" spans="1:9" ht="15.6" x14ac:dyDescent="0.3">
      <c r="A58" s="1"/>
      <c r="B58" s="35"/>
      <c r="C58" s="353"/>
      <c r="D58" s="355"/>
      <c r="E58" s="358"/>
      <c r="F58" s="25" t="s">
        <v>61</v>
      </c>
      <c r="G58" s="361"/>
      <c r="H58" s="26" t="s">
        <v>14</v>
      </c>
      <c r="I58" s="13"/>
    </row>
    <row r="59" spans="1:9" ht="16.2" thickBot="1" x14ac:dyDescent="0.35">
      <c r="A59" s="1"/>
      <c r="B59" s="35"/>
      <c r="C59" s="27" t="s">
        <v>62</v>
      </c>
      <c r="D59" s="356"/>
      <c r="E59" s="359"/>
      <c r="F59" s="28" t="s">
        <v>63</v>
      </c>
      <c r="G59" s="28" t="s">
        <v>64</v>
      </c>
      <c r="H59" s="29" t="s">
        <v>65</v>
      </c>
      <c r="I59" s="13"/>
    </row>
    <row r="60" spans="1:9" ht="15.6" x14ac:dyDescent="0.3">
      <c r="A60" s="1"/>
      <c r="B60" s="35"/>
      <c r="C60" s="362" t="s">
        <v>66</v>
      </c>
      <c r="D60" s="363"/>
      <c r="E60" s="363"/>
      <c r="F60" s="363"/>
      <c r="G60" s="363"/>
      <c r="H60" s="364"/>
      <c r="I60" s="13"/>
    </row>
    <row r="61" spans="1:9" ht="15.6" x14ac:dyDescent="0.3">
      <c r="A61" s="1"/>
      <c r="B61" s="35"/>
      <c r="C61" s="365" t="s">
        <v>67</v>
      </c>
      <c r="D61" s="366"/>
      <c r="E61" s="366"/>
      <c r="F61" s="366"/>
      <c r="G61" s="366"/>
      <c r="H61" s="367"/>
      <c r="I61" s="13"/>
    </row>
    <row r="62" spans="1:9" ht="15.6" x14ac:dyDescent="0.3">
      <c r="A62" s="1"/>
      <c r="B62" s="35"/>
      <c r="C62" s="42">
        <v>1</v>
      </c>
      <c r="D62" s="43" t="s">
        <v>139</v>
      </c>
      <c r="E62" s="44" t="s">
        <v>215</v>
      </c>
      <c r="F62" s="32">
        <v>235000</v>
      </c>
      <c r="G62" s="33">
        <v>24</v>
      </c>
      <c r="H62" s="34">
        <f>C62*F62*G62</f>
        <v>5640000</v>
      </c>
      <c r="I62" s="13"/>
    </row>
    <row r="63" spans="1:9" ht="15.6" x14ac:dyDescent="0.3">
      <c r="A63" s="1"/>
      <c r="B63" s="35"/>
      <c r="C63" s="365" t="s">
        <v>68</v>
      </c>
      <c r="D63" s="366"/>
      <c r="E63" s="366"/>
      <c r="F63" s="366"/>
      <c r="G63" s="366"/>
      <c r="H63" s="367"/>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1">
        <v>1</v>
      </c>
      <c r="D68" s="152" t="s">
        <v>167</v>
      </c>
      <c r="E68" s="153" t="s">
        <v>69</v>
      </c>
      <c r="F68" s="154">
        <f>Hoja2!B51</f>
        <v>1800000</v>
      </c>
      <c r="G68" s="155">
        <v>8</v>
      </c>
      <c r="H68" s="156">
        <f>C68*F68*G68</f>
        <v>14400000</v>
      </c>
      <c r="I68" s="13"/>
    </row>
    <row r="69" spans="1:10" ht="15.6" x14ac:dyDescent="0.3">
      <c r="A69" s="1"/>
      <c r="B69" s="35"/>
      <c r="C69" s="365" t="s">
        <v>72</v>
      </c>
      <c r="D69" s="366"/>
      <c r="E69" s="366"/>
      <c r="F69" s="366"/>
      <c r="G69" s="366"/>
      <c r="H69" s="367"/>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1">
        <v>1</v>
      </c>
      <c r="D72" s="152" t="s">
        <v>73</v>
      </c>
      <c r="E72" s="44" t="s">
        <v>71</v>
      </c>
      <c r="F72" s="154">
        <v>1800000</v>
      </c>
      <c r="G72" s="155">
        <v>8</v>
      </c>
      <c r="H72" s="156">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68" t="s">
        <v>74</v>
      </c>
      <c r="D74" s="369"/>
      <c r="E74" s="369"/>
      <c r="F74" s="369"/>
      <c r="G74" s="369"/>
      <c r="H74" s="45">
        <f>H62+SUM(H64:H68)+SUM(H70:H73)</f>
        <v>349960000</v>
      </c>
      <c r="I74" s="13"/>
    </row>
    <row r="75" spans="1:10" ht="15.6" x14ac:dyDescent="0.3">
      <c r="A75" s="1"/>
      <c r="B75" s="35"/>
      <c r="C75" s="343" t="s">
        <v>75</v>
      </c>
      <c r="D75" s="344"/>
      <c r="E75" s="344"/>
      <c r="F75" s="344"/>
      <c r="G75" s="344"/>
      <c r="H75" s="46">
        <f>H55+H74</f>
        <v>3583183600</v>
      </c>
      <c r="I75" s="13"/>
    </row>
    <row r="76" spans="1:10" ht="15.6" x14ac:dyDescent="0.3">
      <c r="A76" s="1"/>
      <c r="B76" s="35"/>
      <c r="C76" s="350" t="s">
        <v>76</v>
      </c>
      <c r="D76" s="351"/>
      <c r="E76" s="351"/>
      <c r="F76" s="351"/>
      <c r="G76" s="351"/>
      <c r="H76" s="47">
        <f>ROUND(70825729.9137846+62000000,0)</f>
        <v>132825730</v>
      </c>
      <c r="I76" s="13"/>
    </row>
    <row r="77" spans="1:10" ht="15.6" x14ac:dyDescent="0.3">
      <c r="A77" s="1"/>
      <c r="B77" s="35"/>
      <c r="C77" s="343" t="s">
        <v>77</v>
      </c>
      <c r="D77" s="344"/>
      <c r="E77" s="344"/>
      <c r="F77" s="344"/>
      <c r="G77" s="344"/>
      <c r="H77" s="46">
        <f>H75+H76</f>
        <v>3716009330</v>
      </c>
      <c r="I77" s="13"/>
    </row>
    <row r="78" spans="1:10" ht="15.6" x14ac:dyDescent="0.3">
      <c r="A78" s="1"/>
      <c r="B78" s="35"/>
      <c r="C78" s="343" t="s">
        <v>78</v>
      </c>
      <c r="D78" s="344"/>
      <c r="E78" s="344"/>
      <c r="F78" s="344"/>
      <c r="G78" s="344"/>
      <c r="H78" s="46">
        <f>ROUND(H77*0.19,0)</f>
        <v>706041773</v>
      </c>
      <c r="I78" s="13"/>
    </row>
    <row r="79" spans="1:10" ht="16.2" thickBot="1" x14ac:dyDescent="0.35">
      <c r="A79" s="1"/>
      <c r="B79" s="35"/>
      <c r="C79" s="345" t="s">
        <v>79</v>
      </c>
      <c r="D79" s="346"/>
      <c r="E79" s="346"/>
      <c r="F79" s="346"/>
      <c r="G79" s="346"/>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47" t="s">
        <v>80</v>
      </c>
      <c r="D81" s="348"/>
      <c r="E81" s="348"/>
      <c r="F81" s="348"/>
      <c r="G81" s="348"/>
      <c r="H81" s="349"/>
      <c r="I81" s="13"/>
    </row>
    <row r="82" spans="1:9" ht="27.6" x14ac:dyDescent="0.3">
      <c r="A82" s="53" t="s">
        <v>81</v>
      </c>
      <c r="B82" s="11"/>
      <c r="C82" s="340" t="s">
        <v>82</v>
      </c>
      <c r="D82" s="341"/>
      <c r="E82" s="341"/>
      <c r="F82" s="341"/>
      <c r="G82" s="341"/>
      <c r="H82" s="342"/>
      <c r="I82" s="13"/>
    </row>
    <row r="83" spans="1:9" ht="27.6" x14ac:dyDescent="0.3">
      <c r="A83" s="53" t="s">
        <v>83</v>
      </c>
      <c r="B83" s="11"/>
      <c r="C83" s="340" t="s">
        <v>84</v>
      </c>
      <c r="D83" s="341"/>
      <c r="E83" s="341"/>
      <c r="F83" s="341"/>
      <c r="G83" s="341"/>
      <c r="H83" s="342"/>
      <c r="I83" s="13"/>
    </row>
    <row r="84" spans="1:9" x14ac:dyDescent="0.3">
      <c r="A84" s="53"/>
      <c r="B84" s="11"/>
      <c r="C84" s="340" t="s">
        <v>85</v>
      </c>
      <c r="D84" s="341"/>
      <c r="E84" s="341"/>
      <c r="F84" s="341"/>
      <c r="G84" s="341"/>
      <c r="H84" s="342"/>
      <c r="I84" s="13"/>
    </row>
    <row r="85" spans="1:9" ht="55.2" x14ac:dyDescent="0.3">
      <c r="A85" s="53" t="s">
        <v>86</v>
      </c>
      <c r="B85" s="11"/>
      <c r="C85" s="340" t="s">
        <v>87</v>
      </c>
      <c r="D85" s="341"/>
      <c r="E85" s="341"/>
      <c r="F85" s="341"/>
      <c r="G85" s="341"/>
      <c r="H85" s="342"/>
      <c r="I85" s="13"/>
    </row>
    <row r="86" spans="1:9" ht="27.6" x14ac:dyDescent="0.3">
      <c r="A86" s="53" t="s">
        <v>88</v>
      </c>
      <c r="B86" s="11"/>
      <c r="C86" s="340" t="s">
        <v>89</v>
      </c>
      <c r="D86" s="341"/>
      <c r="E86" s="341"/>
      <c r="F86" s="341"/>
      <c r="G86" s="341"/>
      <c r="H86" s="342"/>
      <c r="I86" s="13"/>
    </row>
    <row r="87" spans="1:9" x14ac:dyDescent="0.3">
      <c r="A87" s="53">
        <v>1</v>
      </c>
      <c r="B87" s="11"/>
      <c r="C87" s="340" t="s">
        <v>90</v>
      </c>
      <c r="D87" s="341"/>
      <c r="E87" s="341"/>
      <c r="F87" s="341"/>
      <c r="G87" s="341"/>
      <c r="H87" s="342"/>
      <c r="I87" s="13"/>
    </row>
    <row r="88" spans="1:9" x14ac:dyDescent="0.3">
      <c r="A88" s="53">
        <v>1</v>
      </c>
      <c r="B88" s="11"/>
      <c r="C88" s="340" t="s">
        <v>91</v>
      </c>
      <c r="D88" s="341"/>
      <c r="E88" s="341"/>
      <c r="F88" s="341"/>
      <c r="G88" s="341"/>
      <c r="H88" s="342"/>
      <c r="I88" s="13"/>
    </row>
    <row r="89" spans="1:9" ht="41.4" x14ac:dyDescent="0.3">
      <c r="A89" s="53" t="s">
        <v>92</v>
      </c>
      <c r="B89" s="11"/>
      <c r="C89" s="340" t="s">
        <v>93</v>
      </c>
      <c r="D89" s="341"/>
      <c r="E89" s="341"/>
      <c r="F89" s="341"/>
      <c r="G89" s="341"/>
      <c r="H89" s="342"/>
      <c r="I89" s="13"/>
    </row>
    <row r="90" spans="1:9" ht="27.6" x14ac:dyDescent="0.3">
      <c r="A90" s="53" t="s">
        <v>94</v>
      </c>
      <c r="B90" s="11"/>
      <c r="C90" s="340" t="s">
        <v>95</v>
      </c>
      <c r="D90" s="341"/>
      <c r="E90" s="341"/>
      <c r="F90" s="341"/>
      <c r="G90" s="341"/>
      <c r="H90" s="342"/>
      <c r="I90" s="13"/>
    </row>
    <row r="91" spans="1:9" x14ac:dyDescent="0.3">
      <c r="A91" s="53">
        <v>110</v>
      </c>
      <c r="B91" s="11"/>
      <c r="C91" s="340" t="s">
        <v>96</v>
      </c>
      <c r="D91" s="341"/>
      <c r="E91" s="341"/>
      <c r="F91" s="341"/>
      <c r="G91" s="341"/>
      <c r="H91" s="342"/>
      <c r="I91" s="13"/>
    </row>
    <row r="92" spans="1:9" ht="27.6" x14ac:dyDescent="0.3">
      <c r="A92" s="53" t="s">
        <v>97</v>
      </c>
      <c r="B92" s="11"/>
      <c r="C92" s="340" t="s">
        <v>98</v>
      </c>
      <c r="D92" s="341"/>
      <c r="E92" s="341"/>
      <c r="F92" s="341"/>
      <c r="G92" s="341"/>
      <c r="H92" s="342"/>
      <c r="I92" s="13"/>
    </row>
    <row r="93" spans="1:9" ht="27.6" x14ac:dyDescent="0.3">
      <c r="A93" s="53" t="s">
        <v>99</v>
      </c>
      <c r="B93" s="11"/>
      <c r="C93" s="340" t="s">
        <v>100</v>
      </c>
      <c r="D93" s="341"/>
      <c r="E93" s="341"/>
      <c r="F93" s="341"/>
      <c r="G93" s="341"/>
      <c r="H93" s="342"/>
      <c r="I93" s="13"/>
    </row>
    <row r="94" spans="1:9" ht="27.6" x14ac:dyDescent="0.3">
      <c r="A94" s="53" t="s">
        <v>101</v>
      </c>
      <c r="B94" s="11"/>
      <c r="C94" s="340" t="s">
        <v>102</v>
      </c>
      <c r="D94" s="341"/>
      <c r="E94" s="341"/>
      <c r="F94" s="341"/>
      <c r="G94" s="341"/>
      <c r="H94" s="342"/>
      <c r="I94" s="13"/>
    </row>
    <row r="95" spans="1:9" ht="27.6" x14ac:dyDescent="0.3">
      <c r="A95" s="53" t="s">
        <v>103</v>
      </c>
      <c r="B95" s="11"/>
      <c r="C95" s="340" t="s">
        <v>104</v>
      </c>
      <c r="D95" s="341"/>
      <c r="E95" s="341"/>
      <c r="F95" s="341"/>
      <c r="G95" s="341"/>
      <c r="H95" s="342"/>
      <c r="I95" s="13"/>
    </row>
    <row r="96" spans="1:9" ht="42" thickBot="1" x14ac:dyDescent="0.35">
      <c r="A96" s="53" t="s">
        <v>105</v>
      </c>
      <c r="B96" s="11"/>
      <c r="C96" s="333" t="s">
        <v>106</v>
      </c>
      <c r="D96" s="334"/>
      <c r="E96" s="334"/>
      <c r="F96" s="334"/>
      <c r="G96" s="334"/>
      <c r="H96" s="335"/>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36" t="s">
        <v>108</v>
      </c>
      <c r="D103" s="337"/>
      <c r="E103" s="55"/>
      <c r="F103" s="338" t="s">
        <v>109</v>
      </c>
      <c r="G103" s="338"/>
      <c r="H103" s="33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row>
    <row r="2" spans="1:73" ht="15.6" x14ac:dyDescent="0.3">
      <c r="A2" s="396" t="s">
        <v>1</v>
      </c>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row>
    <row r="3" spans="1:73" ht="15.6" x14ac:dyDescent="0.3">
      <c r="A3" s="396" t="s">
        <v>110</v>
      </c>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6"/>
      <c r="AM3" s="396"/>
      <c r="AN3" s="396"/>
      <c r="AO3" s="396"/>
      <c r="AP3" s="396"/>
      <c r="AQ3" s="396"/>
      <c r="AR3" s="396"/>
      <c r="AS3" s="396"/>
      <c r="AT3" s="396"/>
      <c r="AU3" s="396"/>
      <c r="AV3" s="396"/>
      <c r="AW3" s="396"/>
      <c r="AX3" s="396"/>
      <c r="AY3" s="396"/>
      <c r="AZ3" s="396"/>
      <c r="BA3" s="396"/>
      <c r="BB3" s="396"/>
      <c r="BC3" s="396"/>
      <c r="BD3" s="396"/>
      <c r="BE3" s="396"/>
    </row>
    <row r="4" spans="1:73" ht="15.6" x14ac:dyDescent="0.3">
      <c r="A4" s="396" t="s">
        <v>111</v>
      </c>
      <c r="B4" s="396"/>
      <c r="C4" s="396"/>
      <c r="D4" s="396"/>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396"/>
      <c r="AH4" s="396"/>
      <c r="AI4" s="396"/>
      <c r="AJ4" s="396"/>
      <c r="AK4" s="396"/>
      <c r="AL4" s="396"/>
      <c r="AM4" s="396"/>
      <c r="AN4" s="396"/>
      <c r="AO4" s="396"/>
      <c r="AP4" s="396"/>
      <c r="AQ4" s="396"/>
      <c r="AR4" s="396"/>
      <c r="AS4" s="396"/>
      <c r="AT4" s="396"/>
      <c r="AU4" s="396"/>
      <c r="AV4" s="396"/>
      <c r="AW4" s="396"/>
      <c r="AX4" s="396"/>
      <c r="AY4" s="396"/>
      <c r="AZ4" s="396"/>
      <c r="BA4" s="396"/>
      <c r="BB4" s="396"/>
      <c r="BC4" s="396"/>
      <c r="BD4" s="396"/>
      <c r="BE4" s="396"/>
    </row>
    <row r="5" spans="1:73" x14ac:dyDescent="0.3">
      <c r="A5" s="395"/>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c r="AR5" s="395"/>
      <c r="AS5" s="395"/>
      <c r="AT5" s="395"/>
      <c r="AU5" s="395"/>
      <c r="AV5" s="395"/>
      <c r="AW5" s="395"/>
      <c r="AX5" s="395"/>
      <c r="AY5" s="395"/>
      <c r="AZ5" s="395"/>
      <c r="BA5" s="395"/>
      <c r="BB5" s="395"/>
      <c r="BC5" s="395"/>
      <c r="BD5" s="395"/>
      <c r="BE5" s="395"/>
    </row>
    <row r="6" spans="1:73" x14ac:dyDescent="0.3">
      <c r="A6" s="395"/>
      <c r="B6" s="395"/>
      <c r="C6" s="395"/>
      <c r="D6" s="395"/>
      <c r="E6" s="395"/>
      <c r="F6" s="395"/>
      <c r="G6" s="395"/>
      <c r="H6" s="395"/>
      <c r="I6" s="395"/>
      <c r="J6" s="395"/>
      <c r="K6" s="395"/>
      <c r="L6" s="395"/>
      <c r="M6" s="395"/>
      <c r="N6" s="395"/>
      <c r="O6" s="395"/>
      <c r="P6" s="395"/>
      <c r="Q6" s="395"/>
      <c r="R6" s="395"/>
      <c r="S6" s="395"/>
      <c r="T6" s="395"/>
      <c r="U6" s="395"/>
      <c r="V6" s="395"/>
      <c r="W6" s="395"/>
      <c r="X6" s="395"/>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c r="AZ6" s="395"/>
      <c r="BA6" s="395"/>
      <c r="BB6" s="395"/>
      <c r="BC6" s="395"/>
      <c r="BD6" s="395"/>
      <c r="BE6" s="395"/>
    </row>
    <row r="7" spans="1:73" x14ac:dyDescent="0.3">
      <c r="A7" s="389" t="s">
        <v>112</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row>
    <row r="8" spans="1:73" x14ac:dyDescent="0.3">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row>
    <row r="9" spans="1:73" x14ac:dyDescent="0.3">
      <c r="AI9" s="74"/>
      <c r="AJ9" s="74"/>
      <c r="AK9" s="74"/>
      <c r="AL9" s="74"/>
      <c r="AS9" s="76"/>
      <c r="AT9" s="76"/>
      <c r="AU9" s="76"/>
      <c r="AV9" s="76"/>
      <c r="AW9" s="76"/>
      <c r="AX9" s="76"/>
      <c r="AY9" s="76"/>
      <c r="AZ9" s="76"/>
      <c r="BA9" s="76"/>
      <c r="BB9" s="76"/>
      <c r="BC9" s="76"/>
      <c r="BD9" s="76"/>
      <c r="BE9" s="76"/>
    </row>
    <row r="10" spans="1:73" x14ac:dyDescent="0.3">
      <c r="A10" s="387" t="s">
        <v>113</v>
      </c>
      <c r="B10" s="390">
        <v>1</v>
      </c>
      <c r="C10" s="391"/>
      <c r="D10" s="391"/>
      <c r="E10" s="392"/>
      <c r="F10" s="390">
        <v>2</v>
      </c>
      <c r="G10" s="391"/>
      <c r="H10" s="391"/>
      <c r="I10" s="392"/>
      <c r="J10" s="390">
        <v>3</v>
      </c>
      <c r="K10" s="391"/>
      <c r="L10" s="391"/>
      <c r="M10" s="392"/>
      <c r="N10" s="390">
        <v>4</v>
      </c>
      <c r="O10" s="391"/>
      <c r="P10" s="391"/>
      <c r="Q10" s="392"/>
      <c r="R10" s="390">
        <v>5</v>
      </c>
      <c r="S10" s="391"/>
      <c r="T10" s="391"/>
      <c r="U10" s="392"/>
      <c r="V10" s="390">
        <v>6</v>
      </c>
      <c r="W10" s="391"/>
      <c r="X10" s="391"/>
      <c r="Y10" s="392"/>
      <c r="Z10" s="390">
        <v>7</v>
      </c>
      <c r="AA10" s="391"/>
      <c r="AB10" s="391"/>
      <c r="AC10" s="392"/>
      <c r="AD10" s="390">
        <v>8</v>
      </c>
      <c r="AE10" s="391"/>
      <c r="AF10" s="391"/>
      <c r="AG10" s="392"/>
      <c r="AH10" s="393" t="s">
        <v>114</v>
      </c>
      <c r="AI10" s="394" t="s">
        <v>115</v>
      </c>
      <c r="AJ10" s="394"/>
      <c r="AK10" s="394"/>
      <c r="AL10" s="394"/>
      <c r="AM10" s="394"/>
      <c r="AN10" s="394"/>
      <c r="AO10" s="394"/>
      <c r="AP10" s="394"/>
      <c r="AQ10" s="394"/>
      <c r="AR10" s="394"/>
      <c r="AS10" s="394"/>
      <c r="AT10" s="394"/>
      <c r="AU10" s="394"/>
      <c r="AV10" s="394"/>
      <c r="AW10" s="394"/>
      <c r="AX10" s="394"/>
      <c r="AY10" s="394"/>
      <c r="AZ10" s="394"/>
      <c r="BA10" s="394"/>
      <c r="BB10" s="394"/>
      <c r="BC10" s="394"/>
      <c r="BD10" s="394"/>
      <c r="BE10" s="77"/>
    </row>
    <row r="11" spans="1:73" x14ac:dyDescent="0.3">
      <c r="A11" s="387"/>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3"/>
      <c r="AI11" s="388" t="s">
        <v>22</v>
      </c>
      <c r="AJ11" s="388" t="s">
        <v>116</v>
      </c>
      <c r="AK11" s="388" t="s">
        <v>23</v>
      </c>
      <c r="AL11" s="388" t="s">
        <v>24</v>
      </c>
      <c r="AM11" s="388" t="s">
        <v>25</v>
      </c>
      <c r="AN11" s="388" t="s">
        <v>26</v>
      </c>
      <c r="AO11" s="388" t="s">
        <v>27</v>
      </c>
      <c r="AP11" s="388" t="s">
        <v>117</v>
      </c>
      <c r="AQ11" s="388" t="s">
        <v>28</v>
      </c>
      <c r="AR11" s="388" t="s">
        <v>29</v>
      </c>
      <c r="AS11" s="388" t="s">
        <v>30</v>
      </c>
      <c r="AT11" s="388" t="s">
        <v>31</v>
      </c>
      <c r="AU11" s="388" t="s">
        <v>32</v>
      </c>
      <c r="AV11" s="388" t="s">
        <v>33</v>
      </c>
      <c r="AW11" s="388" t="s">
        <v>34</v>
      </c>
      <c r="AX11" s="388" t="s">
        <v>35</v>
      </c>
      <c r="AY11" s="388" t="s">
        <v>36</v>
      </c>
      <c r="AZ11" s="388" t="s">
        <v>37</v>
      </c>
      <c r="BA11" s="388" t="s">
        <v>38</v>
      </c>
      <c r="BB11" s="388" t="s">
        <v>39</v>
      </c>
      <c r="BC11" s="388" t="s">
        <v>40</v>
      </c>
      <c r="BD11" s="388" t="s">
        <v>41</v>
      </c>
      <c r="BE11" s="79"/>
    </row>
    <row r="12" spans="1:73" s="75" customFormat="1" ht="34.35" customHeight="1" x14ac:dyDescent="0.3">
      <c r="A12" s="387"/>
      <c r="B12" s="387"/>
      <c r="C12" s="387"/>
      <c r="D12" s="387"/>
      <c r="E12" s="387"/>
      <c r="F12" s="387"/>
      <c r="G12" s="387"/>
      <c r="H12" s="387"/>
      <c r="I12" s="387"/>
      <c r="J12" s="387"/>
      <c r="K12" s="387"/>
      <c r="L12" s="387"/>
      <c r="M12" s="387"/>
      <c r="N12" s="387"/>
      <c r="O12" s="387"/>
      <c r="P12" s="387"/>
      <c r="Q12" s="387"/>
      <c r="R12" s="387"/>
      <c r="S12" s="387"/>
      <c r="T12" s="387"/>
      <c r="U12" s="387"/>
      <c r="V12" s="387"/>
      <c r="W12" s="387"/>
      <c r="X12" s="387"/>
      <c r="Y12" s="387"/>
      <c r="Z12" s="387"/>
      <c r="AA12" s="387"/>
      <c r="AB12" s="387"/>
      <c r="AC12" s="387"/>
      <c r="AD12" s="387"/>
      <c r="AE12" s="387"/>
      <c r="AF12" s="387"/>
      <c r="AG12" s="387"/>
      <c r="AH12" s="393"/>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85" t="s">
        <v>125</v>
      </c>
      <c r="C21" s="385"/>
      <c r="D21" s="385"/>
      <c r="E21" s="385"/>
      <c r="F21" s="385"/>
      <c r="G21" s="385"/>
      <c r="H21" s="385"/>
      <c r="I21" s="385"/>
      <c r="J21" s="385"/>
      <c r="K21" s="385"/>
      <c r="L21" s="385"/>
      <c r="M21" s="385"/>
      <c r="N21" s="385"/>
      <c r="O21" s="385"/>
      <c r="P21" s="385"/>
      <c r="Q21" s="385"/>
      <c r="R21" s="385" t="s">
        <v>125</v>
      </c>
      <c r="S21" s="385"/>
      <c r="T21" s="385"/>
      <c r="U21" s="385"/>
      <c r="V21" s="385"/>
      <c r="W21" s="385"/>
      <c r="X21" s="385"/>
      <c r="Y21" s="385"/>
      <c r="Z21" s="385"/>
      <c r="AA21" s="385"/>
      <c r="AB21" s="385"/>
      <c r="AC21" s="385"/>
      <c r="AD21" s="385"/>
      <c r="AE21" s="385"/>
      <c r="AF21" s="385"/>
      <c r="AG21" s="38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86"/>
      <c r="C22" s="386"/>
      <c r="D22" s="386"/>
      <c r="E22" s="386"/>
      <c r="F22" s="386"/>
      <c r="G22" s="386"/>
      <c r="H22" s="386"/>
      <c r="I22" s="386"/>
      <c r="J22" s="386"/>
      <c r="K22" s="386"/>
      <c r="L22" s="386"/>
      <c r="M22" s="386"/>
      <c r="N22" s="386"/>
      <c r="O22" s="386"/>
      <c r="P22" s="386"/>
      <c r="Q22" s="386"/>
      <c r="R22" s="386"/>
      <c r="S22" s="386"/>
      <c r="T22" s="386"/>
      <c r="U22" s="386"/>
      <c r="V22" s="386"/>
      <c r="W22" s="386"/>
      <c r="X22" s="386"/>
      <c r="Y22" s="386"/>
      <c r="Z22" s="386"/>
      <c r="AA22" s="386"/>
      <c r="AB22" s="386"/>
      <c r="AC22" s="386"/>
      <c r="AD22" s="386"/>
      <c r="AE22" s="386"/>
      <c r="AF22" s="386"/>
      <c r="AG22" s="38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219</v>
      </c>
      <c r="AJ23" s="97" t="s">
        <v>219</v>
      </c>
      <c r="AK23" s="97" t="s">
        <v>219</v>
      </c>
      <c r="AL23" s="97" t="s">
        <v>219</v>
      </c>
      <c r="AM23" s="97" t="s">
        <v>219</v>
      </c>
      <c r="AN23" s="97" t="s">
        <v>219</v>
      </c>
      <c r="AO23" s="97" t="s">
        <v>219</v>
      </c>
      <c r="AP23" s="97" t="s">
        <v>219</v>
      </c>
      <c r="AQ23" s="97" t="s">
        <v>219</v>
      </c>
      <c r="AR23" s="97" t="s">
        <v>219</v>
      </c>
      <c r="AS23" s="97" t="s">
        <v>219</v>
      </c>
      <c r="AT23" s="97" t="s">
        <v>220</v>
      </c>
      <c r="AU23" s="97" t="s">
        <v>220</v>
      </c>
      <c r="AV23" s="97" t="s">
        <v>219</v>
      </c>
      <c r="AW23" s="97" t="s">
        <v>219</v>
      </c>
      <c r="AX23" s="97" t="s">
        <v>219</v>
      </c>
      <c r="AY23" s="97" t="s">
        <v>219</v>
      </c>
      <c r="AZ23" s="97" t="s">
        <v>219</v>
      </c>
      <c r="BA23" s="97" t="s">
        <v>219</v>
      </c>
      <c r="BB23" s="97" t="s">
        <v>219</v>
      </c>
      <c r="BC23" s="97" t="s">
        <v>219</v>
      </c>
      <c r="BD23" s="97" t="s">
        <v>219</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82"/>
      <c r="B27" s="382"/>
      <c r="C27" s="382"/>
      <c r="D27" s="382"/>
      <c r="E27" s="382"/>
      <c r="F27" s="382"/>
      <c r="G27" s="382"/>
      <c r="H27" s="38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3" t="s">
        <v>134</v>
      </c>
      <c r="B28" s="383"/>
      <c r="C28" s="383"/>
      <c r="D28" s="383"/>
      <c r="E28" s="383"/>
      <c r="F28" s="383"/>
      <c r="G28" s="383"/>
      <c r="H28" s="383"/>
      <c r="R28" s="384" t="s">
        <v>109</v>
      </c>
      <c r="S28" s="384"/>
      <c r="T28" s="384"/>
      <c r="U28" s="384"/>
      <c r="V28" s="384"/>
      <c r="W28" s="384"/>
      <c r="X28" s="384"/>
      <c r="Y28" s="38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180</v>
      </c>
      <c r="B1" s="397" t="s">
        <v>181</v>
      </c>
      <c r="C1" s="398"/>
    </row>
    <row r="2" spans="1:3" ht="29.1" customHeight="1" thickBot="1" x14ac:dyDescent="0.35">
      <c r="A2" s="164"/>
      <c r="B2" s="399" t="s">
        <v>182</v>
      </c>
      <c r="C2" s="400"/>
    </row>
    <row r="3" spans="1:3" x14ac:dyDescent="0.3">
      <c r="A3" s="166" t="s">
        <v>180</v>
      </c>
      <c r="B3" s="167" t="s">
        <v>183</v>
      </c>
      <c r="C3" s="168" t="s">
        <v>184</v>
      </c>
    </row>
    <row r="4" spans="1:3" x14ac:dyDescent="0.3">
      <c r="A4" s="169" t="s">
        <v>151</v>
      </c>
      <c r="B4" s="165">
        <v>7750000</v>
      </c>
      <c r="C4" s="170">
        <v>7900000</v>
      </c>
    </row>
    <row r="5" spans="1:3" x14ac:dyDescent="0.3">
      <c r="A5" s="169" t="s">
        <v>152</v>
      </c>
      <c r="B5" s="165">
        <v>6000000</v>
      </c>
      <c r="C5" s="170">
        <v>6145000</v>
      </c>
    </row>
    <row r="6" spans="1:3" x14ac:dyDescent="0.3">
      <c r="A6" s="169" t="s">
        <v>153</v>
      </c>
      <c r="B6" s="165">
        <v>3920000</v>
      </c>
      <c r="C6" s="170">
        <v>4050000</v>
      </c>
    </row>
    <row r="7" spans="1:3" x14ac:dyDescent="0.3">
      <c r="A7" s="169" t="s">
        <v>185</v>
      </c>
      <c r="B7" s="165">
        <v>6000000</v>
      </c>
      <c r="C7" s="170">
        <v>6145000</v>
      </c>
    </row>
    <row r="8" spans="1:3" x14ac:dyDescent="0.3">
      <c r="A8" s="169" t="s">
        <v>186</v>
      </c>
      <c r="B8" s="165">
        <v>3920000</v>
      </c>
      <c r="C8" s="170">
        <v>4050000</v>
      </c>
    </row>
    <row r="9" spans="1:3" x14ac:dyDescent="0.3">
      <c r="A9" s="169" t="s">
        <v>38</v>
      </c>
      <c r="B9" s="165">
        <v>7090000</v>
      </c>
      <c r="C9" s="170">
        <v>7240000</v>
      </c>
    </row>
    <row r="10" spans="1:3" x14ac:dyDescent="0.3">
      <c r="A10" s="169" t="s">
        <v>156</v>
      </c>
      <c r="B10" s="165">
        <v>7090000</v>
      </c>
      <c r="C10" s="170">
        <v>7240000</v>
      </c>
    </row>
    <row r="11" spans="1:3" x14ac:dyDescent="0.3">
      <c r="A11" s="169" t="s">
        <v>155</v>
      </c>
      <c r="B11" s="165">
        <v>7090000</v>
      </c>
      <c r="C11" s="170">
        <v>7240000</v>
      </c>
    </row>
    <row r="12" spans="1:3" x14ac:dyDescent="0.3">
      <c r="A12" s="169" t="s">
        <v>39</v>
      </c>
      <c r="B12" s="165">
        <v>7090000</v>
      </c>
      <c r="C12" s="170">
        <v>7240000</v>
      </c>
    </row>
    <row r="13" spans="1:3" x14ac:dyDescent="0.3">
      <c r="A13" s="169" t="s">
        <v>187</v>
      </c>
      <c r="B13" s="165">
        <v>7090000</v>
      </c>
      <c r="C13" s="170">
        <v>7240000</v>
      </c>
    </row>
    <row r="14" spans="1:3" x14ac:dyDescent="0.3">
      <c r="A14" s="169" t="s">
        <v>157</v>
      </c>
      <c r="B14" s="165">
        <v>7090000</v>
      </c>
      <c r="C14" s="170">
        <v>7240000</v>
      </c>
    </row>
    <row r="15" spans="1:3" x14ac:dyDescent="0.3">
      <c r="A15" s="169" t="s">
        <v>188</v>
      </c>
      <c r="B15" s="165">
        <v>7090000</v>
      </c>
      <c r="C15" s="170">
        <v>7240000</v>
      </c>
    </row>
    <row r="16" spans="1:3" x14ac:dyDescent="0.3">
      <c r="A16" s="169" t="s">
        <v>189</v>
      </c>
      <c r="B16" s="165">
        <v>7090000</v>
      </c>
      <c r="C16" s="170">
        <v>7240000</v>
      </c>
    </row>
    <row r="17" spans="1:3" x14ac:dyDescent="0.3">
      <c r="A17" s="169" t="s">
        <v>190</v>
      </c>
      <c r="B17" s="165">
        <v>6000000</v>
      </c>
      <c r="C17" s="170">
        <v>6145000</v>
      </c>
    </row>
    <row r="18" spans="1:3" x14ac:dyDescent="0.3">
      <c r="A18" s="169" t="s">
        <v>191</v>
      </c>
      <c r="B18" s="165">
        <v>6550000</v>
      </c>
      <c r="C18" s="170">
        <v>6700000</v>
      </c>
    </row>
    <row r="19" spans="1:3" x14ac:dyDescent="0.3">
      <c r="A19" s="169" t="s">
        <v>192</v>
      </c>
      <c r="B19" s="165">
        <v>6550000</v>
      </c>
      <c r="C19" s="170">
        <v>6700000</v>
      </c>
    </row>
    <row r="20" spans="1:3" x14ac:dyDescent="0.3">
      <c r="A20" s="169" t="s">
        <v>158</v>
      </c>
      <c r="B20" s="165">
        <v>4450000</v>
      </c>
      <c r="C20" s="170">
        <v>4600000</v>
      </c>
    </row>
    <row r="21" spans="1:3" x14ac:dyDescent="0.3">
      <c r="A21" s="169" t="s">
        <v>193</v>
      </c>
      <c r="B21" s="165">
        <v>4450000</v>
      </c>
      <c r="C21" s="170">
        <v>4600000</v>
      </c>
    </row>
    <row r="22" spans="1:3" x14ac:dyDescent="0.3">
      <c r="A22" s="169" t="s">
        <v>194</v>
      </c>
      <c r="B22" s="165">
        <v>4450000</v>
      </c>
      <c r="C22" s="170">
        <v>4600000</v>
      </c>
    </row>
    <row r="23" spans="1:3" x14ac:dyDescent="0.3">
      <c r="A23" s="169" t="s">
        <v>195</v>
      </c>
      <c r="B23" s="165">
        <v>4450000</v>
      </c>
      <c r="C23" s="170">
        <v>4600000</v>
      </c>
    </row>
    <row r="24" spans="1:3" ht="22.8" x14ac:dyDescent="0.3">
      <c r="A24" s="169" t="s">
        <v>159</v>
      </c>
      <c r="B24" s="165">
        <v>4450000</v>
      </c>
      <c r="C24" s="170">
        <v>4600000</v>
      </c>
    </row>
    <row r="25" spans="1:3" x14ac:dyDescent="0.3">
      <c r="A25" s="169" t="s">
        <v>196</v>
      </c>
      <c r="B25" s="165">
        <v>4450000</v>
      </c>
      <c r="C25" s="170">
        <v>4600000</v>
      </c>
    </row>
    <row r="26" spans="1:3" x14ac:dyDescent="0.3">
      <c r="A26" s="169" t="s">
        <v>197</v>
      </c>
      <c r="B26" s="165">
        <v>4450000</v>
      </c>
      <c r="C26" s="170">
        <v>4600000</v>
      </c>
    </row>
    <row r="27" spans="1:3" x14ac:dyDescent="0.3">
      <c r="A27" s="169" t="s">
        <v>198</v>
      </c>
      <c r="B27" s="165">
        <v>4450000</v>
      </c>
      <c r="C27" s="170">
        <v>4600000</v>
      </c>
    </row>
    <row r="28" spans="1:3" x14ac:dyDescent="0.3">
      <c r="A28" s="169" t="s">
        <v>199</v>
      </c>
      <c r="B28" s="165">
        <v>4450000</v>
      </c>
      <c r="C28" s="170">
        <v>4600000</v>
      </c>
    </row>
    <row r="29" spans="1:3" x14ac:dyDescent="0.3">
      <c r="A29" s="169" t="s">
        <v>200</v>
      </c>
      <c r="B29" s="165">
        <v>4450000</v>
      </c>
      <c r="C29" s="170">
        <v>4600000</v>
      </c>
    </row>
    <row r="30" spans="1:3" x14ac:dyDescent="0.3">
      <c r="A30" s="169" t="s">
        <v>201</v>
      </c>
      <c r="B30" s="165">
        <v>6000000</v>
      </c>
      <c r="C30" s="170">
        <v>6145000</v>
      </c>
    </row>
    <row r="31" spans="1:3" x14ac:dyDescent="0.3">
      <c r="A31" s="169" t="s">
        <v>137</v>
      </c>
      <c r="B31" s="165">
        <v>2260000</v>
      </c>
      <c r="C31" s="170">
        <v>2290000</v>
      </c>
    </row>
    <row r="32" spans="1:3" x14ac:dyDescent="0.3">
      <c r="A32" s="169" t="s">
        <v>202</v>
      </c>
      <c r="B32" s="165">
        <v>2370000</v>
      </c>
      <c r="C32" s="170">
        <v>2400000</v>
      </c>
    </row>
    <row r="33" spans="1:3" x14ac:dyDescent="0.3">
      <c r="A33" s="169" t="s">
        <v>203</v>
      </c>
      <c r="B33" s="165">
        <v>2370000</v>
      </c>
      <c r="C33" s="170">
        <v>2400000</v>
      </c>
    </row>
    <row r="34" spans="1:3" x14ac:dyDescent="0.3">
      <c r="A34" s="169" t="s">
        <v>204</v>
      </c>
      <c r="B34" s="165">
        <v>2370000</v>
      </c>
      <c r="C34" s="170">
        <v>2400000</v>
      </c>
    </row>
    <row r="35" spans="1:3" x14ac:dyDescent="0.3">
      <c r="A35" s="169" t="s">
        <v>205</v>
      </c>
      <c r="B35" s="165">
        <v>2370000</v>
      </c>
      <c r="C35" s="170">
        <v>2400000</v>
      </c>
    </row>
    <row r="36" spans="1:3" x14ac:dyDescent="0.3">
      <c r="A36" s="169" t="s">
        <v>160</v>
      </c>
      <c r="B36" s="165">
        <v>2260000</v>
      </c>
      <c r="C36" s="170">
        <v>2290000</v>
      </c>
    </row>
    <row r="37" spans="1:3" x14ac:dyDescent="0.3">
      <c r="A37" s="169" t="s">
        <v>206</v>
      </c>
      <c r="B37" s="165">
        <v>1470000</v>
      </c>
      <c r="C37" s="170">
        <v>1520000</v>
      </c>
    </row>
    <row r="38" spans="1:3" x14ac:dyDescent="0.3">
      <c r="A38" s="169" t="s">
        <v>207</v>
      </c>
      <c r="B38" s="165">
        <v>1470000</v>
      </c>
      <c r="C38" s="170">
        <v>1520000</v>
      </c>
    </row>
    <row r="39" spans="1:3" x14ac:dyDescent="0.3">
      <c r="A39" s="169" t="s">
        <v>208</v>
      </c>
      <c r="B39" s="165">
        <v>1240000</v>
      </c>
      <c r="C39" s="170">
        <v>1250000</v>
      </c>
    </row>
    <row r="40" spans="1:3" x14ac:dyDescent="0.3">
      <c r="A40" s="169" t="s">
        <v>50</v>
      </c>
      <c r="B40" s="165">
        <v>1200000</v>
      </c>
      <c r="C40" s="170">
        <v>1210000</v>
      </c>
    </row>
    <row r="41" spans="1:3" x14ac:dyDescent="0.3">
      <c r="A41" s="169" t="s">
        <v>51</v>
      </c>
      <c r="B41" s="165">
        <v>1250000</v>
      </c>
      <c r="C41" s="170">
        <v>1260000</v>
      </c>
    </row>
    <row r="42" spans="1:3" x14ac:dyDescent="0.3">
      <c r="A42" s="169" t="s">
        <v>139</v>
      </c>
      <c r="B42" s="165">
        <v>235000</v>
      </c>
      <c r="C42" s="170">
        <v>250000</v>
      </c>
    </row>
    <row r="43" spans="1:3" ht="57" x14ac:dyDescent="0.3">
      <c r="A43" s="169" t="s">
        <v>140</v>
      </c>
      <c r="B43" s="165">
        <v>4990000</v>
      </c>
      <c r="C43" s="170">
        <v>5145000</v>
      </c>
    </row>
    <row r="44" spans="1:3" ht="57" x14ac:dyDescent="0.3">
      <c r="A44" s="169" t="s">
        <v>209</v>
      </c>
      <c r="B44" s="165">
        <v>5650000</v>
      </c>
      <c r="C44" s="170">
        <v>5770000</v>
      </c>
    </row>
    <row r="45" spans="1:3" ht="34.200000000000003" x14ac:dyDescent="0.3">
      <c r="A45" s="169" t="s">
        <v>210</v>
      </c>
      <c r="B45" s="165">
        <v>805000</v>
      </c>
      <c r="C45" s="170">
        <v>830000</v>
      </c>
    </row>
    <row r="46" spans="1:3" ht="45.6" x14ac:dyDescent="0.3">
      <c r="A46" s="169" t="s">
        <v>141</v>
      </c>
      <c r="B46" s="165">
        <v>4990000</v>
      </c>
      <c r="C46" s="170">
        <v>5145000</v>
      </c>
    </row>
    <row r="47" spans="1:3" x14ac:dyDescent="0.3">
      <c r="A47" s="169" t="s">
        <v>211</v>
      </c>
      <c r="B47" s="165">
        <v>2440000</v>
      </c>
      <c r="C47" s="170">
        <v>2550000</v>
      </c>
    </row>
    <row r="48" spans="1:3" ht="22.8" x14ac:dyDescent="0.3">
      <c r="A48" s="169" t="s">
        <v>212</v>
      </c>
      <c r="B48" s="165">
        <v>6570000</v>
      </c>
      <c r="C48" s="170">
        <v>6690000</v>
      </c>
    </row>
    <row r="49" spans="1:3" ht="34.200000000000003" x14ac:dyDescent="0.3">
      <c r="A49" s="169" t="s">
        <v>213</v>
      </c>
      <c r="B49" s="165">
        <v>2440000</v>
      </c>
      <c r="C49" s="170">
        <v>2550000</v>
      </c>
    </row>
    <row r="50" spans="1:3" ht="22.8" x14ac:dyDescent="0.3">
      <c r="A50" s="169" t="s">
        <v>142</v>
      </c>
      <c r="B50" s="165">
        <v>595000</v>
      </c>
      <c r="C50" s="170">
        <v>610000</v>
      </c>
    </row>
    <row r="51" spans="1:3" ht="22.8" x14ac:dyDescent="0.3">
      <c r="A51" s="169" t="s">
        <v>167</v>
      </c>
      <c r="B51" s="165">
        <v>1800000</v>
      </c>
      <c r="C51" s="170">
        <v>1950000</v>
      </c>
    </row>
    <row r="52" spans="1:3" ht="22.8" x14ac:dyDescent="0.3">
      <c r="A52" s="169" t="s">
        <v>143</v>
      </c>
      <c r="B52" s="165">
        <v>2340000</v>
      </c>
      <c r="C52" s="170">
        <v>2490000</v>
      </c>
    </row>
    <row r="53" spans="1:3" ht="34.200000000000003" x14ac:dyDescent="0.3">
      <c r="A53" s="169" t="s">
        <v>144</v>
      </c>
      <c r="B53" s="165">
        <v>905000</v>
      </c>
      <c r="C53" s="170">
        <v>980000</v>
      </c>
    </row>
    <row r="54" spans="1:3" ht="23.4" thickBot="1" x14ac:dyDescent="0.35">
      <c r="A54" s="171" t="s">
        <v>145</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2023-10-25T21:17:26Z</dcterms:modified>
  <cp:category/>
  <cp:contentStatus/>
</cp:coreProperties>
</file>