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150- CAMINOS GUAVIARE AJUSTADO\"/>
    </mc:Choice>
  </mc:AlternateContent>
  <xr:revisionPtr revIDLastSave="0" documentId="13_ncr:1_{3C1A5F24-21B1-430E-87E1-0DA58AB67738}" xr6:coauthVersionLast="47" xr6:coauthVersionMax="47" xr10:uidLastSave="{00000000-0000-0000-0000-000000000000}"/>
  <bookViews>
    <workbookView xWindow="-108" yWindow="-108" windowWidth="23256" windowHeight="12456" xr2:uid="{FFF77613-7802-4946-92AE-B811681EC433}"/>
  </bookViews>
  <sheets>
    <sheet name="P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<sst xmlns="http://schemas.openxmlformats.org/spreadsheetml/2006/main" count="400" uniqueCount="252">
  <si>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</si>
  <si>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</si>
  <si>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</si>
  <si>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</si>
  <si>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</si>
  <si>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</si>
  <si>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</si>
  <si>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</si>
  <si>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</si>
  <si>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</si>
  <si>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</si>
  <si>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</si>
  <si>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</si>
  <si>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</si>
  <si>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</si>
  <si>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</si>
  <si>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</si>
  <si>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</si>
  <si>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</si>
  <si>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</si>
  <si>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</si>
  <si>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</si>
  <si>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</si>
  <si>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</si>
  <si>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</si>
  <si>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</si>
  <si>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</si>
  <si>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</si>
  <si>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</si>
  <si>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</si>
  <si>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</si>
  <si>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</si>
  <si>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</si>
  <si>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</si>
  <si>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</si>
  <si>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</si>
  <si>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</si>
  <si>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</si>
  <si>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</si>
  <si>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</si>
  <si>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</si>
  <si>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</si>
  <si>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</si>
  <si>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</si>
  <si>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</si>
  <si>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</si>
  <si>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</si>
  <si>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</si>
  <si>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</si>
  <si>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</si>
  <si>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</si>
  <si>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</si>
  <si>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</si>
  <si>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</si>
  <si>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</si>
  <si>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</si>
  <si>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</si>
  <si>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</si>
  <si>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</si>
  <si>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</si>
  <si>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</si>
  <si>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</si>
  <si>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</si>
  <si>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</si>
  <si>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</si>
  <si>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</si>
  <si>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</si>
  <si>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</si>
  <si>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</si>
  <si>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</si>
  <si>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</si>
  <si>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</si>
  <si>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</si>
  <si>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</si>
  <si>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</si>
  <si>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</si>
  <si>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</si>
  <si>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</si>
  <si>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</si>
  <si>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</si>
  <si>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</si>
  <si>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</si>
  <si>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</si>
  <si>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</si>
  <si>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</si>
  <si>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</si>
  <si>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</si>
  <si>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</si>
  <si>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</si>
  <si>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</si>
  <si>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</si>
  <si>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</si>
  <si>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</si>
  <si>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</si>
  <si>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</si>
  <si>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</si>
  <si>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</si>
  <si>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</si>
  <si>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</si>
  <si>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</si>
  <si>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</si>
  <si>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</si>
  <si>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</si>
  <si>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</si>
  <si>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</si>
  <si>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</si>
  <si>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</si>
  <si>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</si>
  <si>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</si>
  <si>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</si>
  <si>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</si>
  <si>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</si>
  <si>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</si>
  <si>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</si>
  <si>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</si>
  <si>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</si>
  <si>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</si>
  <si>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</si>
  <si>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</si>
  <si>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</si>
  <si>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</si>
  <si>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</si>
  <si>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</si>
  <si>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</si>
  <si>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</si>
  <si>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</si>
  <si>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</si>
  <si>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</si>
  <si>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</si>
  <si>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</si>
  <si>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</si>
  <si>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</si>
  <si>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</si>
  <si>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</si>
  <si>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</si>
  <si>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</si>
  <si>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</si>
  <si>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</si>
  <si>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</si>
  <si>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</si>
  <si>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</si>
  <si>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</si>
  <si>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</si>
  <si>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</si>
  <si>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</si>
  <si>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</si>
  <si>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</si>
  <si>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</si>
  <si>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</si>
  <si>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</si>
  <si>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</si>
  <si>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</si>
  <si>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</si>
  <si>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</si>
  <si>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</si>
  <si>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</si>
  <si>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</si>
  <si>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</si>
  <si>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</si>
  <si>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</si>
  <si>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</si>
  <si>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</si>
  <si>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</si>
  <si>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</si>
  <si>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</si>
  <si>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</si>
  <si>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</si>
  <si>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</si>
  <si>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</si>
  <si>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</si>
  <si>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</si>
  <si>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</si>
  <si>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</si>
  <si>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</si>
  <si>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</si>
  <si>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</si>
  <si>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</si>
  <si>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</si>
  <si>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</si>
  <si>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</si>
  <si>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</si>
  <si>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</si>
  <si>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</si>
  <si>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</si>
  <si>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</si>
  <si>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</si>
  <si>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</si>
  <si>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</si>
  <si>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</si>
  <si>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</si>
  <si>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</si>
  <si>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</si>
  <si>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</si>
  <si>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</si>
  <si>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</si>
  <si>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</si>
  <si>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</si>
  <si>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</si>
  <si>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</si>
  <si>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</si>
  <si>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</si>
  <si>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</si>
  <si>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</si>
  <si>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</si>
  <si>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</si>
  <si>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</si>
  <si>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</si>
  <si>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</si>
  <si>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</si>
  <si>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</si>
  <si>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</si>
  <si>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</si>
  <si>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</si>
  <si>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</si>
  <si>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</si>
  <si>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</si>
  <si>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</si>
  <si>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</si>
  <si>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</si>
  <si>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</si>
  <si>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</si>
  <si>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</si>
  <si>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</si>
  <si>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</si>
  <si>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</si>
  <si>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</si>
  <si>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Ingeniero Residente de Interventoria</t>
  </si>
  <si>
    <t>Especialista en Pavimentos y/o vias</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</si>
  <si>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</si>
  <si>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</si>
  <si>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</si>
  <si>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</si>
  <si>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</si>
  <si>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</si>
  <si>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PROVISIÓN JORNADAS 7X24</t>
  </si>
  <si>
    <t>Provisión Jornadas 7X24</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</si>
  <si>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</si>
  <si>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Vehículo tipo campero ó camioneta  (incluye peajes, conductor y combustible) y cuyo modelo sea hasta diez (10) años anteriores al año de suscripción del contrato.</t>
  </si>
  <si>
    <t>Profesional Social</t>
  </si>
  <si>
    <t>Técnico administrativo</t>
  </si>
  <si>
    <t>Ensayos de laboratorios.</t>
  </si>
  <si>
    <t>Profesional Ambiental</t>
  </si>
  <si>
    <t>Trabajo de topografia (Incluye personal, equipo y transporte)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</si>
  <si>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</si>
  <si>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r>
      <t xml:space="preserve">IVA = 19% * (C) = </t>
    </r>
    <r>
      <rPr>
        <b/>
        <sz val="9"/>
        <color indexed="12"/>
        <rFont val="Arial Narrow"/>
        <family val="2"/>
      </rPr>
      <t>(D)</t>
    </r>
  </si>
  <si>
    <t>COSTO TOTAL = (C) + (D)</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</si>
  <si>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</si>
  <si>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</si>
  <si>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 xml:space="preserve">3. En aras de implementar la generación de primer empleo, el personal Técnico administrativo e Ingeniero Auxiliar de Interventoría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</si>
  <si>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OBJETO
"INTERVENTORÍA TECNICA, ADMINISTRATIVA, AMBIENTAL Y FINANCIERA PARA LOS CONVENIOS SOLIDARIOS SUSCRITOS ENTRE EL INVIAS Y LOS ORGANISMOS DE ACCIÓN COMUNAL PARA EL MEJORAMIENTO Y/O MANTENIMIENTO DE VIAS TERCIARIAS DEL DEPARTAMENTO DE LA GUAVIARE EN EL MARCO DEL PROGRAMA CAMINOS COMUNITARIOS DE LA PAZ TOTAL - LOTE 1"</t>
  </si>
  <si>
    <t>FORMULARIO NO 1 - LOTE 1</t>
  </si>
  <si>
    <t>CMA-DEO-SVR-150-2023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</si>
</sst>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75">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01">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71"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71"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71" fontId="2" fillId="6" borderId="9" xfId="13" applyNumberFormat="1" applyFont="1" applyFill="1" applyBorder="1" applyAlignment="1">
      <alignment horizontal="center" vertical="center" wrapText="1"/>
    </xf>
    <xf numFmtId="171"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71" fontId="2" fillId="6" borderId="13" xfId="13" applyNumberFormat="1" applyFont="1" applyFill="1" applyBorder="1" applyAlignment="1">
      <alignment horizontal="center" vertical="center" wrapText="1"/>
    </xf>
    <xf numFmtId="171"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3" applyNumberFormat="1" applyFont="1" applyFill="1" applyAlignment="1">
      <alignment horizontal="justify" vertical="center" wrapText="1"/>
    </xf>
    <xf numFmtId="171"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71" fontId="28" fillId="6" borderId="39" xfId="13" applyNumberFormat="1" applyFont="1" applyFill="1" applyBorder="1" applyAlignment="1">
      <alignment vertical="center" wrapText="1"/>
    </xf>
    <xf numFmtId="171"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71"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3" applyNumberFormat="1" applyFont="1" applyFill="1" applyBorder="1" applyAlignment="1">
      <alignment vertical="center" wrapText="1"/>
    </xf>
    <xf numFmtId="171" fontId="2" fillId="3" borderId="6" xfId="13" applyNumberFormat="1" applyFont="1" applyFill="1" applyBorder="1" applyAlignment="1">
      <alignment vertical="center" wrapText="1"/>
    </xf>
    <xf numFmtId="0" fontId="2" fillId="0" borderId="6" xfId="13" applyFont="1" applyBorder="1" applyAlignment="1">
      <alignment vertical="center" wrapText="1"/>
    </xf>
    <xf numFmtId="171" fontId="2" fillId="0" borderId="6" xfId="13" applyNumberFormat="1" applyFont="1" applyBorder="1" applyAlignment="1">
      <alignment horizontal="right" vertical="center" wrapText="1"/>
    </xf>
    <xf numFmtId="171" fontId="2" fillId="6" borderId="6" xfId="13" applyNumberFormat="1" applyFont="1" applyFill="1" applyBorder="1" applyAlignment="1">
      <alignment horizontal="center" vertical="center" wrapText="1"/>
    </xf>
    <xf numFmtId="171"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71"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71" fontId="14" fillId="3" borderId="25" xfId="13" applyNumberFormat="1" applyFont="1" applyFill="1" applyBorder="1" applyAlignment="1">
      <alignment vertical="center" wrapText="1"/>
    </xf>
    <xf numFmtId="0" fontId="32" fillId="2" borderId="25" xfId="16" applyFont="1" applyFill="1" applyBorder="1" applyAlignment="1">
      <alignment vertical="center" wrapText="1"/>
    </xf>
    <xf numFmtId="0" fontId="2" fillId="0" borderId="24" xfId="13" applyFont="1" applyBorder="1" applyAlignment="1">
      <alignment horizontal="center" vertical="center" wrapText="1"/>
    </xf>
    <xf numFmtId="171" fontId="2" fillId="6" borderId="25" xfId="13" applyNumberFormat="1" applyFont="1" applyFill="1" applyBorder="1" applyAlignment="1">
      <alignment horizontal="center" vertical="center" wrapText="1"/>
    </xf>
    <xf numFmtId="171"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71"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4"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71" fontId="2" fillId="0" borderId="25" xfId="17" applyNumberFormat="1" applyFont="1" applyBorder="1" applyAlignment="1">
      <alignment horizontal="right" vertical="center" wrapText="1"/>
    </xf>
    <xf numFmtId="2" fontId="2" fillId="0" borderId="6" xfId="22" applyNumberFormat="1" applyFont="1" applyBorder="1" applyAlignment="1">
      <alignment horizontal="center" vertical="center" wrapText="1"/>
    </xf>
    <xf numFmtId="171"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71" fontId="2" fillId="3" borderId="22" xfId="13" applyNumberFormat="1" applyFont="1" applyFill="1" applyBorder="1" applyAlignment="1">
      <alignment vertical="center" wrapText="1"/>
    </xf>
    <xf numFmtId="164" fontId="2" fillId="3" borderId="22" xfId="13" applyNumberFormat="1" applyFont="1" applyFill="1" applyBorder="1" applyAlignment="1">
      <alignment horizontal="center" vertical="center" wrapText="1"/>
    </xf>
    <xf numFmtId="171" fontId="2" fillId="3" borderId="23" xfId="17" applyNumberFormat="1" applyFont="1" applyFill="1" applyBorder="1" applyAlignment="1">
      <alignment vertical="center" wrapText="1"/>
    </xf>
    <xf numFmtId="0" fontId="2" fillId="0" borderId="48" xfId="22" applyFont="1" applyBorder="1" applyAlignment="1">
      <alignment vertical="center"/>
    </xf>
    <xf numFmtId="0" fontId="2" fillId="6" borderId="22" xfId="22" applyFont="1" applyFill="1" applyBorder="1" applyAlignment="1">
      <alignment vertical="center" wrapText="1"/>
    </xf>
    <xf numFmtId="164" fontId="2" fillId="6" borderId="6" xfId="22"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71"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4" fontId="2" fillId="0" borderId="6" xfId="23" applyNumberFormat="1" applyFont="1" applyBorder="1" applyAlignment="1">
      <alignment vertical="center" wrapText="1"/>
    </xf>
    <xf numFmtId="171"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justify"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4"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71" fontId="2" fillId="6" borderId="54" xfId="13" applyNumberFormat="1" applyFont="1" applyFill="1" applyBorder="1" applyAlignment="1">
      <alignment horizontal="center" vertical="center" wrapText="1"/>
    </xf>
    <xf numFmtId="171"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171" fontId="2" fillId="4" borderId="25" xfId="17" applyNumberFormat="1" applyFont="1" applyFill="1" applyBorder="1" applyAlignment="1">
      <alignment vertical="center" wrapText="1"/>
    </xf>
    <xf numFmtId="166" fontId="2" fillId="0" borderId="6" xfId="24" applyNumberFormat="1" applyFont="1" applyFill="1" applyBorder="1" applyAlignment="1">
      <alignment vertical="center" wrapText="1"/>
    </xf>
    <xf numFmtId="0" fontId="2" fillId="0" borderId="24" xfId="13" applyFont="1" applyBorder="1" applyAlignment="1">
      <alignment horizontal="center" vertical="center"/>
    </xf>
    <xf numFmtId="164" fontId="2" fillId="0" borderId="6" xfId="2" applyNumberFormat="1" applyFont="1" applyFill="1" applyBorder="1" applyAlignment="1">
      <alignment vertical="center"/>
    </xf>
    <xf numFmtId="171" fontId="2" fillId="0" borderId="6" xfId="13" applyNumberFormat="1" applyFont="1" applyBorder="1" applyAlignment="1">
      <alignment horizontal="right" vertical="center"/>
    </xf>
    <xf numFmtId="0" fontId="2" fillId="6" borderId="0" xfId="13" applyFont="1" applyFill="1" applyAlignment="1">
      <alignment horizontal="right" vertical="center"/>
    </xf>
    <xf numFmtId="0" fontId="2" fillId="6" borderId="0" xfId="13" applyFont="1" applyFill="1" applyAlignment="1">
      <alignment vertical="center"/>
    </xf>
    <xf numFmtId="44" fontId="2" fillId="6" borderId="0" xfId="13" applyNumberFormat="1" applyFont="1" applyFill="1" applyAlignment="1">
      <alignment vertical="center" wrapText="1"/>
    </xf>
    <xf numFmtId="44" fontId="2" fillId="6" borderId="0" xfId="10" applyFont="1" applyFill="1" applyAlignment="1">
      <alignment vertical="center" wrapText="1"/>
    </xf>
    <xf numFmtId="0" fontId="2" fillId="6" borderId="21" xfId="16" applyFont="1" applyFill="1" applyBorder="1" applyAlignment="1">
      <alignment horizontal="center" vertical="center" wrapText="1"/>
    </xf>
    <xf numFmtId="0" fontId="2" fillId="6" borderId="6" xfId="16" applyFont="1" applyFill="1" applyBorder="1" applyAlignment="1">
      <alignment vertical="center" wrapText="1"/>
    </xf>
    <xf numFmtId="164" fontId="2" fillId="6" borderId="6" xfId="16" applyNumberFormat="1" applyFont="1" applyFill="1" applyBorder="1" applyAlignment="1">
      <alignment vertical="center" wrapText="1"/>
    </xf>
    <xf numFmtId="164" fontId="2" fillId="6" borderId="6" xfId="16" applyNumberFormat="1" applyFont="1" applyFill="1" applyBorder="1" applyAlignment="1">
      <alignment horizontal="center" vertical="center" wrapText="1"/>
    </xf>
    <xf numFmtId="2" fontId="2" fillId="6" borderId="6" xfId="16" applyNumberFormat="1" applyFont="1" applyFill="1" applyBorder="1" applyAlignment="1">
      <alignment horizontal="center" vertical="center" wrapText="1"/>
    </xf>
    <xf numFmtId="171" fontId="14" fillId="4" borderId="25" xfId="17" applyNumberFormat="1" applyFont="1" applyFill="1" applyBorder="1" applyAlignment="1">
      <alignment horizontal="right" vertical="center" wrapText="1"/>
    </xf>
    <xf numFmtId="0" fontId="2" fillId="4" borderId="48" xfId="22" applyFont="1" applyFill="1" applyBorder="1" applyAlignment="1">
      <alignment vertical="center"/>
    </xf>
    <xf numFmtId="164" fontId="2" fillId="3" borderId="6" xfId="13" applyNumberFormat="1" applyFont="1" applyFill="1" applyBorder="1" applyAlignment="1">
      <alignment vertical="center" wrapText="1"/>
    </xf>
    <xf numFmtId="0" fontId="2" fillId="3" borderId="24" xfId="13" applyFont="1" applyFill="1" applyBorder="1" applyAlignment="1">
      <alignment horizontal="center" vertical="center" wrapText="1"/>
    </xf>
    <xf numFmtId="171" fontId="2" fillId="3" borderId="25" xfId="17" applyNumberFormat="1" applyFont="1" applyFill="1" applyBorder="1" applyAlignment="1">
      <alignment vertical="center" wrapText="1"/>
    </xf>
    <xf numFmtId="0" fontId="2" fillId="0" borderId="63" xfId="13" applyFont="1" applyBorder="1" applyAlignment="1">
      <alignment vertical="center" wrapText="1"/>
    </xf>
    <xf numFmtId="171"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71" fontId="2" fillId="4" borderId="54" xfId="17" applyNumberFormat="1" applyFont="1" applyFill="1" applyBorder="1" applyAlignment="1">
      <alignment horizontal="right" vertical="center" wrapText="1"/>
    </xf>
    <xf numFmtId="8" fontId="2" fillId="6" borderId="6" xfId="16" applyNumberFormat="1" applyFont="1" applyFill="1" applyBorder="1" applyAlignment="1">
      <alignment vertical="center" wrapText="1"/>
    </xf>
    <xf numFmtId="8" fontId="2" fillId="0" borderId="6" xfId="13" applyNumberFormat="1" applyFont="1" applyFill="1" applyBorder="1" applyAlignment="1">
      <alignment vertical="center" wrapText="1"/>
    </xf>
    <xf numFmtId="171" fontId="2" fillId="0" borderId="25" xfId="17" applyNumberFormat="1" applyFont="1" applyFill="1" applyBorder="1" applyAlignment="1">
      <alignment horizontal="right" vertical="center" wrapText="1"/>
    </xf>
    <xf numFmtId="0" fontId="2" fillId="6" borderId="6" xfId="13" applyFont="1" applyFill="1" applyBorder="1" applyAlignment="1">
      <alignment horizontal="center" vertical="center" wrapText="1"/>
    </xf>
    <xf numFmtId="2" fontId="2" fillId="6" borderId="6" xfId="2" applyNumberFormat="1" applyFont="1" applyFill="1" applyBorder="1" applyAlignment="1">
      <alignment horizontal="center" vertical="center" wrapText="1"/>
    </xf>
    <xf numFmtId="9" fontId="2" fillId="6" borderId="0" xfId="12" applyFont="1" applyFill="1" applyAlignment="1">
      <alignment vertical="center" wrapText="1"/>
    </xf>
    <xf numFmtId="10" fontId="2" fillId="6" borderId="0" xfId="12" applyNumberFormat="1" applyFont="1" applyFill="1" applyAlignment="1">
      <alignment vertical="center" wrapText="1"/>
    </xf>
    <xf numFmtId="171" fontId="14" fillId="3" borderId="25" xfId="21" applyNumberFormat="1" applyFont="1" applyFill="1" applyBorder="1" applyAlignment="1">
      <alignment horizontal="righ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30" xfId="13"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3" borderId="6" xfId="13" applyFont="1" applyFill="1" applyBorder="1" applyAlignment="1">
      <alignment horizontal="left" vertical="center" wrapText="1"/>
    </xf>
    <xf numFmtId="0" fontId="14" fillId="6" borderId="6" xfId="13" applyFont="1" applyFill="1" applyBorder="1" applyAlignment="1">
      <alignment horizontal="left" vertical="center" wrapText="1"/>
    </xf>
    <xf numFmtId="0" fontId="2" fillId="6" borderId="6" xfId="13" applyFont="1" applyFill="1" applyBorder="1" applyAlignment="1">
      <alignment horizontal="center" vertical="center" wrapText="1"/>
    </xf>
    <xf numFmtId="166" fontId="2" fillId="6" borderId="6" xfId="13" applyNumberFormat="1" applyFont="1" applyFill="1" applyBorder="1" applyAlignment="1">
      <alignment horizontal="center" vertical="center" wrapText="1"/>
    </xf>
    <xf numFmtId="0" fontId="2" fillId="6" borderId="24" xfId="13" applyFont="1" applyFill="1" applyBorder="1" applyAlignment="1">
      <alignment horizontal="center" vertical="center" wrapText="1"/>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25" xfId="13"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14" fillId="3" borderId="27" xfId="13" applyFont="1" applyFill="1" applyBorder="1" applyAlignment="1">
      <alignment horizontal="lef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5">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43666</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43666</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43666</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1"/>
  <sheetViews>
    <sheetView tabSelected="1" zoomScale="70" zoomScaleNormal="70"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6" customWidth="1"/>
    <col min="6" max="6" width="13.88671875" style="116" customWidth="1"/>
    <col min="7" max="7" width="25" style="147" customWidth="1"/>
    <col min="8" max="8" width="20.5546875" style="116" customWidth="1"/>
    <col min="9" max="9" width="19.33203125" style="116" customWidth="1"/>
    <col min="10" max="10" width="18.109375" style="116" customWidth="1"/>
    <col min="11" max="195" width="11.5546875" style="116" customWidth="1"/>
    <col min="196" max="16384" width="12.5546875" style="116"/>
  </cols>
  <sheetData>
    <row r="1" spans="2:195" ht="11.25" customHeight="1" x14ac:dyDescent="0.3">
      <c r="B1" s="111"/>
      <c r="C1" s="112"/>
      <c r="D1" s="112"/>
      <c r="E1" s="113"/>
      <c r="F1" s="114"/>
      <c r="G1" s="115"/>
    </row>
    <row r="2" spans="2:195" x14ac:dyDescent="0.3">
      <c r="B2" s="285" t="s">
        <v>0</v>
      </c>
      <c r="C2" s="286"/>
      <c r="D2" s="286"/>
      <c r="E2" s="286"/>
      <c r="F2" s="286"/>
      <c r="G2" s="287"/>
    </row>
    <row r="3" spans="2:195" x14ac:dyDescent="0.3">
      <c r="B3" s="285" t="s">
        <v>1</v>
      </c>
      <c r="C3" s="286"/>
      <c r="D3" s="286"/>
      <c r="E3" s="286"/>
      <c r="F3" s="286"/>
      <c r="G3" s="286"/>
      <c r="H3" s="275"/>
    </row>
    <row r="4" spans="2:195" x14ac:dyDescent="0.3">
      <c r="B4" s="285" t="s">
        <v>147</v>
      </c>
      <c r="C4" s="286"/>
      <c r="D4" s="286"/>
      <c r="E4" s="286"/>
      <c r="F4" s="286"/>
      <c r="G4" s="286"/>
      <c r="H4" s="275"/>
    </row>
    <row r="5" spans="2:195" ht="15" customHeight="1" x14ac:dyDescent="0.3">
      <c r="B5" s="285" t="s">
        <v>148</v>
      </c>
      <c r="C5" s="286"/>
      <c r="D5" s="286"/>
      <c r="E5" s="286"/>
      <c r="F5" s="286"/>
      <c r="G5" s="287"/>
    </row>
    <row r="6" spans="2:195" x14ac:dyDescent="0.3">
      <c r="B6" s="288" t="s">
        <v>149</v>
      </c>
      <c r="C6" s="289"/>
      <c r="D6" s="289"/>
      <c r="E6" s="289"/>
      <c r="F6" s="289"/>
      <c r="G6" s="290"/>
    </row>
    <row r="7" spans="2:195" x14ac:dyDescent="0.3">
      <c r="B7" s="291" t="s">
        <v>251</v>
      </c>
      <c r="C7" s="292"/>
      <c r="D7" s="292"/>
      <c r="E7" s="292"/>
      <c r="F7" s="292"/>
      <c r="G7" s="293"/>
    </row>
    <row r="8" spans="2:195" ht="71.099999999999994" customHeight="1" x14ac:dyDescent="0.3">
      <c r="B8" s="299" t="s">
        <v>249</v>
      </c>
      <c r="C8" s="300"/>
      <c r="D8" s="300"/>
      <c r="E8" s="300"/>
      <c r="F8" s="300"/>
      <c r="G8" s="301"/>
      <c r="J8" s="117"/>
      <c r="K8" s="117"/>
    </row>
    <row r="9" spans="2:195" ht="13.8" thickBot="1" x14ac:dyDescent="0.35">
      <c r="B9" s="310"/>
      <c r="C9" s="311"/>
      <c r="D9" s="311"/>
      <c r="E9" s="311"/>
      <c r="F9" s="311"/>
      <c r="G9" s="312"/>
      <c r="J9" s="117"/>
      <c r="K9" s="117"/>
    </row>
    <row r="10" spans="2:195" ht="15" customHeight="1" thickBot="1" x14ac:dyDescent="0.35">
      <c r="B10" s="310" t="s">
        <v>250</v>
      </c>
      <c r="C10" s="311"/>
      <c r="D10" s="312"/>
      <c r="E10" s="157" t="s">
        <v>150</v>
      </c>
      <c r="F10" s="302" t="s">
        <v>231</v>
      </c>
      <c r="G10" s="303"/>
      <c r="J10" s="117"/>
      <c r="K10" s="117"/>
    </row>
    <row r="11" spans="2:195" s="118" customFormat="1" ht="14.25" customHeight="1" thickBot="1" x14ac:dyDescent="0.35">
      <c r="B11" s="158"/>
      <c r="C11" s="159"/>
      <c r="D11" s="159"/>
      <c r="E11" s="160"/>
      <c r="F11" s="159"/>
      <c r="G11" s="161"/>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04" t="s">
        <v>6</v>
      </c>
      <c r="C12" s="305"/>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06"/>
      <c r="C13" s="307"/>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08"/>
      <c r="C14" s="309"/>
      <c r="D14" s="173" t="s">
        <v>16</v>
      </c>
      <c r="E14" s="174" t="s">
        <v>17</v>
      </c>
      <c r="F14" s="173" t="s">
        <v>18</v>
      </c>
      <c r="G14" s="175" t="s">
        <v>217</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6"/>
      <c r="C15" s="187" t="s">
        <v>20</v>
      </c>
      <c r="D15" s="187"/>
      <c r="E15" s="187"/>
      <c r="F15" s="187"/>
      <c r="G15" s="188"/>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6"/>
      <c r="C16" s="125" t="s">
        <v>21</v>
      </c>
      <c r="D16" s="125"/>
      <c r="E16" s="176"/>
      <c r="F16" s="125"/>
      <c r="G16" s="189"/>
      <c r="H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1"/>
      <c r="C17" s="240" t="s">
        <v>151</v>
      </c>
      <c r="D17" s="241"/>
      <c r="E17" s="179"/>
      <c r="F17" s="33">
        <v>1.5</v>
      </c>
      <c r="G17" s="201"/>
      <c r="H17" s="116"/>
      <c r="I17" s="257"/>
      <c r="J17" s="25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1"/>
      <c r="C18" s="242" t="s">
        <v>226</v>
      </c>
      <c r="D18" s="241"/>
      <c r="E18" s="179"/>
      <c r="F18" s="33">
        <v>2</v>
      </c>
      <c r="G18" s="201"/>
      <c r="H18" s="116"/>
      <c r="I18" s="257"/>
      <c r="J18" s="25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6"/>
      <c r="C19" s="242" t="s">
        <v>153</v>
      </c>
      <c r="D19" s="241"/>
      <c r="E19" s="179"/>
      <c r="F19" s="33">
        <v>2</v>
      </c>
      <c r="G19" s="201"/>
      <c r="H19" s="116"/>
      <c r="I19" s="257"/>
      <c r="J19" s="25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18" customFormat="1" x14ac:dyDescent="0.3">
      <c r="B20" s="216"/>
      <c r="C20" s="242" t="s">
        <v>238</v>
      </c>
      <c r="D20" s="241"/>
      <c r="E20" s="179"/>
      <c r="F20" s="33">
        <v>2.5</v>
      </c>
      <c r="G20" s="201"/>
      <c r="H20" s="116"/>
      <c r="I20" s="257"/>
      <c r="J20" s="25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26" customFormat="1" x14ac:dyDescent="0.3">
      <c r="B21" s="258"/>
      <c r="C21" s="259" t="s">
        <v>241</v>
      </c>
      <c r="D21" s="241"/>
      <c r="E21" s="261"/>
      <c r="F21" s="262">
        <v>2.5</v>
      </c>
      <c r="G21" s="201"/>
      <c r="H21" s="117"/>
      <c r="I21" s="257"/>
      <c r="J21" s="256"/>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117"/>
      <c r="AH21" s="117"/>
      <c r="AI21" s="117"/>
      <c r="AJ21" s="117"/>
      <c r="AK21" s="117"/>
      <c r="AL21" s="117"/>
      <c r="AM21" s="117"/>
      <c r="AN21" s="117"/>
      <c r="AO21" s="117"/>
      <c r="AP21" s="117"/>
      <c r="AQ21" s="117"/>
      <c r="AR21" s="117"/>
      <c r="AS21" s="117"/>
      <c r="AT21" s="117"/>
      <c r="AU21" s="117"/>
      <c r="AV21" s="117"/>
      <c r="AW21" s="117"/>
      <c r="AX21" s="117"/>
      <c r="AY21" s="117"/>
      <c r="AZ21" s="117"/>
      <c r="BA21" s="117"/>
      <c r="BB21" s="117"/>
      <c r="BC21" s="117"/>
      <c r="BD21" s="117"/>
      <c r="BE21" s="117"/>
      <c r="BF21" s="117"/>
      <c r="BG21" s="117"/>
      <c r="BH21" s="117"/>
      <c r="BI21" s="117"/>
      <c r="BJ21" s="117"/>
      <c r="BK21" s="117"/>
      <c r="BL21" s="117"/>
      <c r="BM21" s="117"/>
      <c r="BN21" s="117"/>
      <c r="BO21" s="117"/>
      <c r="BP21" s="117"/>
      <c r="BQ21" s="117"/>
      <c r="BR21" s="117"/>
      <c r="BS21" s="117"/>
      <c r="BT21" s="117"/>
      <c r="BU21" s="117"/>
      <c r="BV21" s="117"/>
      <c r="BW21" s="117"/>
      <c r="BX21" s="117"/>
      <c r="BY21" s="117"/>
      <c r="BZ21" s="117"/>
      <c r="CA21" s="117"/>
      <c r="CB21" s="117"/>
      <c r="CC21" s="117"/>
      <c r="CD21" s="117"/>
      <c r="CE21" s="117"/>
      <c r="CF21" s="117"/>
      <c r="CG21" s="117"/>
      <c r="CH21" s="117"/>
      <c r="CI21" s="117"/>
      <c r="CJ21" s="117"/>
      <c r="CK21" s="117"/>
      <c r="CL21" s="117"/>
      <c r="CM21" s="117"/>
      <c r="CN21" s="117"/>
      <c r="CO21" s="117"/>
      <c r="CP21" s="117"/>
      <c r="CQ21" s="117"/>
      <c r="CR21" s="117"/>
      <c r="CS21" s="117"/>
      <c r="CT21" s="117"/>
      <c r="CU21" s="117"/>
      <c r="CV21" s="117"/>
      <c r="CW21" s="117"/>
      <c r="CX21" s="117"/>
      <c r="CY21" s="117"/>
      <c r="CZ21" s="117"/>
      <c r="DA21" s="117"/>
      <c r="DB21" s="117"/>
      <c r="DC21" s="117"/>
      <c r="DD21" s="117"/>
      <c r="DE21" s="117"/>
      <c r="DF21" s="117"/>
      <c r="DG21" s="117"/>
      <c r="DH21" s="117"/>
      <c r="DI21" s="117"/>
      <c r="DJ21" s="117"/>
      <c r="DK21" s="117"/>
      <c r="DL21" s="117"/>
      <c r="DM21" s="117"/>
      <c r="DN21" s="117"/>
      <c r="DO21" s="117"/>
      <c r="DP21" s="117"/>
      <c r="DQ21" s="117"/>
      <c r="DR21" s="117"/>
      <c r="DS21" s="117"/>
      <c r="DT21" s="117"/>
      <c r="DU21" s="117"/>
      <c r="DV21" s="117"/>
      <c r="DW21" s="117"/>
      <c r="DX21" s="117"/>
      <c r="DY21" s="117"/>
      <c r="DZ21" s="117"/>
      <c r="EA21" s="117"/>
      <c r="EB21" s="117"/>
      <c r="EC21" s="117"/>
      <c r="ED21" s="117"/>
      <c r="EE21" s="117"/>
      <c r="EF21" s="117"/>
      <c r="EG21" s="117"/>
      <c r="EH21" s="117"/>
      <c r="EI21" s="117"/>
      <c r="EJ21" s="117"/>
      <c r="EK21" s="117"/>
      <c r="EL21" s="117"/>
      <c r="EM21" s="117"/>
      <c r="EN21" s="117"/>
      <c r="EO21" s="117"/>
      <c r="EP21" s="117"/>
      <c r="EQ21" s="117"/>
      <c r="ER21" s="117"/>
      <c r="ES21" s="117"/>
      <c r="ET21" s="117"/>
      <c r="EU21" s="117"/>
      <c r="EV21" s="117"/>
      <c r="EW21" s="117"/>
      <c r="EX21" s="117"/>
      <c r="EY21" s="117"/>
      <c r="EZ21" s="117"/>
      <c r="FA21" s="117"/>
      <c r="FB21" s="117"/>
      <c r="FC21" s="117"/>
      <c r="FD21" s="117"/>
      <c r="FE21" s="117"/>
      <c r="FF21" s="117"/>
      <c r="FG21" s="117"/>
      <c r="FH21" s="117"/>
      <c r="FI21" s="117"/>
      <c r="FJ21" s="117"/>
      <c r="FK21" s="117"/>
      <c r="FL21" s="117"/>
      <c r="FM21" s="117"/>
      <c r="FN21" s="117"/>
      <c r="FO21" s="117"/>
      <c r="FP21" s="117"/>
      <c r="FQ21" s="117"/>
      <c r="FR21" s="117"/>
      <c r="FS21" s="117"/>
      <c r="FT21" s="117"/>
      <c r="FU21" s="117"/>
      <c r="FV21" s="117"/>
      <c r="FW21" s="117"/>
      <c r="FX21" s="117"/>
      <c r="FY21" s="117"/>
      <c r="FZ21" s="117"/>
      <c r="GA21" s="117"/>
      <c r="GB21" s="117"/>
      <c r="GC21" s="117"/>
      <c r="GD21" s="117"/>
      <c r="GE21" s="117"/>
      <c r="GF21" s="117"/>
      <c r="GG21" s="117"/>
      <c r="GH21" s="117"/>
      <c r="GI21" s="117"/>
      <c r="GJ21" s="117"/>
      <c r="GK21" s="117"/>
      <c r="GL21" s="117"/>
      <c r="GM21" s="117"/>
    </row>
    <row r="22" spans="2:195" s="118" customFormat="1" hidden="1" x14ac:dyDescent="0.3">
      <c r="B22" s="128"/>
      <c r="C22" s="259"/>
      <c r="D22" s="260"/>
      <c r="E22" s="261"/>
      <c r="F22" s="262"/>
      <c r="G22" s="201"/>
      <c r="H22" s="116"/>
      <c r="I22" s="127"/>
      <c r="J22" s="25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3">
      <c r="B23" s="128"/>
      <c r="C23" s="259"/>
      <c r="D23" s="260"/>
      <c r="E23" s="261"/>
      <c r="F23" s="262"/>
      <c r="G23" s="201"/>
      <c r="H23" s="116"/>
      <c r="I23" s="257"/>
      <c r="J23" s="25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3">
      <c r="B24" s="128"/>
      <c r="C24" s="259"/>
      <c r="D24" s="260"/>
      <c r="E24" s="261"/>
      <c r="F24" s="262"/>
      <c r="G24" s="201"/>
      <c r="H24" s="116"/>
      <c r="I24" s="257"/>
      <c r="J24" s="25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3">
      <c r="B25" s="128"/>
      <c r="C25" s="259"/>
      <c r="D25" s="260"/>
      <c r="E25" s="261"/>
      <c r="F25" s="262"/>
      <c r="G25" s="201"/>
      <c r="H25" s="116"/>
      <c r="I25" s="257"/>
      <c r="J25" s="25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idden="1" x14ac:dyDescent="0.3">
      <c r="B26" s="128"/>
      <c r="C26" s="272"/>
      <c r="D26" s="260"/>
      <c r="E26" s="261"/>
      <c r="F26" s="262"/>
      <c r="G26" s="201"/>
      <c r="H26" s="116"/>
      <c r="I26" s="257"/>
      <c r="J26" s="25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ht="22.8" x14ac:dyDescent="0.2">
      <c r="B27" s="248"/>
      <c r="C27" s="244" t="s">
        <v>228</v>
      </c>
      <c r="D27" s="245"/>
      <c r="E27" s="246"/>
      <c r="F27" s="243"/>
      <c r="G27" s="263">
        <v>7580850</v>
      </c>
      <c r="H27" s="213" t="s">
        <v>154</v>
      </c>
      <c r="I27" s="277"/>
      <c r="J27" s="25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3">
      <c r="B28" s="248"/>
      <c r="C28" s="247" t="s">
        <v>227</v>
      </c>
      <c r="D28" s="211"/>
      <c r="E28" s="261"/>
      <c r="F28" s="276"/>
      <c r="G28" s="274"/>
      <c r="H28" s="116"/>
      <c r="I28" s="257"/>
      <c r="J28" s="25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x14ac:dyDescent="0.3">
      <c r="B29" s="248"/>
      <c r="C29" s="247" t="s">
        <v>39</v>
      </c>
      <c r="D29" s="211"/>
      <c r="E29" s="261"/>
      <c r="F29" s="276"/>
      <c r="G29" s="274"/>
      <c r="H29" s="116"/>
      <c r="I29" s="257"/>
      <c r="J29" s="25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3">
      <c r="B30" s="248"/>
      <c r="C30" s="247" t="s">
        <v>233</v>
      </c>
      <c r="D30" s="211"/>
      <c r="E30" s="261"/>
      <c r="F30" s="276"/>
      <c r="G30" s="274"/>
      <c r="H30" s="278"/>
      <c r="I30" s="257"/>
      <c r="J30" s="25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x14ac:dyDescent="0.3">
      <c r="B31" s="248"/>
      <c r="C31" s="264" t="s">
        <v>38</v>
      </c>
      <c r="D31" s="211"/>
      <c r="E31" s="261"/>
      <c r="F31" s="276"/>
      <c r="G31" s="274"/>
      <c r="H31" s="116"/>
      <c r="I31" s="257"/>
      <c r="J31" s="25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26" customFormat="1" x14ac:dyDescent="0.3">
      <c r="B32" s="248"/>
      <c r="C32" s="247" t="s">
        <v>157</v>
      </c>
      <c r="D32" s="211"/>
      <c r="E32" s="261"/>
      <c r="F32" s="276"/>
      <c r="G32" s="274"/>
      <c r="H32" s="127"/>
      <c r="I32" s="257"/>
      <c r="J32" s="256"/>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c r="BQ32" s="117"/>
      <c r="BR32" s="117"/>
      <c r="BS32" s="117"/>
      <c r="BT32" s="117"/>
      <c r="BU32" s="117"/>
      <c r="BV32" s="117"/>
      <c r="BW32" s="117"/>
      <c r="BX32" s="117"/>
      <c r="BY32" s="117"/>
      <c r="BZ32" s="117"/>
      <c r="CA32" s="117"/>
      <c r="CB32" s="117"/>
      <c r="CC32" s="117"/>
      <c r="CD32" s="117"/>
      <c r="CE32" s="117"/>
      <c r="CF32" s="117"/>
      <c r="CG32" s="117"/>
      <c r="CH32" s="117"/>
      <c r="CI32" s="117"/>
      <c r="CJ32" s="117"/>
      <c r="CK32" s="117"/>
      <c r="CL32" s="117"/>
      <c r="CM32" s="117"/>
      <c r="CN32" s="117"/>
      <c r="CO32" s="117"/>
      <c r="CP32" s="117"/>
      <c r="CQ32" s="117"/>
      <c r="CR32" s="117"/>
      <c r="CS32" s="117"/>
      <c r="CT32" s="117"/>
      <c r="CU32" s="117"/>
      <c r="CV32" s="117"/>
      <c r="CW32" s="117"/>
      <c r="CX32" s="117"/>
      <c r="CY32" s="117"/>
      <c r="CZ32" s="117"/>
      <c r="DA32" s="117"/>
      <c r="DB32" s="117"/>
      <c r="DC32" s="117"/>
      <c r="DD32" s="117"/>
      <c r="DE32" s="117"/>
      <c r="DF32" s="117"/>
      <c r="DG32" s="117"/>
      <c r="DH32" s="117"/>
      <c r="DI32" s="117"/>
      <c r="DJ32" s="117"/>
      <c r="DK32" s="117"/>
      <c r="DL32" s="117"/>
      <c r="DM32" s="117"/>
      <c r="DN32" s="117"/>
      <c r="DO32" s="117"/>
      <c r="DP32" s="117"/>
      <c r="DQ32" s="117"/>
      <c r="DR32" s="117"/>
      <c r="DS32" s="117"/>
      <c r="DT32" s="117"/>
      <c r="DU32" s="117"/>
      <c r="DV32" s="117"/>
      <c r="DW32" s="117"/>
      <c r="DX32" s="117"/>
      <c r="DY32" s="117"/>
      <c r="DZ32" s="117"/>
      <c r="EA32" s="117"/>
      <c r="EB32" s="117"/>
      <c r="EC32" s="117"/>
      <c r="ED32" s="117"/>
      <c r="EE32" s="117"/>
      <c r="EF32" s="117"/>
      <c r="EG32" s="117"/>
      <c r="EH32" s="117"/>
      <c r="EI32" s="117"/>
      <c r="EJ32" s="117"/>
      <c r="EK32" s="117"/>
      <c r="EL32" s="117"/>
      <c r="EM32" s="117"/>
      <c r="EN32" s="117"/>
      <c r="EO32" s="117"/>
      <c r="EP32" s="117"/>
      <c r="EQ32" s="117"/>
      <c r="ER32" s="117"/>
      <c r="ES32" s="117"/>
      <c r="ET32" s="117"/>
      <c r="EU32" s="117"/>
      <c r="EV32" s="117"/>
      <c r="EW32" s="117"/>
      <c r="EX32" s="117"/>
      <c r="EY32" s="117"/>
      <c r="EZ32" s="117"/>
      <c r="FA32" s="117"/>
      <c r="FB32" s="117"/>
      <c r="FC32" s="117"/>
      <c r="FD32" s="117"/>
      <c r="FE32" s="117"/>
      <c r="FF32" s="117"/>
      <c r="FG32" s="117"/>
      <c r="FH32" s="117"/>
      <c r="FI32" s="117"/>
      <c r="FJ32" s="117"/>
      <c r="FK32" s="117"/>
      <c r="FL32" s="117"/>
      <c r="FM32" s="117"/>
      <c r="FN32" s="117"/>
      <c r="FO32" s="117"/>
      <c r="FP32" s="117"/>
      <c r="FQ32" s="117"/>
      <c r="FR32" s="117"/>
      <c r="FS32" s="117"/>
      <c r="FT32" s="117"/>
      <c r="FU32" s="117"/>
      <c r="FV32" s="117"/>
      <c r="FW32" s="117"/>
      <c r="FX32" s="117"/>
      <c r="FY32" s="117"/>
      <c r="FZ32" s="117"/>
      <c r="GA32" s="117"/>
      <c r="GB32" s="117"/>
      <c r="GC32" s="117"/>
      <c r="GD32" s="117"/>
      <c r="GE32" s="117"/>
      <c r="GF32" s="117"/>
      <c r="GG32" s="117"/>
      <c r="GH32" s="117"/>
      <c r="GI32" s="117"/>
      <c r="GJ32" s="117"/>
      <c r="GK32" s="117"/>
      <c r="GL32" s="117"/>
      <c r="GM32" s="117"/>
    </row>
    <row r="33" spans="2:195" s="126" customFormat="1" x14ac:dyDescent="0.3">
      <c r="B33" s="248"/>
      <c r="C33" s="247" t="s">
        <v>188</v>
      </c>
      <c r="D33" s="211"/>
      <c r="E33" s="261"/>
      <c r="F33" s="276"/>
      <c r="G33" s="274"/>
      <c r="H33" s="127"/>
      <c r="I33" s="127"/>
      <c r="J33" s="256"/>
      <c r="K33" s="117"/>
      <c r="L33" s="117"/>
      <c r="M33" s="117"/>
      <c r="N33" s="117"/>
      <c r="O33" s="117"/>
      <c r="P33" s="117"/>
      <c r="Q33" s="117"/>
      <c r="R33" s="117"/>
      <c r="S33" s="117"/>
      <c r="T33" s="117"/>
      <c r="U33" s="117"/>
      <c r="V33" s="117"/>
      <c r="W33" s="117"/>
      <c r="X33" s="117"/>
      <c r="Y33" s="117"/>
      <c r="Z33" s="117"/>
      <c r="AA33" s="117"/>
      <c r="AB33" s="117"/>
      <c r="AC33" s="117"/>
      <c r="AD33" s="117"/>
      <c r="AE33" s="117"/>
      <c r="AF33" s="117"/>
      <c r="AG33" s="117"/>
      <c r="AH33" s="117"/>
      <c r="AI33" s="117"/>
      <c r="AJ33" s="117"/>
      <c r="AK33" s="117"/>
      <c r="AL33" s="117"/>
      <c r="AM33" s="117"/>
      <c r="AN33" s="117"/>
      <c r="AO33" s="117"/>
      <c r="AP33" s="117"/>
      <c r="AQ33" s="117"/>
      <c r="AR33" s="117"/>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c r="BQ33" s="117"/>
      <c r="BR33" s="117"/>
      <c r="BS33" s="117"/>
      <c r="BT33" s="117"/>
      <c r="BU33" s="117"/>
      <c r="BV33" s="117"/>
      <c r="BW33" s="117"/>
      <c r="BX33" s="117"/>
      <c r="BY33" s="117"/>
      <c r="BZ33" s="117"/>
      <c r="CA33" s="117"/>
      <c r="CB33" s="117"/>
      <c r="CC33" s="117"/>
      <c r="CD33" s="117"/>
      <c r="CE33" s="117"/>
      <c r="CF33" s="117"/>
      <c r="CG33" s="117"/>
      <c r="CH33" s="117"/>
      <c r="CI33" s="117"/>
      <c r="CJ33" s="117"/>
      <c r="CK33" s="117"/>
      <c r="CL33" s="117"/>
      <c r="CM33" s="117"/>
      <c r="CN33" s="117"/>
      <c r="CO33" s="117"/>
      <c r="CP33" s="117"/>
      <c r="CQ33" s="117"/>
      <c r="CR33" s="117"/>
      <c r="CS33" s="117"/>
      <c r="CT33" s="117"/>
      <c r="CU33" s="117"/>
      <c r="CV33" s="117"/>
      <c r="CW33" s="117"/>
      <c r="CX33" s="117"/>
      <c r="CY33" s="117"/>
      <c r="CZ33" s="117"/>
      <c r="DA33" s="117"/>
      <c r="DB33" s="117"/>
      <c r="DC33" s="117"/>
      <c r="DD33" s="117"/>
      <c r="DE33" s="117"/>
      <c r="DF33" s="117"/>
      <c r="DG33" s="117"/>
      <c r="DH33" s="117"/>
      <c r="DI33" s="117"/>
      <c r="DJ33" s="117"/>
      <c r="DK33" s="117"/>
      <c r="DL33" s="117"/>
      <c r="DM33" s="117"/>
      <c r="DN33" s="117"/>
      <c r="DO33" s="117"/>
      <c r="DP33" s="117"/>
      <c r="DQ33" s="117"/>
      <c r="DR33" s="117"/>
      <c r="DS33" s="117"/>
      <c r="DT33" s="117"/>
      <c r="DU33" s="117"/>
      <c r="DV33" s="117"/>
      <c r="DW33" s="117"/>
      <c r="DX33" s="117"/>
      <c r="DY33" s="117"/>
      <c r="DZ33" s="117"/>
      <c r="EA33" s="117"/>
      <c r="EB33" s="117"/>
      <c r="EC33" s="117"/>
      <c r="ED33" s="117"/>
      <c r="EE33" s="117"/>
      <c r="EF33" s="117"/>
      <c r="EG33" s="117"/>
      <c r="EH33" s="117"/>
      <c r="EI33" s="117"/>
      <c r="EJ33" s="117"/>
      <c r="EK33" s="117"/>
      <c r="EL33" s="117"/>
      <c r="EM33" s="117"/>
      <c r="EN33" s="117"/>
      <c r="EO33" s="117"/>
      <c r="EP33" s="117"/>
      <c r="EQ33" s="117"/>
      <c r="ER33" s="117"/>
      <c r="ES33" s="117"/>
      <c r="ET33" s="117"/>
      <c r="EU33" s="117"/>
      <c r="EV33" s="117"/>
      <c r="EW33" s="117"/>
      <c r="EX33" s="117"/>
      <c r="EY33" s="117"/>
      <c r="EZ33" s="117"/>
      <c r="FA33" s="117"/>
      <c r="FB33" s="117"/>
      <c r="FC33" s="117"/>
      <c r="FD33" s="117"/>
      <c r="FE33" s="117"/>
      <c r="FF33" s="117"/>
      <c r="FG33" s="117"/>
      <c r="FH33" s="117"/>
      <c r="FI33" s="117"/>
      <c r="FJ33" s="117"/>
      <c r="FK33" s="117"/>
      <c r="FL33" s="117"/>
      <c r="FM33" s="117"/>
      <c r="FN33" s="117"/>
      <c r="FO33" s="117"/>
      <c r="FP33" s="117"/>
      <c r="FQ33" s="117"/>
      <c r="FR33" s="117"/>
      <c r="FS33" s="117"/>
      <c r="FT33" s="117"/>
      <c r="FU33" s="117"/>
      <c r="FV33" s="117"/>
      <c r="FW33" s="117"/>
      <c r="FX33" s="117"/>
      <c r="FY33" s="117"/>
      <c r="FZ33" s="117"/>
      <c r="GA33" s="117"/>
      <c r="GB33" s="117"/>
      <c r="GC33" s="117"/>
      <c r="GD33" s="117"/>
      <c r="GE33" s="117"/>
      <c r="GF33" s="117"/>
      <c r="GG33" s="117"/>
      <c r="GH33" s="117"/>
      <c r="GI33" s="117"/>
      <c r="GJ33" s="117"/>
      <c r="GK33" s="117"/>
      <c r="GL33" s="117"/>
      <c r="GM33" s="117"/>
    </row>
    <row r="34" spans="2:195" s="118" customFormat="1" x14ac:dyDescent="0.3">
      <c r="B34" s="204"/>
      <c r="C34" s="205" t="s">
        <v>43</v>
      </c>
      <c r="D34" s="206"/>
      <c r="E34" s="206"/>
      <c r="F34" s="207"/>
      <c r="G34" s="208"/>
      <c r="H34" s="116"/>
      <c r="I34" s="116"/>
      <c r="J34" s="25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254" customFormat="1" x14ac:dyDescent="0.3">
      <c r="B35" s="251"/>
      <c r="C35" s="209" t="s">
        <v>137</v>
      </c>
      <c r="D35" s="252"/>
      <c r="E35" s="253"/>
      <c r="F35" s="200">
        <v>20</v>
      </c>
      <c r="G35" s="201"/>
      <c r="I35" s="257"/>
      <c r="J35" s="256"/>
      <c r="K35" s="255"/>
      <c r="L35" s="255"/>
      <c r="M35" s="255"/>
      <c r="N35" s="255"/>
      <c r="O35" s="255"/>
      <c r="P35" s="255"/>
      <c r="Q35" s="255"/>
      <c r="R35" s="255"/>
      <c r="S35" s="255"/>
      <c r="T35" s="255"/>
      <c r="U35" s="255"/>
      <c r="V35" s="255"/>
      <c r="W35" s="255"/>
      <c r="X35" s="255"/>
      <c r="Y35" s="255"/>
      <c r="Z35" s="255"/>
      <c r="AA35" s="255"/>
      <c r="AB35" s="255"/>
      <c r="AC35" s="255"/>
      <c r="AD35" s="255"/>
      <c r="AE35" s="255"/>
      <c r="AF35" s="255"/>
      <c r="AG35" s="255"/>
      <c r="AH35" s="255"/>
      <c r="AI35" s="255"/>
      <c r="AJ35" s="255"/>
      <c r="AK35" s="255"/>
      <c r="AL35" s="255"/>
      <c r="AM35" s="255"/>
      <c r="AN35" s="255"/>
      <c r="AO35" s="255"/>
      <c r="AP35" s="255"/>
      <c r="AQ35" s="255"/>
      <c r="AR35" s="255"/>
      <c r="AS35" s="255"/>
      <c r="AT35" s="255"/>
      <c r="AU35" s="255"/>
      <c r="AV35" s="255"/>
      <c r="AW35" s="255"/>
      <c r="AX35" s="255"/>
      <c r="AY35" s="255"/>
      <c r="AZ35" s="255"/>
      <c r="BA35" s="255"/>
      <c r="BB35" s="255"/>
      <c r="BC35" s="255"/>
      <c r="BD35" s="255"/>
      <c r="BE35" s="255"/>
      <c r="BF35" s="255"/>
      <c r="BG35" s="255"/>
      <c r="BH35" s="255"/>
      <c r="BI35" s="255"/>
      <c r="BJ35" s="255"/>
      <c r="BK35" s="255"/>
      <c r="BL35" s="255"/>
      <c r="BM35" s="255"/>
      <c r="BN35" s="255"/>
      <c r="BO35" s="255"/>
      <c r="BP35" s="255"/>
      <c r="BQ35" s="255"/>
      <c r="BR35" s="255"/>
      <c r="BS35" s="255"/>
      <c r="BT35" s="255"/>
      <c r="BU35" s="255"/>
      <c r="BV35" s="255"/>
      <c r="BW35" s="255"/>
      <c r="BX35" s="255"/>
      <c r="BY35" s="255"/>
      <c r="BZ35" s="255"/>
      <c r="CA35" s="255"/>
      <c r="CB35" s="255"/>
      <c r="CC35" s="255"/>
      <c r="CD35" s="255"/>
      <c r="CE35" s="255"/>
      <c r="CF35" s="255"/>
      <c r="CG35" s="255"/>
      <c r="CH35" s="255"/>
      <c r="CI35" s="255"/>
      <c r="CJ35" s="255"/>
      <c r="CK35" s="255"/>
      <c r="CL35" s="255"/>
      <c r="CM35" s="255"/>
      <c r="CN35" s="255"/>
      <c r="CO35" s="255"/>
      <c r="CP35" s="255"/>
      <c r="CQ35" s="255"/>
      <c r="CR35" s="255"/>
      <c r="CS35" s="255"/>
      <c r="CT35" s="255"/>
      <c r="CU35" s="255"/>
      <c r="CV35" s="255"/>
      <c r="CW35" s="255"/>
      <c r="CX35" s="255"/>
      <c r="CY35" s="255"/>
      <c r="CZ35" s="255"/>
      <c r="DA35" s="255"/>
      <c r="DB35" s="255"/>
      <c r="DC35" s="255"/>
      <c r="DD35" s="255"/>
      <c r="DE35" s="255"/>
      <c r="DF35" s="255"/>
      <c r="DG35" s="255"/>
      <c r="DH35" s="255"/>
      <c r="DI35" s="255"/>
      <c r="DJ35" s="255"/>
      <c r="DK35" s="255"/>
      <c r="DL35" s="255"/>
      <c r="DM35" s="255"/>
      <c r="DN35" s="255"/>
      <c r="DO35" s="255"/>
      <c r="DP35" s="255"/>
      <c r="DQ35" s="255"/>
      <c r="DR35" s="255"/>
      <c r="DS35" s="255"/>
      <c r="DT35" s="255"/>
      <c r="DU35" s="255"/>
      <c r="DV35" s="255"/>
      <c r="DW35" s="255"/>
      <c r="DX35" s="255"/>
      <c r="DY35" s="255"/>
      <c r="DZ35" s="255"/>
      <c r="EA35" s="255"/>
      <c r="EB35" s="255"/>
      <c r="EC35" s="255"/>
      <c r="ED35" s="255"/>
      <c r="EE35" s="255"/>
      <c r="EF35" s="255"/>
      <c r="EG35" s="255"/>
      <c r="EH35" s="255"/>
      <c r="EI35" s="255"/>
      <c r="EJ35" s="255"/>
      <c r="EK35" s="255"/>
      <c r="EL35" s="255"/>
      <c r="EM35" s="255"/>
      <c r="EN35" s="255"/>
      <c r="EO35" s="255"/>
      <c r="EP35" s="255"/>
      <c r="EQ35" s="255"/>
      <c r="ER35" s="255"/>
      <c r="ES35" s="255"/>
      <c r="ET35" s="255"/>
      <c r="EU35" s="255"/>
      <c r="EV35" s="255"/>
      <c r="EW35" s="255"/>
      <c r="EX35" s="255"/>
      <c r="EY35" s="255"/>
      <c r="EZ35" s="255"/>
      <c r="FA35" s="255"/>
      <c r="FB35" s="255"/>
      <c r="FC35" s="255"/>
      <c r="FD35" s="255"/>
      <c r="FE35" s="255"/>
      <c r="FF35" s="255"/>
      <c r="FG35" s="255"/>
      <c r="FH35" s="255"/>
      <c r="FI35" s="255"/>
      <c r="FJ35" s="255"/>
      <c r="FK35" s="255"/>
      <c r="FL35" s="255"/>
      <c r="FM35" s="255"/>
      <c r="FN35" s="255"/>
      <c r="FO35" s="255"/>
      <c r="FP35" s="255"/>
      <c r="FQ35" s="255"/>
      <c r="FR35" s="255"/>
      <c r="FS35" s="255"/>
      <c r="FT35" s="255"/>
      <c r="FU35" s="255"/>
      <c r="FV35" s="255"/>
      <c r="FW35" s="255"/>
      <c r="FX35" s="255"/>
      <c r="FY35" s="255"/>
      <c r="FZ35" s="255"/>
      <c r="GA35" s="255"/>
      <c r="GB35" s="255"/>
      <c r="GC35" s="255"/>
      <c r="GD35" s="255"/>
      <c r="GE35" s="255"/>
      <c r="GF35" s="255"/>
      <c r="GG35" s="255"/>
      <c r="GH35" s="255"/>
      <c r="GI35" s="255"/>
      <c r="GJ35" s="255"/>
      <c r="GK35" s="255"/>
      <c r="GL35" s="255"/>
      <c r="GM35" s="255"/>
    </row>
    <row r="36" spans="2:195" s="118" customFormat="1" x14ac:dyDescent="0.3">
      <c r="B36" s="191"/>
      <c r="C36" s="198" t="s">
        <v>160</v>
      </c>
      <c r="D36" s="32"/>
      <c r="E36" s="203"/>
      <c r="F36" s="200">
        <v>4</v>
      </c>
      <c r="G36" s="201"/>
      <c r="H36" s="116"/>
      <c r="I36" s="257"/>
      <c r="J36" s="25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3">
      <c r="B37" s="191"/>
      <c r="C37" s="198"/>
      <c r="D37" s="32"/>
      <c r="E37" s="203"/>
      <c r="F37" s="200"/>
      <c r="G37" s="201"/>
      <c r="H37" s="116"/>
      <c r="I37" s="257"/>
      <c r="J37" s="25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191"/>
      <c r="C38" s="198"/>
      <c r="D38" s="32"/>
      <c r="E38" s="203"/>
      <c r="F38" s="200"/>
      <c r="G38" s="201"/>
      <c r="H38" s="116"/>
      <c r="I38" s="257"/>
      <c r="J38" s="25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204"/>
      <c r="C39" s="205" t="s">
        <v>221</v>
      </c>
      <c r="D39" s="206"/>
      <c r="E39" s="206"/>
      <c r="F39" s="207"/>
      <c r="G39" s="208"/>
      <c r="H39" s="116"/>
      <c r="I39" s="257"/>
      <c r="J39" s="25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idden="1" x14ac:dyDescent="0.3">
      <c r="B40" s="191"/>
      <c r="C40" s="210"/>
      <c r="D40" s="199"/>
      <c r="E40" s="211"/>
      <c r="F40" s="202"/>
      <c r="G40" s="201"/>
      <c r="H40" s="116"/>
      <c r="I40" s="257"/>
      <c r="J40" s="25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3">
      <c r="B41" s="197"/>
      <c r="C41" s="294" t="s">
        <v>161</v>
      </c>
      <c r="D41" s="294"/>
      <c r="E41" s="294"/>
      <c r="F41" s="294"/>
      <c r="G41" s="320"/>
      <c r="H41" s="116"/>
      <c r="I41" s="257"/>
      <c r="J41" s="25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x14ac:dyDescent="0.3">
      <c r="B42" s="191"/>
      <c r="C42" s="212" t="s">
        <v>239</v>
      </c>
      <c r="D42" s="199"/>
      <c r="E42" s="179"/>
      <c r="F42" s="200">
        <v>2</v>
      </c>
      <c r="G42" s="201"/>
      <c r="H42" s="116"/>
      <c r="I42" s="257"/>
      <c r="J42" s="25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3">
      <c r="B43" s="191"/>
      <c r="C43" s="212"/>
      <c r="D43" s="199"/>
      <c r="E43" s="179"/>
      <c r="F43" s="200"/>
      <c r="G43" s="201"/>
      <c r="H43" s="116"/>
      <c r="I43" s="257"/>
      <c r="J43" s="25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idden="1" x14ac:dyDescent="0.3">
      <c r="B44" s="325" t="s">
        <v>52</v>
      </c>
      <c r="C44" s="326"/>
      <c r="D44" s="326"/>
      <c r="E44" s="326"/>
      <c r="F44" s="326"/>
      <c r="G44" s="190"/>
      <c r="H44" s="116"/>
      <c r="I44" s="257"/>
      <c r="J44" s="25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idden="1" x14ac:dyDescent="0.3">
      <c r="B45" s="266"/>
      <c r="C45" s="125" t="s">
        <v>234</v>
      </c>
      <c r="D45" s="177"/>
      <c r="E45" s="177"/>
      <c r="F45" s="265"/>
      <c r="G45" s="267"/>
      <c r="H45" s="116"/>
      <c r="I45" s="257"/>
      <c r="J45" s="25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idden="1" x14ac:dyDescent="0.3">
      <c r="B46" s="191"/>
      <c r="C46" s="268" t="s">
        <v>235</v>
      </c>
      <c r="D46" s="269"/>
      <c r="E46" s="269"/>
      <c r="F46" s="270"/>
      <c r="G46" s="271"/>
      <c r="H46" s="213" t="s">
        <v>154</v>
      </c>
      <c r="I46" s="257"/>
      <c r="J46" s="25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3.8" thickBot="1" x14ac:dyDescent="0.35">
      <c r="B47" s="196"/>
      <c r="C47" s="294" t="s">
        <v>230</v>
      </c>
      <c r="D47" s="294"/>
      <c r="E47" s="294"/>
      <c r="F47" s="294"/>
      <c r="G47" s="214"/>
      <c r="H47" s="116"/>
      <c r="I47" s="257"/>
      <c r="J47" s="25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ht="13.8" thickBot="1" x14ac:dyDescent="0.35">
      <c r="B48" s="128"/>
      <c r="C48" s="295" t="s">
        <v>162</v>
      </c>
      <c r="D48" s="295"/>
      <c r="E48" s="295"/>
      <c r="F48" s="295"/>
      <c r="G48" s="215">
        <v>2.36</v>
      </c>
      <c r="H48" s="156" t="s">
        <v>163</v>
      </c>
      <c r="I48" s="116"/>
      <c r="J48" s="25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x14ac:dyDescent="0.3">
      <c r="B49" s="196"/>
      <c r="C49" s="294" t="s">
        <v>164</v>
      </c>
      <c r="D49" s="294"/>
      <c r="E49" s="294"/>
      <c r="F49" s="294"/>
      <c r="G49" s="239"/>
      <c r="H49" s="129"/>
      <c r="I49" s="116"/>
      <c r="J49" s="25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14.4" customHeight="1" x14ac:dyDescent="0.3">
      <c r="B50" s="298" t="s">
        <v>57</v>
      </c>
      <c r="C50" s="296"/>
      <c r="D50" s="296" t="s">
        <v>58</v>
      </c>
      <c r="E50" s="180" t="s">
        <v>59</v>
      </c>
      <c r="F50" s="297" t="s">
        <v>60</v>
      </c>
      <c r="G50" s="238" t="s">
        <v>10</v>
      </c>
      <c r="H50" s="116"/>
      <c r="I50" s="116"/>
      <c r="J50" s="25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ht="14.4" customHeight="1" x14ac:dyDescent="0.3">
      <c r="B51" s="298"/>
      <c r="C51" s="296"/>
      <c r="D51" s="296"/>
      <c r="E51" s="180" t="s">
        <v>61</v>
      </c>
      <c r="F51" s="297"/>
      <c r="G51" s="192" t="s">
        <v>14</v>
      </c>
      <c r="H51" s="116"/>
      <c r="I51" s="116"/>
      <c r="J51" s="25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ht="15" customHeight="1" x14ac:dyDescent="0.3">
      <c r="B52" s="298"/>
      <c r="C52" s="296"/>
      <c r="D52" s="296"/>
      <c r="E52" s="181" t="s">
        <v>165</v>
      </c>
      <c r="F52" s="182" t="s">
        <v>62</v>
      </c>
      <c r="G52" s="192" t="s">
        <v>218</v>
      </c>
      <c r="H52" s="116"/>
      <c r="I52" s="116"/>
      <c r="J52" s="25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3">
      <c r="B53" s="128"/>
      <c r="C53" s="183" t="s">
        <v>66</v>
      </c>
      <c r="D53" s="183"/>
      <c r="E53" s="184"/>
      <c r="F53" s="183"/>
      <c r="G53" s="193"/>
      <c r="H53" s="116"/>
      <c r="I53" s="116"/>
      <c r="J53" s="25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x14ac:dyDescent="0.3">
      <c r="B54" s="194"/>
      <c r="C54" s="125" t="s">
        <v>67</v>
      </c>
      <c r="D54" s="125"/>
      <c r="E54" s="176"/>
      <c r="F54" s="125"/>
      <c r="G54" s="189"/>
      <c r="H54" s="116"/>
      <c r="I54" s="116"/>
      <c r="J54" s="25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ht="24" customHeight="1" x14ac:dyDescent="0.3">
      <c r="B55" s="216"/>
      <c r="C55" s="178" t="s">
        <v>216</v>
      </c>
      <c r="D55" s="217" t="s">
        <v>166</v>
      </c>
      <c r="E55" s="218"/>
      <c r="F55" s="250">
        <v>12</v>
      </c>
      <c r="G55" s="219"/>
      <c r="H55" s="116"/>
      <c r="I55" s="257"/>
      <c r="J55" s="25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x14ac:dyDescent="0.3">
      <c r="B56" s="194"/>
      <c r="C56" s="125" t="s">
        <v>68</v>
      </c>
      <c r="D56" s="125"/>
      <c r="E56" s="177"/>
      <c r="F56" s="185"/>
      <c r="G56" s="195"/>
      <c r="H56" s="116"/>
      <c r="I56" s="116"/>
      <c r="J56" s="25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50.4" customHeight="1" x14ac:dyDescent="0.3">
      <c r="B57" s="220"/>
      <c r="C57" s="221" t="s">
        <v>237</v>
      </c>
      <c r="D57" s="222" t="s">
        <v>222</v>
      </c>
      <c r="E57" s="218"/>
      <c r="F57" s="223">
        <v>2</v>
      </c>
      <c r="G57" s="219"/>
      <c r="H57" s="116"/>
      <c r="I57" s="257"/>
      <c r="J57" s="25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50.4" customHeight="1" x14ac:dyDescent="0.3">
      <c r="B58" s="220"/>
      <c r="C58" s="221" t="s">
        <v>210</v>
      </c>
      <c r="D58" s="222" t="s">
        <v>222</v>
      </c>
      <c r="E58" s="218"/>
      <c r="F58" s="223">
        <v>24</v>
      </c>
      <c r="G58" s="219"/>
      <c r="H58" s="116"/>
      <c r="I58" s="257"/>
      <c r="J58" s="25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38.25" customHeight="1" x14ac:dyDescent="0.3">
      <c r="B59" s="220"/>
      <c r="C59" s="224" t="s">
        <v>242</v>
      </c>
      <c r="D59" s="222" t="s">
        <v>71</v>
      </c>
      <c r="E59" s="218"/>
      <c r="F59" s="225">
        <v>2</v>
      </c>
      <c r="G59" s="219"/>
      <c r="H59" s="116"/>
      <c r="I59" s="257"/>
      <c r="J59" s="256"/>
      <c r="K59" s="116"/>
      <c r="L59" s="116"/>
      <c r="M59" s="116"/>
      <c r="N59" s="116"/>
      <c r="O59" s="116"/>
      <c r="P59" s="117"/>
      <c r="Q59" s="117"/>
      <c r="R59" s="117"/>
      <c r="S59" s="117"/>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38.25" customHeight="1" x14ac:dyDescent="0.3">
      <c r="B60" s="220"/>
      <c r="C60" s="273" t="s">
        <v>240</v>
      </c>
      <c r="D60" s="222" t="s">
        <v>71</v>
      </c>
      <c r="E60" s="218"/>
      <c r="F60" s="225">
        <v>2</v>
      </c>
      <c r="G60" s="219"/>
      <c r="H60" s="116"/>
      <c r="I60" s="257"/>
      <c r="J60" s="256"/>
      <c r="K60" s="116"/>
      <c r="L60" s="116"/>
      <c r="M60" s="116"/>
      <c r="N60" s="116"/>
      <c r="O60" s="116"/>
      <c r="P60" s="117"/>
      <c r="Q60" s="117"/>
      <c r="R60" s="117"/>
      <c r="S60" s="117"/>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ht="27.75" customHeight="1" x14ac:dyDescent="0.3">
      <c r="B61" s="220"/>
      <c r="C61" s="178" t="s">
        <v>167</v>
      </c>
      <c r="D61" s="217" t="s">
        <v>71</v>
      </c>
      <c r="E61" s="218"/>
      <c r="F61" s="223">
        <v>2</v>
      </c>
      <c r="G61" s="219"/>
      <c r="H61" s="116"/>
      <c r="I61" s="257"/>
      <c r="J61" s="256"/>
      <c r="K61" s="131"/>
      <c r="L61" s="131"/>
      <c r="M61" s="131"/>
      <c r="N61" s="131"/>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x14ac:dyDescent="0.3">
      <c r="B62" s="194"/>
      <c r="C62" s="125" t="s">
        <v>72</v>
      </c>
      <c r="D62" s="125"/>
      <c r="E62" s="177"/>
      <c r="F62" s="185"/>
      <c r="G62" s="195"/>
      <c r="H62" s="116"/>
      <c r="I62" s="257"/>
      <c r="J62" s="25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27.75" customHeight="1" x14ac:dyDescent="0.3">
      <c r="B63" s="220"/>
      <c r="C63" s="226" t="s">
        <v>223</v>
      </c>
      <c r="D63" s="227" t="s">
        <v>71</v>
      </c>
      <c r="E63" s="218"/>
      <c r="F63" s="223">
        <v>2</v>
      </c>
      <c r="G63" s="219"/>
      <c r="H63" s="116"/>
      <c r="I63" s="257"/>
      <c r="J63" s="256"/>
      <c r="K63" s="130"/>
      <c r="L63" s="130"/>
      <c r="M63" s="130"/>
      <c r="N63" s="130"/>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ht="27.75" customHeight="1" x14ac:dyDescent="0.3">
      <c r="B64" s="220"/>
      <c r="C64" s="178" t="s">
        <v>224</v>
      </c>
      <c r="D64" s="217" t="s">
        <v>71</v>
      </c>
      <c r="E64" s="218"/>
      <c r="F64" s="223">
        <v>2</v>
      </c>
      <c r="G64" s="219"/>
      <c r="H64" s="116"/>
      <c r="I64" s="257"/>
      <c r="J64" s="256"/>
      <c r="K64" s="131"/>
      <c r="L64" s="131"/>
      <c r="M64" s="131"/>
      <c r="N64" s="131"/>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32.4" customHeight="1" x14ac:dyDescent="0.3">
      <c r="B65" s="220"/>
      <c r="C65" s="178" t="s">
        <v>225</v>
      </c>
      <c r="D65" s="217" t="s">
        <v>71</v>
      </c>
      <c r="E65" s="218"/>
      <c r="F65" s="228">
        <v>2</v>
      </c>
      <c r="G65" s="219"/>
      <c r="H65" s="116"/>
      <c r="I65" s="257"/>
      <c r="J65" s="256"/>
      <c r="K65" s="131"/>
      <c r="L65" s="131"/>
      <c r="M65" s="131"/>
      <c r="N65" s="131"/>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27.6" customHeight="1" thickBot="1" x14ac:dyDescent="0.35">
      <c r="B66" s="229"/>
      <c r="C66" s="230" t="s">
        <v>168</v>
      </c>
      <c r="D66" s="231" t="s">
        <v>71</v>
      </c>
      <c r="E66" s="232">
        <v>150000</v>
      </c>
      <c r="F66" s="232">
        <v>2</v>
      </c>
      <c r="G66" s="249">
        <v>300000</v>
      </c>
      <c r="H66" s="233" t="s">
        <v>154</v>
      </c>
      <c r="I66" s="257"/>
      <c r="J66" s="256"/>
      <c r="K66" s="131"/>
      <c r="L66" s="131"/>
      <c r="M66" s="131"/>
      <c r="N66" s="131"/>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7.399999999999999" customHeight="1" x14ac:dyDescent="0.3">
      <c r="B67" s="234"/>
      <c r="C67" s="324" t="s">
        <v>229</v>
      </c>
      <c r="D67" s="324"/>
      <c r="E67" s="324"/>
      <c r="F67" s="324"/>
      <c r="G67" s="235"/>
      <c r="H67" s="116"/>
      <c r="I67" s="116"/>
      <c r="J67" s="25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17.399999999999999" customHeight="1" x14ac:dyDescent="0.3">
      <c r="B68" s="236"/>
      <c r="C68" s="294" t="s">
        <v>169</v>
      </c>
      <c r="D68" s="294"/>
      <c r="E68" s="294"/>
      <c r="F68" s="294"/>
      <c r="G68" s="132"/>
      <c r="H68" s="116"/>
      <c r="I68" s="116"/>
      <c r="J68" s="256"/>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17.399999999999999" customHeight="1" x14ac:dyDescent="0.3">
      <c r="B69" s="236"/>
      <c r="C69" s="294" t="s">
        <v>244</v>
      </c>
      <c r="D69" s="294"/>
      <c r="E69" s="294"/>
      <c r="F69" s="294"/>
      <c r="G69" s="279"/>
      <c r="H69" s="116"/>
      <c r="I69" s="116"/>
      <c r="J69" s="256"/>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s="118" customFormat="1" ht="17.399999999999999" customHeight="1" thickBot="1" x14ac:dyDescent="0.35">
      <c r="A70" s="126"/>
      <c r="B70" s="237"/>
      <c r="C70" s="283" t="s">
        <v>245</v>
      </c>
      <c r="D70" s="283"/>
      <c r="E70" s="283"/>
      <c r="F70" s="283"/>
      <c r="G70" s="133"/>
      <c r="H70" s="257"/>
      <c r="I70" s="134"/>
      <c r="J70" s="256"/>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6"/>
      <c r="AH70" s="116"/>
      <c r="AI70" s="116"/>
      <c r="AJ70" s="116"/>
      <c r="AK70" s="116"/>
      <c r="AL70" s="116"/>
      <c r="AM70" s="116"/>
      <c r="AN70" s="116"/>
      <c r="AO70" s="116"/>
      <c r="AP70" s="116"/>
      <c r="AQ70" s="116"/>
      <c r="AR70" s="116"/>
      <c r="AS70" s="116"/>
      <c r="AT70" s="116"/>
      <c r="AU70" s="116"/>
      <c r="AV70" s="116"/>
      <c r="AW70" s="116"/>
      <c r="AX70" s="116"/>
      <c r="AY70" s="116"/>
      <c r="AZ70" s="116"/>
      <c r="BA70" s="116"/>
      <c r="BB70" s="116"/>
      <c r="BC70" s="116"/>
      <c r="BD70" s="116"/>
      <c r="BE70" s="116"/>
      <c r="BF70" s="116"/>
      <c r="BG70" s="116"/>
      <c r="BH70" s="116"/>
      <c r="BI70" s="116"/>
      <c r="BJ70" s="116"/>
      <c r="BK70" s="116"/>
      <c r="BL70" s="116"/>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row>
    <row r="71" spans="1:195" ht="30" customHeight="1" x14ac:dyDescent="0.3">
      <c r="B71" s="327" t="s">
        <v>80</v>
      </c>
      <c r="C71" s="328"/>
      <c r="D71" s="328"/>
      <c r="E71" s="328"/>
      <c r="F71" s="328"/>
      <c r="G71" s="329"/>
      <c r="H71" s="135"/>
      <c r="J71" s="256"/>
    </row>
    <row r="72" spans="1:195" ht="28.5" customHeight="1" x14ac:dyDescent="0.3">
      <c r="B72" s="280" t="s">
        <v>170</v>
      </c>
      <c r="C72" s="281"/>
      <c r="D72" s="281"/>
      <c r="E72" s="281"/>
      <c r="F72" s="281"/>
      <c r="G72" s="282"/>
      <c r="H72" s="147"/>
      <c r="J72" s="256"/>
    </row>
    <row r="73" spans="1:195" ht="27" customHeight="1" x14ac:dyDescent="0.3">
      <c r="B73" s="280" t="s">
        <v>171</v>
      </c>
      <c r="C73" s="281"/>
      <c r="D73" s="281"/>
      <c r="E73" s="281"/>
      <c r="F73" s="281"/>
      <c r="G73" s="282"/>
      <c r="H73" s="257"/>
      <c r="J73" s="256"/>
    </row>
    <row r="74" spans="1:195" ht="24.75" customHeight="1" x14ac:dyDescent="0.3">
      <c r="B74" s="280" t="s">
        <v>85</v>
      </c>
      <c r="C74" s="281"/>
      <c r="D74" s="281"/>
      <c r="E74" s="281"/>
      <c r="F74" s="281"/>
      <c r="G74" s="282"/>
      <c r="H74" s="257"/>
      <c r="J74" s="256"/>
    </row>
    <row r="75" spans="1:195" ht="38.4" customHeight="1" x14ac:dyDescent="0.3">
      <c r="B75" s="280" t="s">
        <v>172</v>
      </c>
      <c r="C75" s="281"/>
      <c r="D75" s="281"/>
      <c r="E75" s="281"/>
      <c r="F75" s="281"/>
      <c r="G75" s="282"/>
      <c r="H75" s="134"/>
      <c r="J75" s="256"/>
    </row>
    <row r="76" spans="1:195" ht="28.5" customHeight="1" x14ac:dyDescent="0.3">
      <c r="B76" s="280" t="s">
        <v>173</v>
      </c>
      <c r="C76" s="281"/>
      <c r="D76" s="281"/>
      <c r="E76" s="281"/>
      <c r="F76" s="281"/>
      <c r="G76" s="282"/>
      <c r="J76" s="256"/>
    </row>
    <row r="77" spans="1:195" ht="28.5" customHeight="1" x14ac:dyDescent="0.3">
      <c r="B77" s="280" t="s">
        <v>174</v>
      </c>
      <c r="C77" s="281"/>
      <c r="D77" s="281"/>
      <c r="E77" s="281"/>
      <c r="F77" s="281"/>
      <c r="G77" s="282"/>
      <c r="H77" s="257"/>
      <c r="J77" s="256"/>
    </row>
    <row r="78" spans="1:195" ht="28.5" customHeight="1" x14ac:dyDescent="0.3">
      <c r="B78" s="280" t="s">
        <v>175</v>
      </c>
      <c r="C78" s="281"/>
      <c r="D78" s="281"/>
      <c r="E78" s="281"/>
      <c r="F78" s="281"/>
      <c r="G78" s="282"/>
      <c r="J78" s="256"/>
    </row>
    <row r="79" spans="1:195" ht="28.5" customHeight="1" x14ac:dyDescent="0.3">
      <c r="B79" s="280" t="s">
        <v>176</v>
      </c>
      <c r="C79" s="281"/>
      <c r="D79" s="281"/>
      <c r="E79" s="281"/>
      <c r="F79" s="281"/>
      <c r="G79" s="282"/>
      <c r="J79" s="256"/>
    </row>
    <row r="80" spans="1:195" ht="24.75" customHeight="1" x14ac:dyDescent="0.3">
      <c r="B80" s="280" t="s">
        <v>177</v>
      </c>
      <c r="C80" s="281"/>
      <c r="D80" s="281"/>
      <c r="E80" s="281"/>
      <c r="F80" s="281"/>
      <c r="G80" s="282"/>
    </row>
    <row r="81" spans="2:14" ht="24.75" customHeight="1" x14ac:dyDescent="0.3">
      <c r="B81" s="330" t="s">
        <v>96</v>
      </c>
      <c r="C81" s="331"/>
      <c r="D81" s="331"/>
      <c r="E81" s="331"/>
      <c r="F81" s="331"/>
      <c r="G81" s="332"/>
    </row>
    <row r="82" spans="2:14" ht="44.25" customHeight="1" x14ac:dyDescent="0.3">
      <c r="B82" s="280" t="s">
        <v>243</v>
      </c>
      <c r="C82" s="281"/>
      <c r="D82" s="281"/>
      <c r="E82" s="281"/>
      <c r="F82" s="281"/>
      <c r="G82" s="282"/>
    </row>
    <row r="83" spans="2:14" ht="44.25" customHeight="1" x14ac:dyDescent="0.3">
      <c r="B83" s="280" t="s">
        <v>232</v>
      </c>
      <c r="C83" s="281"/>
      <c r="D83" s="281"/>
      <c r="E83" s="281"/>
      <c r="F83" s="281"/>
      <c r="G83" s="282"/>
    </row>
    <row r="84" spans="2:14" ht="44.25" customHeight="1" x14ac:dyDescent="0.3">
      <c r="B84" s="321" t="s">
        <v>246</v>
      </c>
      <c r="C84" s="322"/>
      <c r="D84" s="322"/>
      <c r="E84" s="322"/>
      <c r="F84" s="322"/>
      <c r="G84" s="323"/>
    </row>
    <row r="85" spans="2:14" ht="44.25" customHeight="1" x14ac:dyDescent="0.3">
      <c r="B85" s="316" t="s">
        <v>247</v>
      </c>
      <c r="C85" s="317"/>
      <c r="D85" s="317"/>
      <c r="E85" s="317"/>
      <c r="F85" s="317"/>
      <c r="G85" s="318"/>
      <c r="I85" s="284"/>
      <c r="J85" s="284"/>
      <c r="K85" s="284"/>
      <c r="L85" s="284"/>
      <c r="M85" s="284"/>
      <c r="N85" s="284"/>
    </row>
    <row r="86" spans="2:14" ht="45.75" customHeight="1" x14ac:dyDescent="0.3">
      <c r="B86" s="316" t="s">
        <v>248</v>
      </c>
      <c r="C86" s="317"/>
      <c r="D86" s="317"/>
      <c r="E86" s="317"/>
      <c r="F86" s="317"/>
      <c r="G86" s="318"/>
    </row>
    <row r="87" spans="2:14" ht="45.75" customHeight="1" thickBot="1" x14ac:dyDescent="0.35">
      <c r="B87" s="313" t="s">
        <v>236</v>
      </c>
      <c r="C87" s="314"/>
      <c r="D87" s="314"/>
      <c r="E87" s="314"/>
      <c r="F87" s="314"/>
      <c r="G87" s="315"/>
    </row>
    <row r="88" spans="2:14" ht="13.8" x14ac:dyDescent="0.3">
      <c r="B88" s="136"/>
      <c r="C88" s="137"/>
      <c r="D88" s="137"/>
      <c r="E88" s="137"/>
      <c r="F88" s="137"/>
      <c r="G88" s="137"/>
    </row>
    <row r="89" spans="2:14" ht="15.6" x14ac:dyDescent="0.3">
      <c r="B89" s="138" t="s">
        <v>178</v>
      </c>
      <c r="C89" s="109"/>
      <c r="D89" s="109"/>
      <c r="E89" s="139"/>
      <c r="F89" s="140"/>
      <c r="G89" s="140"/>
    </row>
    <row r="90" spans="2:14" ht="38.25" customHeight="1" x14ac:dyDescent="0.3">
      <c r="B90" s="141"/>
      <c r="C90" s="142"/>
      <c r="D90" s="109"/>
      <c r="E90" s="143"/>
      <c r="F90" s="144"/>
      <c r="G90" s="144"/>
    </row>
    <row r="91" spans="2:14" ht="15.6" x14ac:dyDescent="0.3">
      <c r="B91" s="145" t="s">
        <v>179</v>
      </c>
      <c r="C91" s="109"/>
      <c r="D91" s="109"/>
      <c r="E91" s="319" t="s">
        <v>109</v>
      </c>
      <c r="F91" s="319"/>
      <c r="G91" s="319"/>
    </row>
  </sheetData>
  <mergeCells count="42">
    <mergeCell ref="B87:G87"/>
    <mergeCell ref="B85:G85"/>
    <mergeCell ref="E91:G91"/>
    <mergeCell ref="C41:G41"/>
    <mergeCell ref="B84:G84"/>
    <mergeCell ref="B86:G86"/>
    <mergeCell ref="B76:G76"/>
    <mergeCell ref="C67:F67"/>
    <mergeCell ref="C68:F68"/>
    <mergeCell ref="B44:F44"/>
    <mergeCell ref="B71:G71"/>
    <mergeCell ref="B72:G72"/>
    <mergeCell ref="C69:F69"/>
    <mergeCell ref="B80:G80"/>
    <mergeCell ref="B81:G81"/>
    <mergeCell ref="B82:G82"/>
    <mergeCell ref="B7:G7"/>
    <mergeCell ref="C47:F47"/>
    <mergeCell ref="C48:F48"/>
    <mergeCell ref="C49:F49"/>
    <mergeCell ref="D50:D52"/>
    <mergeCell ref="F50:F51"/>
    <mergeCell ref="B50:C52"/>
    <mergeCell ref="B8:G8"/>
    <mergeCell ref="F10:G10"/>
    <mergeCell ref="B12:C14"/>
    <mergeCell ref="B9:G9"/>
    <mergeCell ref="B10:D10"/>
    <mergeCell ref="B2:G2"/>
    <mergeCell ref="B3:G3"/>
    <mergeCell ref="B4:G4"/>
    <mergeCell ref="B5:G5"/>
    <mergeCell ref="B6:G6"/>
    <mergeCell ref="B83:G83"/>
    <mergeCell ref="C70:F70"/>
    <mergeCell ref="I85:N85"/>
    <mergeCell ref="B77:G77"/>
    <mergeCell ref="B78:G78"/>
    <mergeCell ref="B79:G79"/>
    <mergeCell ref="B73:G73"/>
    <mergeCell ref="B74:G74"/>
    <mergeCell ref="B75:G7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35" t="s">
        <v>0</v>
      </c>
      <c r="E2" s="335"/>
      <c r="F2" s="335"/>
      <c r="G2" s="335"/>
      <c r="H2" s="335"/>
      <c r="I2" s="10"/>
    </row>
    <row r="3" spans="1:9" ht="18" x14ac:dyDescent="0.3">
      <c r="A3" s="1"/>
      <c r="B3" s="11"/>
      <c r="C3" s="12"/>
      <c r="D3" s="336" t="s">
        <v>1</v>
      </c>
      <c r="E3" s="336"/>
      <c r="F3" s="336"/>
      <c r="G3" s="336"/>
      <c r="H3" s="336"/>
      <c r="I3" s="13"/>
    </row>
    <row r="4" spans="1:9" ht="15.6" x14ac:dyDescent="0.3">
      <c r="A4" s="1"/>
      <c r="B4" s="11"/>
      <c r="C4" s="12"/>
      <c r="D4" s="337" t="s">
        <v>2</v>
      </c>
      <c r="E4" s="337"/>
      <c r="F4" s="337"/>
      <c r="G4" s="337"/>
      <c r="H4" s="337"/>
      <c r="I4" s="13"/>
    </row>
    <row r="5" spans="1:9" x14ac:dyDescent="0.3">
      <c r="A5" s="1"/>
      <c r="B5" s="11"/>
      <c r="C5" s="15"/>
      <c r="D5" s="337"/>
      <c r="E5" s="337"/>
      <c r="F5" s="337"/>
      <c r="G5" s="337"/>
      <c r="H5" s="337"/>
      <c r="I5" s="13"/>
    </row>
    <row r="6" spans="1:9" x14ac:dyDescent="0.3">
      <c r="A6" s="1"/>
      <c r="B6" s="11"/>
      <c r="C6" s="15"/>
      <c r="D6" s="337"/>
      <c r="E6" s="337"/>
      <c r="F6" s="337"/>
      <c r="G6" s="337"/>
      <c r="H6" s="337"/>
      <c r="I6" s="13"/>
    </row>
    <row r="7" spans="1:9" x14ac:dyDescent="0.3">
      <c r="A7" s="1"/>
      <c r="B7" s="11"/>
      <c r="C7" s="15"/>
      <c r="D7" s="337"/>
      <c r="E7" s="337"/>
      <c r="F7" s="337"/>
      <c r="G7" s="337"/>
      <c r="H7" s="337"/>
      <c r="I7" s="13"/>
    </row>
    <row r="8" spans="1:9" x14ac:dyDescent="0.3">
      <c r="A8" s="1"/>
      <c r="B8" s="11"/>
      <c r="C8" s="15"/>
      <c r="D8" s="337"/>
      <c r="E8" s="337"/>
      <c r="F8" s="337"/>
      <c r="G8" s="337"/>
      <c r="H8" s="337"/>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338" t="s">
        <v>5</v>
      </c>
      <c r="D12" s="340" t="s">
        <v>6</v>
      </c>
      <c r="E12" s="23" t="s">
        <v>7</v>
      </c>
      <c r="F12" s="23" t="s">
        <v>8</v>
      </c>
      <c r="G12" s="23" t="s">
        <v>9</v>
      </c>
      <c r="H12" s="24" t="s">
        <v>10</v>
      </c>
      <c r="I12" s="13"/>
    </row>
    <row r="13" spans="1:9" x14ac:dyDescent="0.3">
      <c r="A13" s="1"/>
      <c r="B13" s="11"/>
      <c r="C13" s="339"/>
      <c r="D13" s="341"/>
      <c r="E13" s="25" t="s">
        <v>11</v>
      </c>
      <c r="F13" s="25" t="s">
        <v>12</v>
      </c>
      <c r="G13" s="25" t="s">
        <v>13</v>
      </c>
      <c r="H13" s="26" t="s">
        <v>14</v>
      </c>
      <c r="I13" s="13"/>
    </row>
    <row r="14" spans="1:9" ht="15" thickBot="1" x14ac:dyDescent="0.35">
      <c r="A14" s="1"/>
      <c r="B14" s="11"/>
      <c r="C14" s="27" t="s">
        <v>15</v>
      </c>
      <c r="D14" s="342"/>
      <c r="E14" s="28" t="s">
        <v>16</v>
      </c>
      <c r="F14" s="28" t="s">
        <v>17</v>
      </c>
      <c r="G14" s="28" t="s">
        <v>18</v>
      </c>
      <c r="H14" s="29" t="s">
        <v>19</v>
      </c>
      <c r="I14" s="13"/>
    </row>
    <row r="15" spans="1:9" x14ac:dyDescent="0.3">
      <c r="A15" s="1"/>
      <c r="B15" s="11"/>
      <c r="C15" s="343" t="s">
        <v>20</v>
      </c>
      <c r="D15" s="344"/>
      <c r="E15" s="344"/>
      <c r="F15" s="344"/>
      <c r="G15" s="344"/>
      <c r="H15" s="345"/>
      <c r="I15" s="13"/>
    </row>
    <row r="16" spans="1:9" x14ac:dyDescent="0.3">
      <c r="A16" s="1"/>
      <c r="B16" s="11"/>
      <c r="C16" s="346" t="s">
        <v>21</v>
      </c>
      <c r="D16" s="347"/>
      <c r="E16" s="347"/>
      <c r="F16" s="347"/>
      <c r="G16" s="347"/>
      <c r="H16" s="348"/>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346" t="s">
        <v>42</v>
      </c>
      <c r="D39" s="347" t="s">
        <v>43</v>
      </c>
      <c r="E39" s="347"/>
      <c r="F39" s="347"/>
      <c r="G39" s="347">
        <v>0.13</v>
      </c>
      <c r="H39" s="348">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49" t="s">
        <v>47</v>
      </c>
      <c r="E45" s="32">
        <v>2290000</v>
      </c>
      <c r="F45" s="32">
        <v>300000</v>
      </c>
      <c r="G45" s="33">
        <v>8</v>
      </c>
      <c r="H45" s="34">
        <f t="shared" si="1"/>
        <v>20720000</v>
      </c>
      <c r="I45" s="13"/>
    </row>
    <row r="46" spans="1:9" ht="15.6" x14ac:dyDescent="0.3">
      <c r="A46" s="1"/>
      <c r="B46" s="35"/>
      <c r="C46" s="30">
        <v>1</v>
      </c>
      <c r="D46" s="31" t="s">
        <v>214</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346" t="s">
        <v>52</v>
      </c>
      <c r="D51" s="347" t="s">
        <v>43</v>
      </c>
      <c r="E51" s="347"/>
      <c r="F51" s="347"/>
      <c r="G51" s="347">
        <v>0.13</v>
      </c>
      <c r="H51" s="348">
        <v>0</v>
      </c>
      <c r="I51" s="13"/>
    </row>
    <row r="52" spans="1:9" ht="16.2" thickBot="1" x14ac:dyDescent="0.35">
      <c r="A52" s="1"/>
      <c r="B52" s="35"/>
      <c r="C52" s="105">
        <v>1</v>
      </c>
      <c r="D52" s="351" t="s">
        <v>146</v>
      </c>
      <c r="E52" s="352"/>
      <c r="F52" s="352"/>
      <c r="G52" s="353"/>
      <c r="H52" s="108">
        <v>76000000</v>
      </c>
      <c r="I52" s="13"/>
    </row>
    <row r="53" spans="1:9" ht="15.6" x14ac:dyDescent="0.3">
      <c r="A53" s="1"/>
      <c r="B53" s="35"/>
      <c r="C53" s="349" t="s">
        <v>53</v>
      </c>
      <c r="D53" s="350"/>
      <c r="E53" s="350"/>
      <c r="F53" s="350"/>
      <c r="G53" s="350"/>
      <c r="H53" s="37">
        <f>SUM(H17:H38)+SUM(H40:H50)+H52</f>
        <v>1370010000</v>
      </c>
      <c r="I53" s="13"/>
    </row>
    <row r="54" spans="1:9" ht="15.6" x14ac:dyDescent="0.3">
      <c r="A54" s="1"/>
      <c r="B54" s="35"/>
      <c r="C54" s="333" t="s">
        <v>54</v>
      </c>
      <c r="D54" s="334"/>
      <c r="E54" s="334"/>
      <c r="F54" s="334"/>
      <c r="G54" s="334"/>
      <c r="H54" s="38">
        <v>2.36</v>
      </c>
      <c r="I54" s="13"/>
    </row>
    <row r="55" spans="1:9" ht="16.2" thickBot="1" x14ac:dyDescent="0.35">
      <c r="A55" s="1"/>
      <c r="B55" s="35"/>
      <c r="C55" s="356" t="s">
        <v>55</v>
      </c>
      <c r="D55" s="357"/>
      <c r="E55" s="357"/>
      <c r="F55" s="357"/>
      <c r="G55" s="357"/>
      <c r="H55" s="39">
        <f>H53*H54</f>
        <v>3233223600</v>
      </c>
      <c r="I55" s="13"/>
    </row>
    <row r="56" spans="1:9" ht="16.2" thickBot="1" x14ac:dyDescent="0.35">
      <c r="A56" s="1"/>
      <c r="B56" s="35"/>
      <c r="C56" s="40"/>
      <c r="D56" s="40"/>
      <c r="E56" s="40"/>
      <c r="F56" s="40"/>
      <c r="G56" s="40"/>
      <c r="H56" s="41"/>
      <c r="I56" s="13"/>
    </row>
    <row r="57" spans="1:9" ht="15.6" x14ac:dyDescent="0.3">
      <c r="A57" s="1"/>
      <c r="B57" s="35"/>
      <c r="C57" s="338" t="s">
        <v>56</v>
      </c>
      <c r="D57" s="358" t="s">
        <v>57</v>
      </c>
      <c r="E57" s="361" t="s">
        <v>58</v>
      </c>
      <c r="F57" s="23" t="s">
        <v>59</v>
      </c>
      <c r="G57" s="364" t="s">
        <v>60</v>
      </c>
      <c r="H57" s="24" t="s">
        <v>10</v>
      </c>
      <c r="I57" s="13"/>
    </row>
    <row r="58" spans="1:9" ht="15.6" x14ac:dyDescent="0.3">
      <c r="A58" s="1"/>
      <c r="B58" s="35"/>
      <c r="C58" s="339"/>
      <c r="D58" s="359"/>
      <c r="E58" s="362"/>
      <c r="F58" s="25" t="s">
        <v>61</v>
      </c>
      <c r="G58" s="365"/>
      <c r="H58" s="26" t="s">
        <v>14</v>
      </c>
      <c r="I58" s="13"/>
    </row>
    <row r="59" spans="1:9" ht="16.2" thickBot="1" x14ac:dyDescent="0.35">
      <c r="A59" s="1"/>
      <c r="B59" s="35"/>
      <c r="C59" s="27" t="s">
        <v>62</v>
      </c>
      <c r="D59" s="360"/>
      <c r="E59" s="363"/>
      <c r="F59" s="28" t="s">
        <v>63</v>
      </c>
      <c r="G59" s="28" t="s">
        <v>64</v>
      </c>
      <c r="H59" s="29" t="s">
        <v>65</v>
      </c>
      <c r="I59" s="13"/>
    </row>
    <row r="60" spans="1:9" ht="15.6" x14ac:dyDescent="0.3">
      <c r="A60" s="1"/>
      <c r="B60" s="35"/>
      <c r="C60" s="343" t="s">
        <v>66</v>
      </c>
      <c r="D60" s="344"/>
      <c r="E60" s="344"/>
      <c r="F60" s="344"/>
      <c r="G60" s="344"/>
      <c r="H60" s="345"/>
      <c r="I60" s="13"/>
    </row>
    <row r="61" spans="1:9" ht="15.6" x14ac:dyDescent="0.3">
      <c r="A61" s="1"/>
      <c r="B61" s="35"/>
      <c r="C61" s="366" t="s">
        <v>67</v>
      </c>
      <c r="D61" s="367"/>
      <c r="E61" s="367"/>
      <c r="F61" s="367"/>
      <c r="G61" s="367"/>
      <c r="H61" s="368"/>
      <c r="I61" s="13"/>
    </row>
    <row r="62" spans="1:9" ht="15.6" x14ac:dyDescent="0.3">
      <c r="A62" s="1"/>
      <c r="B62" s="35"/>
      <c r="C62" s="42">
        <v>1</v>
      </c>
      <c r="D62" s="43" t="s">
        <v>139</v>
      </c>
      <c r="E62" s="44" t="s">
        <v>215</v>
      </c>
      <c r="F62" s="32">
        <v>235000</v>
      </c>
      <c r="G62" s="33">
        <v>24</v>
      </c>
      <c r="H62" s="34">
        <f>C62*F62*G62</f>
        <v>5640000</v>
      </c>
      <c r="I62" s="13"/>
    </row>
    <row r="63" spans="1:9" ht="15.6" x14ac:dyDescent="0.3">
      <c r="A63" s="1"/>
      <c r="B63" s="35"/>
      <c r="C63" s="366" t="s">
        <v>68</v>
      </c>
      <c r="D63" s="367"/>
      <c r="E63" s="367"/>
      <c r="F63" s="367"/>
      <c r="G63" s="367"/>
      <c r="H63" s="368"/>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0">
        <v>1</v>
      </c>
      <c r="D68" s="151" t="s">
        <v>167</v>
      </c>
      <c r="E68" s="152" t="s">
        <v>69</v>
      </c>
      <c r="F68" s="153">
        <f>Hoja2!B51</f>
        <v>1800000</v>
      </c>
      <c r="G68" s="154">
        <v>8</v>
      </c>
      <c r="H68" s="155">
        <f>C68*F68*G68</f>
        <v>14400000</v>
      </c>
      <c r="I68" s="13"/>
    </row>
    <row r="69" spans="1:10" ht="15.6" x14ac:dyDescent="0.3">
      <c r="A69" s="1"/>
      <c r="B69" s="35"/>
      <c r="C69" s="366" t="s">
        <v>72</v>
      </c>
      <c r="D69" s="367"/>
      <c r="E69" s="367"/>
      <c r="F69" s="367"/>
      <c r="G69" s="367"/>
      <c r="H69" s="368"/>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0">
        <v>1</v>
      </c>
      <c r="D72" s="151" t="s">
        <v>73</v>
      </c>
      <c r="E72" s="44" t="s">
        <v>71</v>
      </c>
      <c r="F72" s="153">
        <v>1800000</v>
      </c>
      <c r="G72" s="154">
        <v>8</v>
      </c>
      <c r="H72" s="155">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349" t="s">
        <v>74</v>
      </c>
      <c r="D74" s="350"/>
      <c r="E74" s="350"/>
      <c r="F74" s="350"/>
      <c r="G74" s="350"/>
      <c r="H74" s="45">
        <f>H62+SUM(H64:H68)+SUM(H70:H73)</f>
        <v>349960000</v>
      </c>
      <c r="I74" s="13"/>
    </row>
    <row r="75" spans="1:10" ht="15.6" x14ac:dyDescent="0.3">
      <c r="A75" s="1"/>
      <c r="B75" s="35"/>
      <c r="C75" s="333" t="s">
        <v>75</v>
      </c>
      <c r="D75" s="334"/>
      <c r="E75" s="334"/>
      <c r="F75" s="334"/>
      <c r="G75" s="334"/>
      <c r="H75" s="46">
        <f>H55+H74</f>
        <v>3583183600</v>
      </c>
      <c r="I75" s="13"/>
    </row>
    <row r="76" spans="1:10" ht="15.6" x14ac:dyDescent="0.3">
      <c r="A76" s="1"/>
      <c r="B76" s="35"/>
      <c r="C76" s="354" t="s">
        <v>76</v>
      </c>
      <c r="D76" s="355"/>
      <c r="E76" s="355"/>
      <c r="F76" s="355"/>
      <c r="G76" s="355"/>
      <c r="H76" s="47">
        <f>ROUND(70825729.9137846+62000000,0)</f>
        <v>132825730</v>
      </c>
      <c r="I76" s="13"/>
    </row>
    <row r="77" spans="1:10" ht="15.6" x14ac:dyDescent="0.3">
      <c r="A77" s="1"/>
      <c r="B77" s="35"/>
      <c r="C77" s="333" t="s">
        <v>77</v>
      </c>
      <c r="D77" s="334"/>
      <c r="E77" s="334"/>
      <c r="F77" s="334"/>
      <c r="G77" s="334"/>
      <c r="H77" s="46">
        <f>H75+H76</f>
        <v>3716009330</v>
      </c>
      <c r="I77" s="13"/>
    </row>
    <row r="78" spans="1:10" ht="15.6" x14ac:dyDescent="0.3">
      <c r="A78" s="1"/>
      <c r="B78" s="35"/>
      <c r="C78" s="333" t="s">
        <v>78</v>
      </c>
      <c r="D78" s="334"/>
      <c r="E78" s="334"/>
      <c r="F78" s="334"/>
      <c r="G78" s="334"/>
      <c r="H78" s="46">
        <f>ROUND(H77*0.19,0)</f>
        <v>706041773</v>
      </c>
      <c r="I78" s="13"/>
    </row>
    <row r="79" spans="1:10" ht="16.2" thickBot="1" x14ac:dyDescent="0.35">
      <c r="A79" s="1"/>
      <c r="B79" s="35"/>
      <c r="C79" s="356" t="s">
        <v>79</v>
      </c>
      <c r="D79" s="357"/>
      <c r="E79" s="357"/>
      <c r="F79" s="357"/>
      <c r="G79" s="357"/>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72" t="s">
        <v>80</v>
      </c>
      <c r="D81" s="373"/>
      <c r="E81" s="373"/>
      <c r="F81" s="373"/>
      <c r="G81" s="373"/>
      <c r="H81" s="374"/>
      <c r="I81" s="13"/>
    </row>
    <row r="82" spans="1:9" ht="27.6" x14ac:dyDescent="0.3">
      <c r="A82" s="53" t="s">
        <v>81</v>
      </c>
      <c r="B82" s="11"/>
      <c r="C82" s="369" t="s">
        <v>82</v>
      </c>
      <c r="D82" s="370"/>
      <c r="E82" s="370"/>
      <c r="F82" s="370"/>
      <c r="G82" s="370"/>
      <c r="H82" s="371"/>
      <c r="I82" s="13"/>
    </row>
    <row r="83" spans="1:9" ht="27.6" x14ac:dyDescent="0.3">
      <c r="A83" s="53" t="s">
        <v>83</v>
      </c>
      <c r="B83" s="11"/>
      <c r="C83" s="369" t="s">
        <v>84</v>
      </c>
      <c r="D83" s="370"/>
      <c r="E83" s="370"/>
      <c r="F83" s="370"/>
      <c r="G83" s="370"/>
      <c r="H83" s="371"/>
      <c r="I83" s="13"/>
    </row>
    <row r="84" spans="1:9" x14ac:dyDescent="0.3">
      <c r="A84" s="53"/>
      <c r="B84" s="11"/>
      <c r="C84" s="369" t="s">
        <v>85</v>
      </c>
      <c r="D84" s="370"/>
      <c r="E84" s="370"/>
      <c r="F84" s="370"/>
      <c r="G84" s="370"/>
      <c r="H84" s="371"/>
      <c r="I84" s="13"/>
    </row>
    <row r="85" spans="1:9" ht="55.2" x14ac:dyDescent="0.3">
      <c r="A85" s="53" t="s">
        <v>86</v>
      </c>
      <c r="B85" s="11"/>
      <c r="C85" s="369" t="s">
        <v>87</v>
      </c>
      <c r="D85" s="370"/>
      <c r="E85" s="370"/>
      <c r="F85" s="370"/>
      <c r="G85" s="370"/>
      <c r="H85" s="371"/>
      <c r="I85" s="13"/>
    </row>
    <row r="86" spans="1:9" ht="27.6" x14ac:dyDescent="0.3">
      <c r="A86" s="53" t="s">
        <v>88</v>
      </c>
      <c r="B86" s="11"/>
      <c r="C86" s="369" t="s">
        <v>89</v>
      </c>
      <c r="D86" s="370"/>
      <c r="E86" s="370"/>
      <c r="F86" s="370"/>
      <c r="G86" s="370"/>
      <c r="H86" s="371"/>
      <c r="I86" s="13"/>
    </row>
    <row r="87" spans="1:9" x14ac:dyDescent="0.3">
      <c r="A87" s="53">
        <v>1</v>
      </c>
      <c r="B87" s="11"/>
      <c r="C87" s="369" t="s">
        <v>90</v>
      </c>
      <c r="D87" s="370"/>
      <c r="E87" s="370"/>
      <c r="F87" s="370"/>
      <c r="G87" s="370"/>
      <c r="H87" s="371"/>
      <c r="I87" s="13"/>
    </row>
    <row r="88" spans="1:9" x14ac:dyDescent="0.3">
      <c r="A88" s="53">
        <v>1</v>
      </c>
      <c r="B88" s="11"/>
      <c r="C88" s="369" t="s">
        <v>91</v>
      </c>
      <c r="D88" s="370"/>
      <c r="E88" s="370"/>
      <c r="F88" s="370"/>
      <c r="G88" s="370"/>
      <c r="H88" s="371"/>
      <c r="I88" s="13"/>
    </row>
    <row r="89" spans="1:9" ht="41.4" x14ac:dyDescent="0.3">
      <c r="A89" s="53" t="s">
        <v>92</v>
      </c>
      <c r="B89" s="11"/>
      <c r="C89" s="369" t="s">
        <v>93</v>
      </c>
      <c r="D89" s="370"/>
      <c r="E89" s="370"/>
      <c r="F89" s="370"/>
      <c r="G89" s="370"/>
      <c r="H89" s="371"/>
      <c r="I89" s="13"/>
    </row>
    <row r="90" spans="1:9" ht="27.6" x14ac:dyDescent="0.3">
      <c r="A90" s="53" t="s">
        <v>94</v>
      </c>
      <c r="B90" s="11"/>
      <c r="C90" s="369" t="s">
        <v>95</v>
      </c>
      <c r="D90" s="370"/>
      <c r="E90" s="370"/>
      <c r="F90" s="370"/>
      <c r="G90" s="370"/>
      <c r="H90" s="371"/>
      <c r="I90" s="13"/>
    </row>
    <row r="91" spans="1:9" x14ac:dyDescent="0.3">
      <c r="A91" s="53">
        <v>110</v>
      </c>
      <c r="B91" s="11"/>
      <c r="C91" s="369" t="s">
        <v>96</v>
      </c>
      <c r="D91" s="370"/>
      <c r="E91" s="370"/>
      <c r="F91" s="370"/>
      <c r="G91" s="370"/>
      <c r="H91" s="371"/>
      <c r="I91" s="13"/>
    </row>
    <row r="92" spans="1:9" ht="27.6" x14ac:dyDescent="0.3">
      <c r="A92" s="53" t="s">
        <v>97</v>
      </c>
      <c r="B92" s="11"/>
      <c r="C92" s="369" t="s">
        <v>98</v>
      </c>
      <c r="D92" s="370"/>
      <c r="E92" s="370"/>
      <c r="F92" s="370"/>
      <c r="G92" s="370"/>
      <c r="H92" s="371"/>
      <c r="I92" s="13"/>
    </row>
    <row r="93" spans="1:9" ht="27.6" x14ac:dyDescent="0.3">
      <c r="A93" s="53" t="s">
        <v>99</v>
      </c>
      <c r="B93" s="11"/>
      <c r="C93" s="369" t="s">
        <v>100</v>
      </c>
      <c r="D93" s="370"/>
      <c r="E93" s="370"/>
      <c r="F93" s="370"/>
      <c r="G93" s="370"/>
      <c r="H93" s="371"/>
      <c r="I93" s="13"/>
    </row>
    <row r="94" spans="1:9" ht="27.6" x14ac:dyDescent="0.3">
      <c r="A94" s="53" t="s">
        <v>101</v>
      </c>
      <c r="B94" s="11"/>
      <c r="C94" s="369" t="s">
        <v>102</v>
      </c>
      <c r="D94" s="370"/>
      <c r="E94" s="370"/>
      <c r="F94" s="370"/>
      <c r="G94" s="370"/>
      <c r="H94" s="371"/>
      <c r="I94" s="13"/>
    </row>
    <row r="95" spans="1:9" ht="27.6" x14ac:dyDescent="0.3">
      <c r="A95" s="53" t="s">
        <v>103</v>
      </c>
      <c r="B95" s="11"/>
      <c r="C95" s="369" t="s">
        <v>104</v>
      </c>
      <c r="D95" s="370"/>
      <c r="E95" s="370"/>
      <c r="F95" s="370"/>
      <c r="G95" s="370"/>
      <c r="H95" s="371"/>
      <c r="I95" s="13"/>
    </row>
    <row r="96" spans="1:9" ht="42" thickBot="1" x14ac:dyDescent="0.35">
      <c r="A96" s="53" t="s">
        <v>105</v>
      </c>
      <c r="B96" s="11"/>
      <c r="C96" s="375" t="s">
        <v>106</v>
      </c>
      <c r="D96" s="376"/>
      <c r="E96" s="376"/>
      <c r="F96" s="376"/>
      <c r="G96" s="376"/>
      <c r="H96" s="377"/>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78" t="s">
        <v>108</v>
      </c>
      <c r="D103" s="379"/>
      <c r="E103" s="55"/>
      <c r="F103" s="380" t="s">
        <v>109</v>
      </c>
      <c r="G103" s="380"/>
      <c r="H103" s="381"/>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83" t="s">
        <v>0</v>
      </c>
      <c r="B1" s="383"/>
      <c r="C1" s="383"/>
      <c r="D1" s="383"/>
      <c r="E1" s="383"/>
      <c r="F1" s="383"/>
      <c r="G1" s="383"/>
      <c r="H1" s="383"/>
      <c r="I1" s="383"/>
      <c r="J1" s="383"/>
      <c r="K1" s="383"/>
      <c r="L1" s="383"/>
      <c r="M1" s="383"/>
      <c r="N1" s="383"/>
      <c r="O1" s="383"/>
      <c r="P1" s="383"/>
      <c r="Q1" s="383"/>
      <c r="R1" s="383"/>
      <c r="S1" s="383"/>
      <c r="T1" s="383"/>
      <c r="U1" s="383"/>
      <c r="V1" s="383"/>
      <c r="W1" s="383"/>
      <c r="X1" s="383"/>
      <c r="Y1" s="383"/>
      <c r="Z1" s="383"/>
      <c r="AA1" s="383"/>
      <c r="AB1" s="383"/>
      <c r="AC1" s="383"/>
      <c r="AD1" s="383"/>
      <c r="AE1" s="383"/>
      <c r="AF1" s="383"/>
      <c r="AG1" s="383"/>
      <c r="AH1" s="383"/>
      <c r="AI1" s="383"/>
      <c r="AJ1" s="383"/>
      <c r="AK1" s="383"/>
      <c r="AL1" s="383"/>
      <c r="AM1" s="383"/>
      <c r="AN1" s="383"/>
      <c r="AO1" s="383"/>
      <c r="AP1" s="383"/>
      <c r="AQ1" s="383"/>
      <c r="AR1" s="383"/>
      <c r="AS1" s="383"/>
      <c r="AT1" s="383"/>
      <c r="AU1" s="383"/>
      <c r="AV1" s="383"/>
      <c r="AW1" s="383"/>
      <c r="AX1" s="383"/>
      <c r="AY1" s="383"/>
      <c r="AZ1" s="383"/>
      <c r="BA1" s="383"/>
      <c r="BB1" s="383"/>
      <c r="BC1" s="383"/>
      <c r="BD1" s="383"/>
      <c r="BE1" s="383"/>
    </row>
    <row r="2" spans="1:73" ht="15.6" x14ac:dyDescent="0.3">
      <c r="A2" s="383" t="s">
        <v>1</v>
      </c>
      <c r="B2" s="383"/>
      <c r="C2" s="383"/>
      <c r="D2" s="383"/>
      <c r="E2" s="383"/>
      <c r="F2" s="383"/>
      <c r="G2" s="383"/>
      <c r="H2" s="383"/>
      <c r="I2" s="383"/>
      <c r="J2" s="383"/>
      <c r="K2" s="383"/>
      <c r="L2" s="383"/>
      <c r="M2" s="383"/>
      <c r="N2" s="383"/>
      <c r="O2" s="383"/>
      <c r="P2" s="383"/>
      <c r="Q2" s="383"/>
      <c r="R2" s="383"/>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c r="AS2" s="383"/>
      <c r="AT2" s="383"/>
      <c r="AU2" s="383"/>
      <c r="AV2" s="383"/>
      <c r="AW2" s="383"/>
      <c r="AX2" s="383"/>
      <c r="AY2" s="383"/>
      <c r="AZ2" s="383"/>
      <c r="BA2" s="383"/>
      <c r="BB2" s="383"/>
      <c r="BC2" s="383"/>
      <c r="BD2" s="383"/>
      <c r="BE2" s="383"/>
    </row>
    <row r="3" spans="1:73" ht="15.6" x14ac:dyDescent="0.3">
      <c r="A3" s="383" t="s">
        <v>110</v>
      </c>
      <c r="B3" s="383"/>
      <c r="C3" s="383"/>
      <c r="D3" s="383"/>
      <c r="E3" s="383"/>
      <c r="F3" s="383"/>
      <c r="G3" s="383"/>
      <c r="H3" s="383"/>
      <c r="I3" s="383"/>
      <c r="J3" s="383"/>
      <c r="K3" s="383"/>
      <c r="L3" s="383"/>
      <c r="M3" s="383"/>
      <c r="N3" s="383"/>
      <c r="O3" s="383"/>
      <c r="P3" s="383"/>
      <c r="Q3" s="383"/>
      <c r="R3" s="383"/>
      <c r="S3" s="383"/>
      <c r="T3" s="383"/>
      <c r="U3" s="383"/>
      <c r="V3" s="383"/>
      <c r="W3" s="383"/>
      <c r="X3" s="383"/>
      <c r="Y3" s="383"/>
      <c r="Z3" s="383"/>
      <c r="AA3" s="383"/>
      <c r="AB3" s="383"/>
      <c r="AC3" s="383"/>
      <c r="AD3" s="383"/>
      <c r="AE3" s="383"/>
      <c r="AF3" s="383"/>
      <c r="AG3" s="383"/>
      <c r="AH3" s="383"/>
      <c r="AI3" s="383"/>
      <c r="AJ3" s="383"/>
      <c r="AK3" s="383"/>
      <c r="AL3" s="383"/>
      <c r="AM3" s="383"/>
      <c r="AN3" s="383"/>
      <c r="AO3" s="383"/>
      <c r="AP3" s="383"/>
      <c r="AQ3" s="383"/>
      <c r="AR3" s="383"/>
      <c r="AS3" s="383"/>
      <c r="AT3" s="383"/>
      <c r="AU3" s="383"/>
      <c r="AV3" s="383"/>
      <c r="AW3" s="383"/>
      <c r="AX3" s="383"/>
      <c r="AY3" s="383"/>
      <c r="AZ3" s="383"/>
      <c r="BA3" s="383"/>
      <c r="BB3" s="383"/>
      <c r="BC3" s="383"/>
      <c r="BD3" s="383"/>
      <c r="BE3" s="383"/>
    </row>
    <row r="4" spans="1:73" ht="15.6" x14ac:dyDescent="0.3">
      <c r="A4" s="383" t="s">
        <v>111</v>
      </c>
      <c r="B4" s="383"/>
      <c r="C4" s="383"/>
      <c r="D4" s="383"/>
      <c r="E4" s="383"/>
      <c r="F4" s="383"/>
      <c r="G4" s="383"/>
      <c r="H4" s="383"/>
      <c r="I4" s="383"/>
      <c r="J4" s="383"/>
      <c r="K4" s="383"/>
      <c r="L4" s="383"/>
      <c r="M4" s="383"/>
      <c r="N4" s="383"/>
      <c r="O4" s="383"/>
      <c r="P4" s="383"/>
      <c r="Q4" s="383"/>
      <c r="R4" s="383"/>
      <c r="S4" s="383"/>
      <c r="T4" s="383"/>
      <c r="U4" s="383"/>
      <c r="V4" s="383"/>
      <c r="W4" s="383"/>
      <c r="X4" s="383"/>
      <c r="Y4" s="383"/>
      <c r="Z4" s="383"/>
      <c r="AA4" s="383"/>
      <c r="AB4" s="383"/>
      <c r="AC4" s="383"/>
      <c r="AD4" s="383"/>
      <c r="AE4" s="383"/>
      <c r="AF4" s="383"/>
      <c r="AG4" s="383"/>
      <c r="AH4" s="383"/>
      <c r="AI4" s="383"/>
      <c r="AJ4" s="383"/>
      <c r="AK4" s="383"/>
      <c r="AL4" s="383"/>
      <c r="AM4" s="383"/>
      <c r="AN4" s="383"/>
      <c r="AO4" s="383"/>
      <c r="AP4" s="383"/>
      <c r="AQ4" s="383"/>
      <c r="AR4" s="383"/>
      <c r="AS4" s="383"/>
      <c r="AT4" s="383"/>
      <c r="AU4" s="383"/>
      <c r="AV4" s="383"/>
      <c r="AW4" s="383"/>
      <c r="AX4" s="383"/>
      <c r="AY4" s="383"/>
      <c r="AZ4" s="383"/>
      <c r="BA4" s="383"/>
      <c r="BB4" s="383"/>
      <c r="BC4" s="383"/>
      <c r="BD4" s="383"/>
      <c r="BE4" s="383"/>
    </row>
    <row r="5" spans="1:73" x14ac:dyDescent="0.3">
      <c r="A5" s="382"/>
      <c r="B5" s="382"/>
      <c r="C5" s="382"/>
      <c r="D5" s="382"/>
      <c r="E5" s="382"/>
      <c r="F5" s="382"/>
      <c r="G5" s="382"/>
      <c r="H5" s="382"/>
      <c r="I5" s="382"/>
      <c r="J5" s="382"/>
      <c r="K5" s="382"/>
      <c r="L5" s="382"/>
      <c r="M5" s="382"/>
      <c r="N5" s="382"/>
      <c r="O5" s="382"/>
      <c r="P5" s="382"/>
      <c r="Q5" s="382"/>
      <c r="R5" s="382"/>
      <c r="S5" s="382"/>
      <c r="T5" s="382"/>
      <c r="U5" s="382"/>
      <c r="V5" s="382"/>
      <c r="W5" s="382"/>
      <c r="X5" s="382"/>
      <c r="Y5" s="382"/>
      <c r="Z5" s="382"/>
      <c r="AA5" s="382"/>
      <c r="AB5" s="382"/>
      <c r="AC5" s="382"/>
      <c r="AD5" s="382"/>
      <c r="AE5" s="382"/>
      <c r="AF5" s="382"/>
      <c r="AG5" s="382"/>
      <c r="AH5" s="382"/>
      <c r="AI5" s="382"/>
      <c r="AJ5" s="382"/>
      <c r="AK5" s="382"/>
      <c r="AL5" s="382"/>
      <c r="AM5" s="382"/>
      <c r="AN5" s="382"/>
      <c r="AO5" s="382"/>
      <c r="AP5" s="382"/>
      <c r="AQ5" s="382"/>
      <c r="AR5" s="382"/>
      <c r="AS5" s="382"/>
      <c r="AT5" s="382"/>
      <c r="AU5" s="382"/>
      <c r="AV5" s="382"/>
      <c r="AW5" s="382"/>
      <c r="AX5" s="382"/>
      <c r="AY5" s="382"/>
      <c r="AZ5" s="382"/>
      <c r="BA5" s="382"/>
      <c r="BB5" s="382"/>
      <c r="BC5" s="382"/>
      <c r="BD5" s="382"/>
      <c r="BE5" s="382"/>
    </row>
    <row r="6" spans="1:73" x14ac:dyDescent="0.3">
      <c r="A6" s="382"/>
      <c r="B6" s="382"/>
      <c r="C6" s="382"/>
      <c r="D6" s="382"/>
      <c r="E6" s="382"/>
      <c r="F6" s="382"/>
      <c r="G6" s="382"/>
      <c r="H6" s="382"/>
      <c r="I6" s="382"/>
      <c r="J6" s="382"/>
      <c r="K6" s="382"/>
      <c r="L6" s="382"/>
      <c r="M6" s="382"/>
      <c r="N6" s="382"/>
      <c r="O6" s="382"/>
      <c r="P6" s="382"/>
      <c r="Q6" s="382"/>
      <c r="R6" s="382"/>
      <c r="S6" s="382"/>
      <c r="T6" s="382"/>
      <c r="U6" s="382"/>
      <c r="V6" s="382"/>
      <c r="W6" s="382"/>
      <c r="X6" s="382"/>
      <c r="Y6" s="382"/>
      <c r="Z6" s="382"/>
      <c r="AA6" s="382"/>
      <c r="AB6" s="382"/>
      <c r="AC6" s="382"/>
      <c r="AD6" s="382"/>
      <c r="AE6" s="382"/>
      <c r="AF6" s="382"/>
      <c r="AG6" s="382"/>
      <c r="AH6" s="382"/>
      <c r="AI6" s="382"/>
      <c r="AJ6" s="382"/>
      <c r="AK6" s="382"/>
      <c r="AL6" s="382"/>
      <c r="AM6" s="382"/>
      <c r="AN6" s="382"/>
      <c r="AO6" s="382"/>
      <c r="AP6" s="382"/>
      <c r="AQ6" s="382"/>
      <c r="AR6" s="382"/>
      <c r="AS6" s="382"/>
      <c r="AT6" s="382"/>
      <c r="AU6" s="382"/>
      <c r="AV6" s="382"/>
      <c r="AW6" s="382"/>
      <c r="AX6" s="382"/>
      <c r="AY6" s="382"/>
      <c r="AZ6" s="382"/>
      <c r="BA6" s="382"/>
      <c r="BB6" s="382"/>
      <c r="BC6" s="382"/>
      <c r="BD6" s="382"/>
      <c r="BE6" s="382"/>
    </row>
    <row r="7" spans="1:73" x14ac:dyDescent="0.3">
      <c r="A7" s="384" t="s">
        <v>112</v>
      </c>
      <c r="B7" s="384"/>
      <c r="C7" s="384"/>
      <c r="D7" s="384"/>
      <c r="E7" s="384"/>
      <c r="F7" s="384"/>
      <c r="G7" s="384"/>
      <c r="H7" s="384"/>
      <c r="I7" s="384"/>
      <c r="J7" s="384"/>
      <c r="K7" s="384"/>
      <c r="L7" s="384"/>
      <c r="M7" s="384"/>
      <c r="N7" s="384"/>
      <c r="O7" s="384"/>
      <c r="P7" s="384"/>
      <c r="Q7" s="384"/>
      <c r="R7" s="384"/>
      <c r="S7" s="384"/>
      <c r="T7" s="384"/>
      <c r="U7" s="384"/>
      <c r="V7" s="384"/>
      <c r="W7" s="384"/>
      <c r="X7" s="384"/>
      <c r="Y7" s="384"/>
      <c r="Z7" s="384"/>
      <c r="AA7" s="384"/>
      <c r="AB7" s="384"/>
      <c r="AC7" s="384"/>
      <c r="AD7" s="384"/>
      <c r="AE7" s="384"/>
      <c r="AF7" s="384"/>
      <c r="AG7" s="384"/>
      <c r="AH7" s="384"/>
      <c r="AI7" s="384"/>
      <c r="AJ7" s="384"/>
      <c r="AK7" s="384"/>
      <c r="AL7" s="384"/>
      <c r="AM7" s="384"/>
      <c r="AN7" s="384"/>
      <c r="AO7" s="384"/>
      <c r="AP7" s="384"/>
      <c r="AQ7" s="384"/>
      <c r="AR7" s="384"/>
      <c r="AS7" s="384"/>
      <c r="AT7" s="384"/>
      <c r="AU7" s="384"/>
      <c r="AV7" s="384"/>
      <c r="AW7" s="384"/>
      <c r="AX7" s="384"/>
      <c r="AY7" s="384"/>
      <c r="AZ7" s="384"/>
      <c r="BA7" s="384"/>
      <c r="BB7" s="384"/>
      <c r="BC7" s="384"/>
      <c r="BD7" s="384"/>
      <c r="BE7" s="384"/>
    </row>
    <row r="8" spans="1:73" x14ac:dyDescent="0.3">
      <c r="A8" s="384"/>
      <c r="B8" s="384"/>
      <c r="C8" s="384"/>
      <c r="D8" s="384"/>
      <c r="E8" s="384"/>
      <c r="F8" s="384"/>
      <c r="G8" s="384"/>
      <c r="H8" s="384"/>
      <c r="I8" s="384"/>
      <c r="J8" s="384"/>
      <c r="K8" s="384"/>
      <c r="L8" s="384"/>
      <c r="M8" s="384"/>
      <c r="N8" s="384"/>
      <c r="O8" s="384"/>
      <c r="P8" s="384"/>
      <c r="Q8" s="384"/>
      <c r="R8" s="384"/>
      <c r="S8" s="384"/>
      <c r="T8" s="384"/>
      <c r="U8" s="384"/>
      <c r="V8" s="384"/>
      <c r="W8" s="384"/>
      <c r="X8" s="384"/>
      <c r="Y8" s="384"/>
      <c r="Z8" s="384"/>
      <c r="AA8" s="384"/>
      <c r="AB8" s="384"/>
      <c r="AC8" s="384"/>
      <c r="AD8" s="384"/>
      <c r="AE8" s="384"/>
      <c r="AF8" s="384"/>
      <c r="AG8" s="384"/>
      <c r="AH8" s="384"/>
      <c r="AI8" s="384"/>
      <c r="AJ8" s="384"/>
      <c r="AK8" s="384"/>
      <c r="AL8" s="384"/>
      <c r="AM8" s="384"/>
      <c r="AN8" s="384"/>
      <c r="AO8" s="384"/>
      <c r="AP8" s="384"/>
      <c r="AQ8" s="384"/>
      <c r="AR8" s="384"/>
      <c r="AS8" s="384"/>
      <c r="AT8" s="384"/>
      <c r="AU8" s="384"/>
      <c r="AV8" s="384"/>
      <c r="AW8" s="384"/>
      <c r="AX8" s="384"/>
      <c r="AY8" s="384"/>
      <c r="AZ8" s="384"/>
      <c r="BA8" s="384"/>
      <c r="BB8" s="384"/>
      <c r="BC8" s="384"/>
      <c r="BD8" s="384"/>
      <c r="BE8" s="384"/>
    </row>
    <row r="9" spans="1:73" x14ac:dyDescent="0.3">
      <c r="AI9" s="74"/>
      <c r="AJ9" s="74"/>
      <c r="AK9" s="74"/>
      <c r="AL9" s="74"/>
      <c r="AS9" s="76"/>
      <c r="AT9" s="76"/>
      <c r="AU9" s="76"/>
      <c r="AV9" s="76"/>
      <c r="AW9" s="76"/>
      <c r="AX9" s="76"/>
      <c r="AY9" s="76"/>
      <c r="AZ9" s="76"/>
      <c r="BA9" s="76"/>
      <c r="BB9" s="76"/>
      <c r="BC9" s="76"/>
      <c r="BD9" s="76"/>
      <c r="BE9" s="76"/>
    </row>
    <row r="10" spans="1:73" x14ac:dyDescent="0.3">
      <c r="A10" s="385" t="s">
        <v>113</v>
      </c>
      <c r="B10" s="386">
        <v>1</v>
      </c>
      <c r="C10" s="387"/>
      <c r="D10" s="387"/>
      <c r="E10" s="388"/>
      <c r="F10" s="386">
        <v>2</v>
      </c>
      <c r="G10" s="387"/>
      <c r="H10" s="387"/>
      <c r="I10" s="388"/>
      <c r="J10" s="386">
        <v>3</v>
      </c>
      <c r="K10" s="387"/>
      <c r="L10" s="387"/>
      <c r="M10" s="388"/>
      <c r="N10" s="386">
        <v>4</v>
      </c>
      <c r="O10" s="387"/>
      <c r="P10" s="387"/>
      <c r="Q10" s="388"/>
      <c r="R10" s="386">
        <v>5</v>
      </c>
      <c r="S10" s="387"/>
      <c r="T10" s="387"/>
      <c r="U10" s="388"/>
      <c r="V10" s="386">
        <v>6</v>
      </c>
      <c r="W10" s="387"/>
      <c r="X10" s="387"/>
      <c r="Y10" s="388"/>
      <c r="Z10" s="386">
        <v>7</v>
      </c>
      <c r="AA10" s="387"/>
      <c r="AB10" s="387"/>
      <c r="AC10" s="388"/>
      <c r="AD10" s="386">
        <v>8</v>
      </c>
      <c r="AE10" s="387"/>
      <c r="AF10" s="387"/>
      <c r="AG10" s="388"/>
      <c r="AH10" s="390" t="s">
        <v>114</v>
      </c>
      <c r="AI10" s="391" t="s">
        <v>115</v>
      </c>
      <c r="AJ10" s="391"/>
      <c r="AK10" s="391"/>
      <c r="AL10" s="391"/>
      <c r="AM10" s="391"/>
      <c r="AN10" s="391"/>
      <c r="AO10" s="391"/>
      <c r="AP10" s="391"/>
      <c r="AQ10" s="391"/>
      <c r="AR10" s="391"/>
      <c r="AS10" s="391"/>
      <c r="AT10" s="391"/>
      <c r="AU10" s="391"/>
      <c r="AV10" s="391"/>
      <c r="AW10" s="391"/>
      <c r="AX10" s="391"/>
      <c r="AY10" s="391"/>
      <c r="AZ10" s="391"/>
      <c r="BA10" s="391"/>
      <c r="BB10" s="391"/>
      <c r="BC10" s="391"/>
      <c r="BD10" s="391"/>
      <c r="BE10" s="77"/>
    </row>
    <row r="11" spans="1:73" x14ac:dyDescent="0.3">
      <c r="A11" s="385"/>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90"/>
      <c r="AI11" s="389" t="s">
        <v>22</v>
      </c>
      <c r="AJ11" s="389" t="s">
        <v>116</v>
      </c>
      <c r="AK11" s="389" t="s">
        <v>23</v>
      </c>
      <c r="AL11" s="389" t="s">
        <v>24</v>
      </c>
      <c r="AM11" s="389" t="s">
        <v>25</v>
      </c>
      <c r="AN11" s="389" t="s">
        <v>26</v>
      </c>
      <c r="AO11" s="389" t="s">
        <v>27</v>
      </c>
      <c r="AP11" s="389" t="s">
        <v>117</v>
      </c>
      <c r="AQ11" s="389" t="s">
        <v>28</v>
      </c>
      <c r="AR11" s="389" t="s">
        <v>29</v>
      </c>
      <c r="AS11" s="389" t="s">
        <v>30</v>
      </c>
      <c r="AT11" s="389" t="s">
        <v>31</v>
      </c>
      <c r="AU11" s="389" t="s">
        <v>32</v>
      </c>
      <c r="AV11" s="389" t="s">
        <v>33</v>
      </c>
      <c r="AW11" s="389" t="s">
        <v>34</v>
      </c>
      <c r="AX11" s="389" t="s">
        <v>35</v>
      </c>
      <c r="AY11" s="389" t="s">
        <v>36</v>
      </c>
      <c r="AZ11" s="389" t="s">
        <v>37</v>
      </c>
      <c r="BA11" s="389" t="s">
        <v>38</v>
      </c>
      <c r="BB11" s="389" t="s">
        <v>39</v>
      </c>
      <c r="BC11" s="389" t="s">
        <v>40</v>
      </c>
      <c r="BD11" s="389" t="s">
        <v>41</v>
      </c>
      <c r="BE11" s="79"/>
    </row>
    <row r="12" spans="1:73" s="75" customFormat="1" ht="34.35" customHeight="1" x14ac:dyDescent="0.3">
      <c r="A12" s="385"/>
      <c r="B12" s="385"/>
      <c r="C12" s="385"/>
      <c r="D12" s="385"/>
      <c r="E12" s="385"/>
      <c r="F12" s="385"/>
      <c r="G12" s="385"/>
      <c r="H12" s="385"/>
      <c r="I12" s="385"/>
      <c r="J12" s="385"/>
      <c r="K12" s="385"/>
      <c r="L12" s="385"/>
      <c r="M12" s="385"/>
      <c r="N12" s="385"/>
      <c r="O12" s="385"/>
      <c r="P12" s="385"/>
      <c r="Q12" s="385"/>
      <c r="R12" s="385"/>
      <c r="S12" s="385"/>
      <c r="T12" s="385"/>
      <c r="U12" s="385"/>
      <c r="V12" s="385"/>
      <c r="W12" s="385"/>
      <c r="X12" s="385"/>
      <c r="Y12" s="385"/>
      <c r="Z12" s="385"/>
      <c r="AA12" s="385"/>
      <c r="AB12" s="385"/>
      <c r="AC12" s="385"/>
      <c r="AD12" s="385"/>
      <c r="AE12" s="385"/>
      <c r="AF12" s="385"/>
      <c r="AG12" s="385"/>
      <c r="AH12" s="390"/>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395" t="s">
        <v>125</v>
      </c>
      <c r="C21" s="395"/>
      <c r="D21" s="395"/>
      <c r="E21" s="395"/>
      <c r="F21" s="395"/>
      <c r="G21" s="395"/>
      <c r="H21" s="395"/>
      <c r="I21" s="395"/>
      <c r="J21" s="395"/>
      <c r="K21" s="395"/>
      <c r="L21" s="395"/>
      <c r="M21" s="395"/>
      <c r="N21" s="395"/>
      <c r="O21" s="395"/>
      <c r="P21" s="395"/>
      <c r="Q21" s="395"/>
      <c r="R21" s="395" t="s">
        <v>125</v>
      </c>
      <c r="S21" s="395"/>
      <c r="T21" s="395"/>
      <c r="U21" s="395"/>
      <c r="V21" s="395"/>
      <c r="W21" s="395"/>
      <c r="X21" s="395"/>
      <c r="Y21" s="395"/>
      <c r="Z21" s="395"/>
      <c r="AA21" s="395"/>
      <c r="AB21" s="395"/>
      <c r="AC21" s="395"/>
      <c r="AD21" s="395"/>
      <c r="AE21" s="395"/>
      <c r="AF21" s="395"/>
      <c r="AG21" s="39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396"/>
      <c r="C22" s="396"/>
      <c r="D22" s="396"/>
      <c r="E22" s="396"/>
      <c r="F22" s="396"/>
      <c r="G22" s="396"/>
      <c r="H22" s="396"/>
      <c r="I22" s="396"/>
      <c r="J22" s="396"/>
      <c r="K22" s="396"/>
      <c r="L22" s="396"/>
      <c r="M22" s="396"/>
      <c r="N22" s="396"/>
      <c r="O22" s="396"/>
      <c r="P22" s="396"/>
      <c r="Q22" s="396"/>
      <c r="R22" s="396"/>
      <c r="S22" s="396"/>
      <c r="T22" s="396"/>
      <c r="U22" s="396"/>
      <c r="V22" s="396"/>
      <c r="W22" s="396"/>
      <c r="X22" s="396"/>
      <c r="Y22" s="396"/>
      <c r="Z22" s="396"/>
      <c r="AA22" s="396"/>
      <c r="AB22" s="396"/>
      <c r="AC22" s="396"/>
      <c r="AD22" s="396"/>
      <c r="AE22" s="396"/>
      <c r="AF22" s="396"/>
      <c r="AG22" s="39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219</v>
      </c>
      <c r="AJ23" s="97" t="s">
        <v>219</v>
      </c>
      <c r="AK23" s="97" t="s">
        <v>219</v>
      </c>
      <c r="AL23" s="97" t="s">
        <v>219</v>
      </c>
      <c r="AM23" s="97" t="s">
        <v>219</v>
      </c>
      <c r="AN23" s="97" t="s">
        <v>219</v>
      </c>
      <c r="AO23" s="97" t="s">
        <v>219</v>
      </c>
      <c r="AP23" s="97" t="s">
        <v>219</v>
      </c>
      <c r="AQ23" s="97" t="s">
        <v>219</v>
      </c>
      <c r="AR23" s="97" t="s">
        <v>219</v>
      </c>
      <c r="AS23" s="97" t="s">
        <v>219</v>
      </c>
      <c r="AT23" s="97" t="s">
        <v>220</v>
      </c>
      <c r="AU23" s="97" t="s">
        <v>220</v>
      </c>
      <c r="AV23" s="97" t="s">
        <v>219</v>
      </c>
      <c r="AW23" s="97" t="s">
        <v>219</v>
      </c>
      <c r="AX23" s="97" t="s">
        <v>219</v>
      </c>
      <c r="AY23" s="97" t="s">
        <v>219</v>
      </c>
      <c r="AZ23" s="97" t="s">
        <v>219</v>
      </c>
      <c r="BA23" s="97" t="s">
        <v>219</v>
      </c>
      <c r="BB23" s="97" t="s">
        <v>219</v>
      </c>
      <c r="BC23" s="97" t="s">
        <v>219</v>
      </c>
      <c r="BD23" s="97" t="s">
        <v>219</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392"/>
      <c r="B27" s="392"/>
      <c r="C27" s="392"/>
      <c r="D27" s="392"/>
      <c r="E27" s="392"/>
      <c r="F27" s="392"/>
      <c r="G27" s="392"/>
      <c r="H27" s="392"/>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93" t="s">
        <v>134</v>
      </c>
      <c r="B28" s="393"/>
      <c r="C28" s="393"/>
      <c r="D28" s="393"/>
      <c r="E28" s="393"/>
      <c r="F28" s="393"/>
      <c r="G28" s="393"/>
      <c r="H28" s="393"/>
      <c r="R28" s="394" t="s">
        <v>109</v>
      </c>
      <c r="S28" s="394"/>
      <c r="T28" s="394"/>
      <c r="U28" s="394"/>
      <c r="V28" s="394"/>
      <c r="W28" s="394"/>
      <c r="X28" s="394"/>
      <c r="Y28" s="39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2" t="s">
        <v>180</v>
      </c>
      <c r="B1" s="397" t="s">
        <v>181</v>
      </c>
      <c r="C1" s="398"/>
    </row>
    <row r="2" spans="1:3" ht="29.1" customHeight="1" thickBot="1" x14ac:dyDescent="0.35">
      <c r="A2" s="163"/>
      <c r="B2" s="399" t="s">
        <v>182</v>
      </c>
      <c r="C2" s="400"/>
    </row>
    <row r="3" spans="1:3" x14ac:dyDescent="0.3">
      <c r="A3" s="165" t="s">
        <v>180</v>
      </c>
      <c r="B3" s="166" t="s">
        <v>183</v>
      </c>
      <c r="C3" s="167" t="s">
        <v>184</v>
      </c>
    </row>
    <row r="4" spans="1:3" x14ac:dyDescent="0.3">
      <c r="A4" s="168" t="s">
        <v>151</v>
      </c>
      <c r="B4" s="164">
        <v>7750000</v>
      </c>
      <c r="C4" s="169">
        <v>7900000</v>
      </c>
    </row>
    <row r="5" spans="1:3" x14ac:dyDescent="0.3">
      <c r="A5" s="168" t="s">
        <v>152</v>
      </c>
      <c r="B5" s="164">
        <v>6000000</v>
      </c>
      <c r="C5" s="169">
        <v>6145000</v>
      </c>
    </row>
    <row r="6" spans="1:3" x14ac:dyDescent="0.3">
      <c r="A6" s="168" t="s">
        <v>153</v>
      </c>
      <c r="B6" s="164">
        <v>3920000</v>
      </c>
      <c r="C6" s="169">
        <v>4050000</v>
      </c>
    </row>
    <row r="7" spans="1:3" x14ac:dyDescent="0.3">
      <c r="A7" s="168" t="s">
        <v>185</v>
      </c>
      <c r="B7" s="164">
        <v>6000000</v>
      </c>
      <c r="C7" s="169">
        <v>6145000</v>
      </c>
    </row>
    <row r="8" spans="1:3" x14ac:dyDescent="0.3">
      <c r="A8" s="168" t="s">
        <v>186</v>
      </c>
      <c r="B8" s="164">
        <v>3920000</v>
      </c>
      <c r="C8" s="169">
        <v>4050000</v>
      </c>
    </row>
    <row r="9" spans="1:3" x14ac:dyDescent="0.3">
      <c r="A9" s="168" t="s">
        <v>38</v>
      </c>
      <c r="B9" s="164">
        <v>7090000</v>
      </c>
      <c r="C9" s="169">
        <v>7240000</v>
      </c>
    </row>
    <row r="10" spans="1:3" x14ac:dyDescent="0.3">
      <c r="A10" s="168" t="s">
        <v>156</v>
      </c>
      <c r="B10" s="164">
        <v>7090000</v>
      </c>
      <c r="C10" s="169">
        <v>7240000</v>
      </c>
    </row>
    <row r="11" spans="1:3" x14ac:dyDescent="0.3">
      <c r="A11" s="168" t="s">
        <v>155</v>
      </c>
      <c r="B11" s="164">
        <v>7090000</v>
      </c>
      <c r="C11" s="169">
        <v>7240000</v>
      </c>
    </row>
    <row r="12" spans="1:3" x14ac:dyDescent="0.3">
      <c r="A12" s="168" t="s">
        <v>39</v>
      </c>
      <c r="B12" s="164">
        <v>7090000</v>
      </c>
      <c r="C12" s="169">
        <v>7240000</v>
      </c>
    </row>
    <row r="13" spans="1:3" x14ac:dyDescent="0.3">
      <c r="A13" s="168" t="s">
        <v>187</v>
      </c>
      <c r="B13" s="164">
        <v>7090000</v>
      </c>
      <c r="C13" s="169">
        <v>7240000</v>
      </c>
    </row>
    <row r="14" spans="1:3" x14ac:dyDescent="0.3">
      <c r="A14" s="168" t="s">
        <v>157</v>
      </c>
      <c r="B14" s="164">
        <v>7090000</v>
      </c>
      <c r="C14" s="169">
        <v>7240000</v>
      </c>
    </row>
    <row r="15" spans="1:3" x14ac:dyDescent="0.3">
      <c r="A15" s="168" t="s">
        <v>188</v>
      </c>
      <c r="B15" s="164">
        <v>7090000</v>
      </c>
      <c r="C15" s="169">
        <v>7240000</v>
      </c>
    </row>
    <row r="16" spans="1:3" x14ac:dyDescent="0.3">
      <c r="A16" s="168" t="s">
        <v>189</v>
      </c>
      <c r="B16" s="164">
        <v>7090000</v>
      </c>
      <c r="C16" s="169">
        <v>7240000</v>
      </c>
    </row>
    <row r="17" spans="1:3" x14ac:dyDescent="0.3">
      <c r="A17" s="168" t="s">
        <v>190</v>
      </c>
      <c r="B17" s="164">
        <v>6000000</v>
      </c>
      <c r="C17" s="169">
        <v>6145000</v>
      </c>
    </row>
    <row r="18" spans="1:3" x14ac:dyDescent="0.3">
      <c r="A18" s="168" t="s">
        <v>191</v>
      </c>
      <c r="B18" s="164">
        <v>6550000</v>
      </c>
      <c r="C18" s="169">
        <v>6700000</v>
      </c>
    </row>
    <row r="19" spans="1:3" x14ac:dyDescent="0.3">
      <c r="A19" s="168" t="s">
        <v>192</v>
      </c>
      <c r="B19" s="164">
        <v>6550000</v>
      </c>
      <c r="C19" s="169">
        <v>6700000</v>
      </c>
    </row>
    <row r="20" spans="1:3" x14ac:dyDescent="0.3">
      <c r="A20" s="168" t="s">
        <v>158</v>
      </c>
      <c r="B20" s="164">
        <v>4450000</v>
      </c>
      <c r="C20" s="169">
        <v>4600000</v>
      </c>
    </row>
    <row r="21" spans="1:3" x14ac:dyDescent="0.3">
      <c r="A21" s="168" t="s">
        <v>193</v>
      </c>
      <c r="B21" s="164">
        <v>4450000</v>
      </c>
      <c r="C21" s="169">
        <v>4600000</v>
      </c>
    </row>
    <row r="22" spans="1:3" x14ac:dyDescent="0.3">
      <c r="A22" s="168" t="s">
        <v>194</v>
      </c>
      <c r="B22" s="164">
        <v>4450000</v>
      </c>
      <c r="C22" s="169">
        <v>4600000</v>
      </c>
    </row>
    <row r="23" spans="1:3" x14ac:dyDescent="0.3">
      <c r="A23" s="168" t="s">
        <v>195</v>
      </c>
      <c r="B23" s="164">
        <v>4450000</v>
      </c>
      <c r="C23" s="169">
        <v>4600000</v>
      </c>
    </row>
    <row r="24" spans="1:3" ht="22.8" x14ac:dyDescent="0.3">
      <c r="A24" s="168" t="s">
        <v>159</v>
      </c>
      <c r="B24" s="164">
        <v>4450000</v>
      </c>
      <c r="C24" s="169">
        <v>4600000</v>
      </c>
    </row>
    <row r="25" spans="1:3" x14ac:dyDescent="0.3">
      <c r="A25" s="168" t="s">
        <v>196</v>
      </c>
      <c r="B25" s="164">
        <v>4450000</v>
      </c>
      <c r="C25" s="169">
        <v>4600000</v>
      </c>
    </row>
    <row r="26" spans="1:3" x14ac:dyDescent="0.3">
      <c r="A26" s="168" t="s">
        <v>197</v>
      </c>
      <c r="B26" s="164">
        <v>4450000</v>
      </c>
      <c r="C26" s="169">
        <v>4600000</v>
      </c>
    </row>
    <row r="27" spans="1:3" x14ac:dyDescent="0.3">
      <c r="A27" s="168" t="s">
        <v>198</v>
      </c>
      <c r="B27" s="164">
        <v>4450000</v>
      </c>
      <c r="C27" s="169">
        <v>4600000</v>
      </c>
    </row>
    <row r="28" spans="1:3" x14ac:dyDescent="0.3">
      <c r="A28" s="168" t="s">
        <v>199</v>
      </c>
      <c r="B28" s="164">
        <v>4450000</v>
      </c>
      <c r="C28" s="169">
        <v>4600000</v>
      </c>
    </row>
    <row r="29" spans="1:3" x14ac:dyDescent="0.3">
      <c r="A29" s="168" t="s">
        <v>200</v>
      </c>
      <c r="B29" s="164">
        <v>4450000</v>
      </c>
      <c r="C29" s="169">
        <v>4600000</v>
      </c>
    </row>
    <row r="30" spans="1:3" x14ac:dyDescent="0.3">
      <c r="A30" s="168" t="s">
        <v>201</v>
      </c>
      <c r="B30" s="164">
        <v>6000000</v>
      </c>
      <c r="C30" s="169">
        <v>6145000</v>
      </c>
    </row>
    <row r="31" spans="1:3" x14ac:dyDescent="0.3">
      <c r="A31" s="168" t="s">
        <v>137</v>
      </c>
      <c r="B31" s="164">
        <v>2260000</v>
      </c>
      <c r="C31" s="169">
        <v>2290000</v>
      </c>
    </row>
    <row r="32" spans="1:3" x14ac:dyDescent="0.3">
      <c r="A32" s="168" t="s">
        <v>202</v>
      </c>
      <c r="B32" s="164">
        <v>2370000</v>
      </c>
      <c r="C32" s="169">
        <v>2400000</v>
      </c>
    </row>
    <row r="33" spans="1:3" x14ac:dyDescent="0.3">
      <c r="A33" s="168" t="s">
        <v>203</v>
      </c>
      <c r="B33" s="164">
        <v>2370000</v>
      </c>
      <c r="C33" s="169">
        <v>2400000</v>
      </c>
    </row>
    <row r="34" spans="1:3" x14ac:dyDescent="0.3">
      <c r="A34" s="168" t="s">
        <v>204</v>
      </c>
      <c r="B34" s="164">
        <v>2370000</v>
      </c>
      <c r="C34" s="169">
        <v>2400000</v>
      </c>
    </row>
    <row r="35" spans="1:3" x14ac:dyDescent="0.3">
      <c r="A35" s="168" t="s">
        <v>205</v>
      </c>
      <c r="B35" s="164">
        <v>2370000</v>
      </c>
      <c r="C35" s="169">
        <v>2400000</v>
      </c>
    </row>
    <row r="36" spans="1:3" x14ac:dyDescent="0.3">
      <c r="A36" s="168" t="s">
        <v>160</v>
      </c>
      <c r="B36" s="164">
        <v>2260000</v>
      </c>
      <c r="C36" s="169">
        <v>2290000</v>
      </c>
    </row>
    <row r="37" spans="1:3" x14ac:dyDescent="0.3">
      <c r="A37" s="168" t="s">
        <v>206</v>
      </c>
      <c r="B37" s="164">
        <v>1470000</v>
      </c>
      <c r="C37" s="169">
        <v>1520000</v>
      </c>
    </row>
    <row r="38" spans="1:3" x14ac:dyDescent="0.3">
      <c r="A38" s="168" t="s">
        <v>207</v>
      </c>
      <c r="B38" s="164">
        <v>1470000</v>
      </c>
      <c r="C38" s="169">
        <v>1520000</v>
      </c>
    </row>
    <row r="39" spans="1:3" x14ac:dyDescent="0.3">
      <c r="A39" s="168" t="s">
        <v>208</v>
      </c>
      <c r="B39" s="164">
        <v>1240000</v>
      </c>
      <c r="C39" s="169">
        <v>1250000</v>
      </c>
    </row>
    <row r="40" spans="1:3" x14ac:dyDescent="0.3">
      <c r="A40" s="168" t="s">
        <v>50</v>
      </c>
      <c r="B40" s="164">
        <v>1200000</v>
      </c>
      <c r="C40" s="169">
        <v>1210000</v>
      </c>
    </row>
    <row r="41" spans="1:3" x14ac:dyDescent="0.3">
      <c r="A41" s="168" t="s">
        <v>51</v>
      </c>
      <c r="B41" s="164">
        <v>1250000</v>
      </c>
      <c r="C41" s="169">
        <v>1260000</v>
      </c>
    </row>
    <row r="42" spans="1:3" x14ac:dyDescent="0.3">
      <c r="A42" s="168" t="s">
        <v>139</v>
      </c>
      <c r="B42" s="164">
        <v>235000</v>
      </c>
      <c r="C42" s="169">
        <v>250000</v>
      </c>
    </row>
    <row r="43" spans="1:3" ht="57" x14ac:dyDescent="0.3">
      <c r="A43" s="168" t="s">
        <v>140</v>
      </c>
      <c r="B43" s="164">
        <v>4990000</v>
      </c>
      <c r="C43" s="169">
        <v>5145000</v>
      </c>
    </row>
    <row r="44" spans="1:3" ht="57" x14ac:dyDescent="0.3">
      <c r="A44" s="168" t="s">
        <v>209</v>
      </c>
      <c r="B44" s="164">
        <v>5650000</v>
      </c>
      <c r="C44" s="169">
        <v>5770000</v>
      </c>
    </row>
    <row r="45" spans="1:3" ht="34.200000000000003" x14ac:dyDescent="0.3">
      <c r="A45" s="168" t="s">
        <v>210</v>
      </c>
      <c r="B45" s="164">
        <v>805000</v>
      </c>
      <c r="C45" s="169">
        <v>830000</v>
      </c>
    </row>
    <row r="46" spans="1:3" ht="45.6" x14ac:dyDescent="0.3">
      <c r="A46" s="168" t="s">
        <v>141</v>
      </c>
      <c r="B46" s="164">
        <v>4990000</v>
      </c>
      <c r="C46" s="169">
        <v>5145000</v>
      </c>
    </row>
    <row r="47" spans="1:3" x14ac:dyDescent="0.3">
      <c r="A47" s="168" t="s">
        <v>211</v>
      </c>
      <c r="B47" s="164">
        <v>2440000</v>
      </c>
      <c r="C47" s="169">
        <v>2550000</v>
      </c>
    </row>
    <row r="48" spans="1:3" ht="22.8" x14ac:dyDescent="0.3">
      <c r="A48" s="168" t="s">
        <v>212</v>
      </c>
      <c r="B48" s="164">
        <v>6570000</v>
      </c>
      <c r="C48" s="169">
        <v>6690000</v>
      </c>
    </row>
    <row r="49" spans="1:3" ht="34.200000000000003" x14ac:dyDescent="0.3">
      <c r="A49" s="168" t="s">
        <v>213</v>
      </c>
      <c r="B49" s="164">
        <v>2440000</v>
      </c>
      <c r="C49" s="169">
        <v>2550000</v>
      </c>
    </row>
    <row r="50" spans="1:3" ht="22.8" x14ac:dyDescent="0.3">
      <c r="A50" s="168" t="s">
        <v>142</v>
      </c>
      <c r="B50" s="164">
        <v>595000</v>
      </c>
      <c r="C50" s="169">
        <v>610000</v>
      </c>
    </row>
    <row r="51" spans="1:3" ht="22.8" x14ac:dyDescent="0.3">
      <c r="A51" s="168" t="s">
        <v>167</v>
      </c>
      <c r="B51" s="164">
        <v>1800000</v>
      </c>
      <c r="C51" s="169">
        <v>1950000</v>
      </c>
    </row>
    <row r="52" spans="1:3" ht="22.8" x14ac:dyDescent="0.3">
      <c r="A52" s="168" t="s">
        <v>143</v>
      </c>
      <c r="B52" s="164">
        <v>2340000</v>
      </c>
      <c r="C52" s="169">
        <v>2490000</v>
      </c>
    </row>
    <row r="53" spans="1:3" ht="34.200000000000003" x14ac:dyDescent="0.3">
      <c r="A53" s="168" t="s">
        <v>144</v>
      </c>
      <c r="B53" s="164">
        <v>905000</v>
      </c>
      <c r="C53" s="169">
        <v>980000</v>
      </c>
    </row>
    <row r="54" spans="1:3" ht="23.4" thickBot="1" x14ac:dyDescent="0.35">
      <c r="A54" s="170" t="s">
        <v>145</v>
      </c>
      <c r="B54" s="171">
        <v>905000</v>
      </c>
      <c r="C54" s="172">
        <v>980000</v>
      </c>
    </row>
    <row r="55" spans="1:3" x14ac:dyDescent="0.3">
      <c r="A55" s="148"/>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2023-10-25T22:45:56Z</dcterms:modified>
  <cp:category/>
  <cp:contentStatus/>
</cp:coreProperties>
</file>