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vdelgada\Desktop\AUDITORIA CONTRATACION DIRECTA\evidencias contrato yadira\"/>
    </mc:Choice>
  </mc:AlternateContent>
  <bookViews>
    <workbookView xWindow="0" yWindow="0" windowWidth="28800" windowHeight="11580" firstSheet="4" activeTab="12"/>
  </bookViews>
  <sheets>
    <sheet name="Hoja1" sheetId="2" state="hidden" r:id="rId1"/>
    <sheet name="SEG-FEBRERO" sheetId="15" r:id="rId2"/>
    <sheet name="CONSOLIDADO" sheetId="4" r:id="rId3"/>
    <sheet name="SEG-MARZO" sheetId="16" r:id="rId4"/>
    <sheet name="SEG-ABRIL" sheetId="17" r:id="rId5"/>
    <sheet name="SEG-MAYO" sheetId="18" r:id="rId6"/>
    <sheet name="SEG-JUNIO" sheetId="19" r:id="rId7"/>
    <sheet name="SEG-JULIO " sheetId="20" r:id="rId8"/>
    <sheet name="SEG-AGOSTO" sheetId="21" r:id="rId9"/>
    <sheet name="SEG-SEPTIEMBRE" sheetId="22" r:id="rId10"/>
    <sheet name="SEG-OCTUBRE" sheetId="23" r:id="rId11"/>
    <sheet name="SEG-NOVIEMBRE" sheetId="24" r:id="rId12"/>
    <sheet name="SEG-DICIEMBRE" sheetId="25" r:id="rId13"/>
  </sheets>
  <definedNames>
    <definedName name="_xlnm.Print_Area" localSheetId="2">CONSOLIDADO!$A$1:$AP$19</definedName>
    <definedName name="_xlnm.Print_Area" localSheetId="4">'SEG-ABRIL'!$A$1:$AS$38</definedName>
    <definedName name="_xlnm.Print_Area" localSheetId="8">'SEG-AGOSTO'!$A$1:$AS$38</definedName>
    <definedName name="_xlnm.Print_Area" localSheetId="12">'SEG-DICIEMBRE'!$A$1:$AS$38</definedName>
    <definedName name="_xlnm.Print_Area" localSheetId="1">'SEG-FEBRERO'!$A$1:$AS$38</definedName>
    <definedName name="_xlnm.Print_Area" localSheetId="7">'SEG-JULIO '!$A$1:$AS$38</definedName>
    <definedName name="_xlnm.Print_Area" localSheetId="6">'SEG-JUNIO'!$A$1:$AS$38</definedName>
    <definedName name="_xlnm.Print_Area" localSheetId="3">'SEG-MARZO'!$A$1:$AS$38</definedName>
    <definedName name="_xlnm.Print_Area" localSheetId="5">'SEG-MAYO'!$A$1:$AS$38</definedName>
    <definedName name="_xlnm.Print_Area" localSheetId="11">'SEG-NOVIEMBRE'!$A$1:$AS$38</definedName>
    <definedName name="_xlnm.Print_Area" localSheetId="10">'SEG-OCTUBRE'!$A$1:$AS$38</definedName>
    <definedName name="_xlnm.Print_Area" localSheetId="9">'SEG-SEPTIEMBRE'!$A$1:$AS$38</definedName>
    <definedName name="estado" localSheetId="2">CONSOLIDADO!#REF!</definedName>
    <definedName name="estado" localSheetId="4">'SEG-ABRIL'!#REF!</definedName>
    <definedName name="estado" localSheetId="8">'SEG-AGOSTO'!#REF!</definedName>
    <definedName name="estado" localSheetId="12">'SEG-DICIEMBRE'!#REF!</definedName>
    <definedName name="estado" localSheetId="1">'SEG-FEBRERO'!#REF!</definedName>
    <definedName name="estado" localSheetId="7">'SEG-JULIO '!#REF!</definedName>
    <definedName name="estado" localSheetId="6">'SEG-JUNIO'!#REF!</definedName>
    <definedName name="estado" localSheetId="3">'SEG-MARZO'!#REF!</definedName>
    <definedName name="estado" localSheetId="5">'SEG-MAYO'!#REF!</definedName>
    <definedName name="estado" localSheetId="11">'SEG-NOVIEMBRE'!#REF!</definedName>
    <definedName name="estado" localSheetId="10">'SEG-OCTUBRE'!#REF!</definedName>
    <definedName name="estado" localSheetId="9">'SEG-SEPTIEMBRE'!#REF!</definedName>
    <definedName name="estado">#REF!</definedName>
    <definedName name="_xlnm.Print_Titles" localSheetId="2">CONSOLIDADO!#REF!</definedName>
    <definedName name="_xlnm.Print_Titles" localSheetId="4">'SEG-ABRIL'!$3:$3</definedName>
    <definedName name="_xlnm.Print_Titles" localSheetId="8">'SEG-AGOSTO'!$3:$3</definedName>
    <definedName name="_xlnm.Print_Titles" localSheetId="12">'SEG-DICIEMBRE'!$3:$3</definedName>
    <definedName name="_xlnm.Print_Titles" localSheetId="1">'SEG-FEBRERO'!$3:$3</definedName>
    <definedName name="_xlnm.Print_Titles" localSheetId="7">'SEG-JULIO '!$3:$3</definedName>
    <definedName name="_xlnm.Print_Titles" localSheetId="6">'SEG-JUNIO'!$3:$3</definedName>
    <definedName name="_xlnm.Print_Titles" localSheetId="3">'SEG-MARZO'!$3:$3</definedName>
    <definedName name="_xlnm.Print_Titles" localSheetId="5">'SEG-MAYO'!$3:$3</definedName>
    <definedName name="_xlnm.Print_Titles" localSheetId="11">'SEG-NOVIEMBRE'!$3:$3</definedName>
    <definedName name="_xlnm.Print_Titles" localSheetId="10">'SEG-OCTUBRE'!$3:$3</definedName>
    <definedName name="_xlnm.Print_Titles" localSheetId="9">'SEG-SEPTIEMBRE'!$3:$3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19" i="4" l="1"/>
  <c r="C2" i="25" l="1"/>
  <c r="C2" i="24"/>
  <c r="C2" i="23"/>
  <c r="C2" i="22"/>
  <c r="C2" i="21"/>
  <c r="C2" i="20"/>
  <c r="C2" i="19"/>
  <c r="C2" i="18"/>
  <c r="C2" i="17"/>
  <c r="C2" i="16"/>
  <c r="C2" i="15" l="1"/>
  <c r="D17" i="4" l="1"/>
  <c r="K2" i="24" s="1"/>
  <c r="D18" i="4"/>
  <c r="K2" i="25" s="1"/>
  <c r="D16" i="4"/>
  <c r="K2" i="23" s="1"/>
  <c r="D15" i="4"/>
  <c r="K2" i="22" s="1"/>
  <c r="D14" i="4"/>
  <c r="K2" i="21" s="1"/>
  <c r="D10" i="4"/>
  <c r="K2" i="17" s="1"/>
  <c r="E19" i="4" l="1"/>
  <c r="D13" i="4"/>
  <c r="K2" i="20" s="1"/>
  <c r="D12" i="4"/>
  <c r="K2" i="19" s="1"/>
  <c r="D11" i="4"/>
  <c r="K2" i="18" s="1"/>
  <c r="D9" i="4"/>
  <c r="K2" i="16" s="1"/>
  <c r="D8" i="4"/>
  <c r="K2" i="15" s="1"/>
  <c r="G5" i="4" l="1"/>
</calcChain>
</file>

<file path=xl/sharedStrings.xml><?xml version="1.0" encoding="utf-8"?>
<sst xmlns="http://schemas.openxmlformats.org/spreadsheetml/2006/main" count="2554" uniqueCount="390">
  <si>
    <t>ESTADO</t>
  </si>
  <si>
    <t>EN EJECUCIÓN</t>
  </si>
  <si>
    <t>ENTREGABLE</t>
  </si>
  <si>
    <t>CERRADO</t>
  </si>
  <si>
    <t>INMEDIATA</t>
  </si>
  <si>
    <t>META CUANTIFICABLE</t>
  </si>
  <si>
    <t>ABIERTO</t>
  </si>
  <si>
    <t>APLAZADA</t>
  </si>
  <si>
    <t>PLAN DE ACCION CONTRATO 12-SER006 DE 2023</t>
  </si>
  <si>
    <t>Objeto de contratación:</t>
  </si>
  <si>
    <t>Mes Y Año Reportado</t>
  </si>
  <si>
    <t>Febrero de 2022</t>
  </si>
  <si>
    <t>Porcentaje del Avance %</t>
  </si>
  <si>
    <t>No.</t>
  </si>
  <si>
    <t>ESPECIFICACIONES TECNICAS</t>
  </si>
  <si>
    <t>PERIODICIDAD</t>
  </si>
  <si>
    <t>ACTIVIDAD DE CUMPLIMIENTO</t>
  </si>
  <si>
    <t>INDIQUE SI ES ENTREGABLE O META CUANTIFICABLE</t>
  </si>
  <si>
    <t>SOPORTES-EVIDENCIA DEL CUMPLIMIENTO</t>
  </si>
  <si>
    <t>RESPONSABLE</t>
  </si>
  <si>
    <t xml:space="preserve">Apoyar a la Coordinación Administrativa de Neiva y Coordinacion Administrativa de Florencia en la estructuración técnica y todo lo necesario durante la fase precontractual de los procesos de contratación que se adelanten por la Entidad durante la vigencia en curso. </t>
  </si>
  <si>
    <t>Mensual</t>
  </si>
  <si>
    <r>
      <t xml:space="preserve">Durante el mes el contratista apoyo la estructuracion de los siguientes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 adelanto estudio de mercado, estructuracion de estudio previos, anexos del proceso.  2. </t>
    </r>
    <r>
      <rPr>
        <b/>
        <sz val="8"/>
        <color theme="1"/>
        <rFont val="Calibri"/>
        <family val="2"/>
        <scheme val="minor"/>
      </rPr>
      <t>Mantenimiento de aires acondicionados Direccion Seccional Neiva y Coordinacion Administrativa Florencia</t>
    </r>
    <r>
      <rPr>
        <sz val="8"/>
        <color theme="1"/>
        <rFont val="Calibri"/>
        <family val="2"/>
        <scheme val="minor"/>
      </rPr>
      <t xml:space="preserve"> (preceso de selección Abraviada de Menor Cuantía SAMC 01 DE 2022 , adelanto estudio de mercado, estructuracion de estudio previos, anexos del proceso SAMC 02 DE 2022.  3.</t>
    </r>
    <r>
      <rPr>
        <b/>
        <sz val="8"/>
        <color theme="1"/>
        <rFont val="Calibri"/>
        <family val="2"/>
        <scheme val="minor"/>
      </rPr>
      <t xml:space="preserve"> Proceso de inspección de instalaciones eléctricas para certificación RETIE en el palacio de justicia de Garzón</t>
    </r>
    <r>
      <rPr>
        <sz val="8"/>
        <color theme="1"/>
        <rFont val="Calibri"/>
        <family val="2"/>
        <scheme val="minor"/>
      </rPr>
      <t xml:space="preserve"> (proceso de minima cuantía adelanto cotizaciones,  estructuracion de estudio de mercado, estructuracion de estudios previos, anexos del proceso  MC 11 DE 2022.</t>
    </r>
  </si>
  <si>
    <t xml:space="preserve">Se registra la evidencia de docmuentos de 3 procesos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t>
  </si>
  <si>
    <t>Yadira Adrea Garcia Vargas</t>
  </si>
  <si>
    <t>Apoyar a la Coordinación Administrativa en la dirección, ejecución, seguimiento y cumplimiento del proceso de Infraestructura</t>
  </si>
  <si>
    <r>
      <t xml:space="preserve">Se realizo seguimiento a los proyectos - contratos de obra que pason en reserva del año 2021 a 2022 asi: </t>
    </r>
    <r>
      <rPr>
        <b/>
        <sz val="8"/>
        <color theme="1"/>
        <rFont val="Calibri"/>
        <family val="2"/>
        <scheme val="minor"/>
      </rPr>
      <t xml:space="preserve">1. Contrato 12 OBR 005 DE 2021 </t>
    </r>
    <r>
      <rPr>
        <sz val="8"/>
        <color theme="1"/>
        <rFont val="Calibri"/>
        <family val="2"/>
        <scheme val="minor"/>
      </rPr>
      <t>suscrito para las obras civiles necesarias para las reparaciones locativas por el sistema de precios unitarios fijos sin formula de reajuste, en el Palacio de Justicia Gerardo Cortes  de la ciudad de Florencia.</t>
    </r>
  </si>
  <si>
    <t>Se registra la evidencia de apoyo  ejecución, seguimiento y cumplimiento del proceso contrato de obra OBR 005 de 2023. (Acta de reinicio del contrato, acta de recibo final de obra y certificado de seguimeitno al cto suscrita por el Director Adminsitrativo de Florenciaicha de supervision)</t>
  </si>
  <si>
    <t>Asistir a las reuniones, comités y juntas de contratación que se lleven a cabo dentro del proceso de contratación de la Entidad.</t>
  </si>
  <si>
    <t>Cuando se requiera</t>
  </si>
  <si>
    <t>El dia 23/02/2023 via teams,  asistio a la reunión programada por le nivel central para la socialización de formatos mantenimiento de inmuebles y juntas de contratacion en respuesta a exposicion de docmuetnos de procesos contractules</t>
  </si>
  <si>
    <t>se registra la evidencia de cintacion a reunion del nivel central- infraestructura y acta de contratacion</t>
  </si>
  <si>
    <t xml:space="preserve">Realizar el acompañamiento y asesoría técnica de los proyectos de infraestructura a cargo de la dirección seccional tales como consultorías, obras, interventorías, y suministros relacionados, durante el proceso precontractual, contractual, de ejecución y liquidación. </t>
  </si>
  <si>
    <t xml:space="preserve"> Apoyar a la Dirección Seccional en la identificación de necesidades relacionadas con la actualización normativa de la infraestructura de las edificaciones a cargo de ésta. </t>
  </si>
  <si>
    <t>No se requirio</t>
  </si>
  <si>
    <t>Hermes Tovar Cuellar - Yadira Andrea Garcia</t>
  </si>
  <si>
    <t xml:space="preserve">Apoyar a la Coordinación Administrativa de Neiva y Coordinacion Administrativa de Florencia en la supervisión directa de los proyectos de inversión o a los que no se les haya designado una interventoría externa. </t>
  </si>
  <si>
    <t>Pese a que el contrato 12 OBR 005 DE 2023 se le contrato interventoria mediante el contrato 12 SER 020 DE 2021, la ing Yadira contratista realizo el apoyo al supervisor de la Direccion Seccional en la ejecucion  y recibo del contrato.</t>
  </si>
  <si>
    <t>Apoyar a la Coordinación Administrativa de Neiva y Coordinacion Administrativa de Florencia en la parte técnica respecto a la supervisión de los diseños arquitectónicos, otros diseños, estudios y obras que se adelanten por parte de la seccional.</t>
  </si>
  <si>
    <r>
      <t xml:space="preserve">Durante el mes el contratista apoyo la estructuracion de los siguientes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SAM 01 DE 2022 , adelanto estudio de mercado, estructuracion de estudio previos, anexos del proceso.  2. </t>
    </r>
    <r>
      <rPr>
        <b/>
        <sz val="8"/>
        <color theme="1"/>
        <rFont val="Calibri"/>
        <family val="2"/>
        <scheme val="minor"/>
      </rPr>
      <t>Mantenimiento de aires acondicionados Direccion Seccional Neiva y Coordinacion Administrativa Florencia</t>
    </r>
    <r>
      <rPr>
        <sz val="8"/>
        <color theme="1"/>
        <rFont val="Calibri"/>
        <family val="2"/>
        <scheme val="minor"/>
      </rPr>
      <t xml:space="preserve"> (proceso de selección Abraviada de Menor Cuantía SAM 02 DE 2022 , adelanto estudio de mercado, estructuracion de estudio previos, anexos del proceso.  3.</t>
    </r>
    <r>
      <rPr>
        <b/>
        <sz val="8"/>
        <color theme="1"/>
        <rFont val="Calibri"/>
        <family val="2"/>
        <scheme val="minor"/>
      </rPr>
      <t xml:space="preserve"> Proceso de inspección de instalaciones eléctricas para certificación RETIE en el palacio de justicia de Garzón</t>
    </r>
    <r>
      <rPr>
        <sz val="8"/>
        <color theme="1"/>
        <rFont val="Calibri"/>
        <family val="2"/>
        <scheme val="minor"/>
      </rPr>
      <t xml:space="preserve"> (proceso de minima cuantía  MC 11 DE  2022 adelanto cotizaciones, estructuracion de estudio de mercado, estructuracion de estudios previos, anexos del proceso. 4. </t>
    </r>
    <r>
      <rPr>
        <b/>
        <sz val="8"/>
        <color theme="1"/>
        <rFont val="Calibri"/>
        <family val="2"/>
        <scheme val="minor"/>
      </rPr>
      <t xml:space="preserve">Contrato 12 OBR 005 DE 2021 </t>
    </r>
    <r>
      <rPr>
        <sz val="8"/>
        <color theme="1"/>
        <rFont val="Calibri"/>
        <family val="2"/>
        <scheme val="minor"/>
      </rPr>
      <t xml:space="preserve"> </t>
    </r>
    <r>
      <rPr>
        <b/>
        <sz val="8"/>
        <color theme="1"/>
        <rFont val="Calibri"/>
        <family val="2"/>
        <scheme val="minor"/>
      </rPr>
      <t>obras civiles necesarias para las reparaciones locativas por el sistema de precios unitarios fijos sin formula de reajuste, en el Palacio de Justicia Gerardo Cortes  de la ciudad de Florencia</t>
    </r>
    <r>
      <rPr>
        <sz val="8"/>
        <color theme="1"/>
        <rFont val="Calibri"/>
        <family val="2"/>
        <scheme val="minor"/>
      </rPr>
      <t xml:space="preserve"> (seguimiento ejecución de contrato).</t>
    </r>
  </si>
  <si>
    <t>Se registra la evidencia de docmuentos de 3 procesos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 4.Contrato de obra 12 OBR 005 DE 2023  S. (Acta de reinicio del contrato, acta de recibo final de obra y certificado de seguimiento al cto suscrita por el Director Adminsitrativo de Florencia)</t>
  </si>
  <si>
    <t xml:space="preserve">Supervisar el cumplimiento de las especificaciones, presupuestos, cronogramas, planos y calidad de las obras, durante la ejecución de los proyectos asignados a su cargo. </t>
  </si>
  <si>
    <r>
      <t xml:space="preserve">Se realizo seguimiento al cumplimiento de las especificaciones, presupuestos, cronogramas, planos y calidad de las obras, durante la ejecución de los contratos de obra asi: </t>
    </r>
    <r>
      <rPr>
        <b/>
        <sz val="8"/>
        <color theme="1"/>
        <rFont val="Calibri"/>
        <family val="2"/>
        <scheme val="minor"/>
      </rPr>
      <t>1. Contrato 12 OBR 005 DE 2021 O</t>
    </r>
    <r>
      <rPr>
        <sz val="8"/>
        <color theme="1"/>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color theme="1"/>
        <rFont val="Calibri"/>
        <family val="2"/>
        <scheme val="minor"/>
      </rPr>
      <t>Contrato de obra 12 OBR 006 de 2021</t>
    </r>
    <r>
      <rPr>
        <sz val="8"/>
        <color theme="1"/>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</si>
  <si>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t>Se registra la evidencia de los contratos donde intervino el contratsita Yadira Andrea en los contratos: 12 OBR 005 de 2023. (Acta de reinicio del contrato, acta de recibo final de obra y certificado de seguimiento al cto suscrita por el Director Adminsitrativo de Florencia de supervision) y Contrato 12 OBR 006 DE 2023 (Ficha informe de supervision)</t>
  </si>
  <si>
    <t>Elaborar y presentar conceptos, informes y demás requerimientos que en la parte técnica se requiera en la Dirección Seccional.</t>
  </si>
  <si>
    <r>
      <t xml:space="preserve">Durante el mes se apoyo la estructuracion tecnica de la etapa precontractual de los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SAMC 01 DE 2022 )  2. </t>
    </r>
    <r>
      <rPr>
        <b/>
        <sz val="8"/>
        <color theme="1"/>
        <rFont val="Calibri"/>
        <family val="2"/>
        <scheme val="minor"/>
      </rPr>
      <t>Mantenimiento de aires acondicionados Direccion Seccional Neiva y Coordinacion Administrativa Florencia (</t>
    </r>
    <r>
      <rPr>
        <sz val="8"/>
        <color theme="1"/>
        <rFont val="Calibri"/>
        <family val="2"/>
        <scheme val="minor"/>
      </rPr>
      <t xml:space="preserve"> proceso de selección Abraviada de Menor Cuantía SAMC 02 DE 2022)  3.</t>
    </r>
    <r>
      <rPr>
        <b/>
        <sz val="8"/>
        <color theme="1"/>
        <rFont val="Calibri"/>
        <family val="2"/>
        <scheme val="minor"/>
      </rPr>
      <t xml:space="preserve"> Proceso de inspección de instalaciones eléctricas para certificación RETIE en el palacio de justicia de Garzón MC-11 DE 2022.</t>
    </r>
  </si>
  <si>
    <t xml:space="preserve">Se registra la evidencia de  3 procesos (estudios de mercado, estudios previos ) de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t>
  </si>
  <si>
    <t>Participar en la elaboración de formatos y esquemas de control y seguimiento de proyectos</t>
  </si>
  <si>
    <t>Cuando se requiere</t>
  </si>
  <si>
    <t>Participo en 1) el seguimiento a los contratos de ejecutados con los recursos de inversiony la entrega de soportes de cada contrato, 2) Elaboracion del formato para el seguimiento al plan de mantenimiento de inmuebles . 3) Formato de mantenimiento para ascensores</t>
  </si>
  <si>
    <t>se registra evidencia de plan de mantenimiento de inmuebles,  formato mantenimiento de ascensores y informe de seguimiento de ejecución de contratos a la contraloria</t>
  </si>
  <si>
    <t>Controlar, coordinar supervisar la ejecución de las obras de adecuación, remodelación, mejoramiento y mantenimiento de los proyectos de inversión a cargo de la dirección seccional</t>
  </si>
  <si>
    <t>mensual</t>
  </si>
  <si>
    <t xml:space="preserve">Estudiar y evaluar las solicitudes de construcción mantenimientos y espacios físicos. </t>
  </si>
  <si>
    <t>Evaluar y conceptuar técnicamente los ofrecimientos y donaciones de inmuebles dentro del área de cubrimiento de la Dirección Seccional</t>
  </si>
  <si>
    <t xml:space="preserve"> Compilar y llevar el archivo de las normas y especificaciones técnicas para las obras de mejoramiento y mantenimiento que se lleven a cabo en la Dirección Seccional.</t>
  </si>
  <si>
    <t>Ejecutar las demás actividades que resulten por la necesidad del servicio</t>
  </si>
  <si>
    <t>Durante la vigencia del contrato</t>
  </si>
  <si>
    <t>Se apoyo el informe de gestion anual año 2021 con las actividades de los proyectos d einversión</t>
  </si>
  <si>
    <t>Informe de gestion presentado por la Dirección</t>
  </si>
  <si>
    <t>OBLIGACIONES GENERALES y ESPECIFICAS</t>
  </si>
  <si>
    <t>Cumplir con el objeto y obligaciones del contrato, presentando los informes sobre el cumplimiento de éste al supervisor del contrato</t>
  </si>
  <si>
    <t>Presentacion de informe mensual de actividades frente a las obligaciones del contrato 12 SER 002 DE 2022</t>
  </si>
  <si>
    <t>Informe de mes de febrero de 2022 del contratista</t>
  </si>
  <si>
    <t>Pagar los impuestos que por motivo de ejecución del contrato diere lugar</t>
  </si>
  <si>
    <t>No se registra los descuentos pago de impuesto  de Reteica $18,427, Prouniversidad Nacional y demás univrsidades estatales - ministerio de educación por valor de $26.325 - retenciones realizadas por el area contable en obligación 04500048900036183222 y orden de pago 36183222 de fecha 28/02/2023</t>
  </si>
  <si>
    <t>Orden de pago 36183222</t>
  </si>
  <si>
    <t>Cumplir con los requisitos de ley sobre la inscripción y vinculación permanente de sus empleados durante la ejecución del contrato, a los sistemas de Seguridad Social, Salud, Pensión y Riesgos Profesionales, de conformidad con lo establecido en la Ley 100 de 1993, Decreto reglamentario 780 de 2016, Ley 828 de 2003 y demás normas concordantes vigentes que sean aplicables.</t>
  </si>
  <si>
    <t>No se requirio para este contrato</t>
  </si>
  <si>
    <t>Suscribir el respectivo contrato en la forma y términos establecidos para la gestión contractual establecida en el portal único de contratación Colombia Compra Eficiente www.colombiacompra.gov.co (SECOPII)</t>
  </si>
  <si>
    <t>una vez</t>
  </si>
  <si>
    <t xml:space="preserve">El contrato se suscribio electonicamente el dia 19/01/2022 </t>
  </si>
  <si>
    <t>notificacion de legalizacion del contrato al supervisor, realizada por el area de asistencia legal de la DESAJNEIVA, mediante correo electonico de fecha 20/01/2022</t>
  </si>
  <si>
    <t>Desarrollar y cumplir el objeto del Contrato, en las condiciones de idoneidad, oportunidad, y obligaciones definidas en los Estudios Previos y el Contrato que se suscriba.</t>
  </si>
  <si>
    <t>Constituir las garantías (pólizas) de cumplimiento estatal para la ejecución del contrato y entregarlas a la Dirección Seccional de Administración Judicial de Neiva mediante la plataforma SECOP II</t>
  </si>
  <si>
    <t>Se acoje aceptacion de grantias por parte del area juridica de la DESAJ NEIVA del día 20/01/2022  Poliza de cumplimieno del contrato y calidad del servicio  de Seguros del estado  No 33-44-101222094 por valor total de $17.374.500 con fecha de expedición del 20/01/2022 y vigencia del 01/02/2022 al 30/04/2023</t>
  </si>
  <si>
    <t>notificacion de legalizacion del contrato al supervisor, realizada por el area de asistencia legal de la DESAJNEIVA, mediante correo electonico de fecha 20/01/2022 y  Poliza No 33-44-101222094</t>
  </si>
  <si>
    <t>Suscribir el acta de inicio una vez el supervisor del contrato le notifique el acta.</t>
  </si>
  <si>
    <t>El dia 01/02/2023 se dio inicio al contrato con la suscripción del Acta de Inicio al CTO 12 SER 002 DE 2022</t>
  </si>
  <si>
    <t>Acta de Inicio al contrato</t>
  </si>
  <si>
    <t>El contratista se obliga con la Dirección Ejecutiva Seccional de Administración Judicial de Neiva, acreditar antes al momento de la suscripción del acta de inicio un examen pre-ocupacional y allegar el respectivo certificado; los costos de este examen serán asumidos por el contratista</t>
  </si>
  <si>
    <t>Certiifcado del examen pre-ocupacional  a cargo del contratista</t>
  </si>
  <si>
    <t>Certifiado del examen</t>
  </si>
  <si>
    <t xml:space="preserve">Para el pago el contratista deberá cumplir con las cotizaciones al Sistema General de Seguridad Social Integral, en los porcentajes definidos en las Leyes. El cumplimiento de esta obligación por parte del Contratista, se acredita, mediante copia de la planilla PILA debidamente pagada de los aportes al sistema de seguridad social. </t>
  </si>
  <si>
    <t xml:space="preserve">mensual </t>
  </si>
  <si>
    <r>
      <t xml:space="preserve">Se anexa planilla de pago de seguridad social </t>
    </r>
    <r>
      <rPr>
        <b/>
        <sz val="8"/>
        <color theme="1"/>
        <rFont val="Calibri"/>
        <family val="2"/>
        <scheme val="minor"/>
      </rPr>
      <t>9431315041</t>
    </r>
    <r>
      <rPr>
        <sz val="8"/>
        <color theme="1"/>
        <rFont val="Calibri"/>
        <family val="2"/>
        <scheme val="minor"/>
      </rPr>
      <t xml:space="preserve"> donde consta el pago sobre el IBC  del 40% por la suma de $ 2.106.,000  cancelandose en Salud $263,300;  Pensión $337.000 y ARL $11.000  del mes febrero  para un valor total de $611.300</t>
    </r>
  </si>
  <si>
    <t>Se anexa planilla de seguridad social  9431315041</t>
  </si>
  <si>
    <t>El contratista se compromete a prestar sus servicios generando un ambiente adecuado dentro del clima organizacional de la dependencia, manteniendo relaciones de cordialidad con quienes se relaciona y desempeña sus actividades, brindado una adecuada atención al usuario y entregando el máximo de sus capacidades para el cumplimiento de las metas definidas a la dependencia.</t>
  </si>
  <si>
    <t xml:space="preserve">mesnual </t>
  </si>
  <si>
    <t>No se recibieron quejas, ni reclamos</t>
  </si>
  <si>
    <t>El contratista se obliga a presentar informes mensuales de ejecución y gestión, en medio electrónico a través del SECOP II de las actividades asignadas, dentro de los cinco (05) días al siguiente al periodo cumplido.</t>
  </si>
  <si>
    <t>En el plan de pagos el contratista con la cuenta de cobro anexo su informe de ejecución y pagos de seguirad social</t>
  </si>
  <si>
    <t>Se anexa pantallazo  de publicación de los documentos  en el Secop II</t>
  </si>
  <si>
    <t>En caso de designarse como integrante del comité estructurador y evaluador de los diferentes procesos de selección de contratista, deberá ejercer esta obligación de manera oportuna, con apego a la ley vigente, dándole prioridad a esta obligación, en cumplimiento del cronograma establecido en el proceso y al manual de contratación de la entidad.</t>
  </si>
  <si>
    <t>cuando se requiera</t>
  </si>
  <si>
    <t>Para el presente mes se realizo la designación de estructurador tecnico de los procesos   1. Mantenimiento de Inmueble Direccion Seccional Neiva y Coordinacion Administrativa Florencia (proceso de selección Abraviada de Menor Cuantía , adelanto estudio de mercado, estructuracion de estudio previos, anexos del proceso.  2. Mantenimiento de aires acondicionados Direccion Seccional Neiva y Coordinacion Administrativa Florencia (preceso de selección Abraviada de Menor Cuantía SAMC 01 DE 2022 , adelanto estudio de mercado, estructuracion de estudio previos, anexos del proceso SAMC 02 DE 2022.  3. Proceso de inspección de instalaciones eléctricas para certificación RETIE en el palacio de justicia de Garzón (proceso de minima cuantía adelanto cotizaciones,  estructuracion de estudio de mercado, estructuracion de estudios previos, anexos del proceso  MC 11 DE 2022.</t>
  </si>
  <si>
    <t xml:space="preserve">Se anexan oficios de designacion de estrcutracion procesos y estudio </t>
  </si>
  <si>
    <t>Apoyar a la supervisión de todos los contratos de consultorías, obras, interventorías, y suministros relacionados, que la entidad suscriba, deberá ejercer esta obligación, verificando y controlando la ejecución de los mismos, atendiendo lo señalado en el contrato y las obligaciones que le corresponden al supervisor</t>
  </si>
  <si>
    <r>
      <t xml:space="preserve">Se realizo Apoyo a la supervisión de de los contratos de obra asi: </t>
    </r>
    <r>
      <rPr>
        <b/>
        <sz val="8"/>
        <color theme="1"/>
        <rFont val="Calibri"/>
        <family val="2"/>
        <scheme val="minor"/>
      </rPr>
      <t>1. Contrato 12 OBR 005 DE 2021 O</t>
    </r>
    <r>
      <rPr>
        <sz val="8"/>
        <color theme="1"/>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color theme="1"/>
        <rFont val="Calibri"/>
        <family val="2"/>
        <scheme val="minor"/>
      </rPr>
      <t>Contrato de obra 12 OBR 006 de 2021</t>
    </r>
    <r>
      <rPr>
        <sz val="8"/>
        <color theme="1"/>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</si>
  <si>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t xml:space="preserve">Asistir a las reuniones que sean convocadas por el supervisor del contrato, para revisar el estado de ejecución del mismo, el cumplimiento de las obligaciones a cargo de EL CONTRATISTA o cualquier aspecto técnico referente al mismo. </t>
  </si>
  <si>
    <t>Se realizaron reunion para aclarar dudas observaciones de las estructuracion tecnica de los procesos sustanciados por el conrtatista en Junta de contratación</t>
  </si>
  <si>
    <t xml:space="preserve">Se relacionan actas de junta de contratación de Seccional </t>
  </si>
  <si>
    <t xml:space="preserve">Tramitar oportunamente las actas de suspensión y reanudación del contrato, si ello fuere necesario. </t>
  </si>
  <si>
    <t xml:space="preserve">Dar el visto bueno en todas las actas (inicio, parciales, suspensión, reinicio, prorrogas, adiciones, etc..), fichas técnicas, formatos de ejecución de contratos y/o documentos que surjan de la ejecución de los contratos de consultorías, obras, interventorías, y suministros relacionados, suscritos por la entidad. </t>
  </si>
  <si>
    <t>Se realizo el Acta de reinicio al cto 12 OBR 005 DE 2021 Y Acta Recibo Final del Contrato 12 OBR 005 DE 2021</t>
  </si>
  <si>
    <t>Se registra evidencia del  cta de reinicio al cto 12 OBR 005 DE 2021 Y Acta Recibo Final del Contrato 12 OBR 005 DE 2021</t>
  </si>
  <si>
    <t xml:space="preserve">Responder ante las autoridades competentes por los actos u omisiones que ejecute en desarrollo del contrato, cuando en ellos se cause perjuicio a la administración o a terceros en los términos del artículo 52 de Ia ley 80 de 1993. </t>
  </si>
  <si>
    <t xml:space="preserve">Reparar los daños e indemnizar los perjuicios que cause a la Dirección Seccional de Administración Judicial de Neiva, por el incumplimiento del contrato. </t>
  </si>
  <si>
    <t>Al finalizar el contrato, entregar todos y cada uno de los documentos que le hayan sido suministrados con ocasión de la ejecución del mismo, en atención a lo establecido en las normas de archivo de gestión documental al supervisor del contrato.</t>
  </si>
  <si>
    <t>al finalizar el contrato</t>
  </si>
  <si>
    <t>PLAN DE ACCION CONTRATO 12 SER 002 DE 2023</t>
  </si>
  <si>
    <t>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t>
  </si>
  <si>
    <t>Valor Inicial:</t>
  </si>
  <si>
    <t>Valor Total:</t>
  </si>
  <si>
    <t>Valor Anticipo:</t>
  </si>
  <si>
    <t>Plazo Total Contrato</t>
  </si>
  <si>
    <t>11 MESES</t>
  </si>
  <si>
    <t>Unidad responsable:</t>
  </si>
  <si>
    <t>Coordinacion Administrativa</t>
  </si>
  <si>
    <t>Contrato No:</t>
  </si>
  <si>
    <t>12 SER 002 DE 2023</t>
  </si>
  <si>
    <t>Estado Actual del Contrato:</t>
  </si>
  <si>
    <t>TERMINADO</t>
  </si>
  <si>
    <t>Fecha de Inicio Contrato:</t>
  </si>
  <si>
    <t>Fecha de terminacion:</t>
  </si>
  <si>
    <t>Total Porcentaje del avance:</t>
  </si>
  <si>
    <t>Nombre del Contratista:</t>
  </si>
  <si>
    <t>YADIRA ANDREA GARCIA VARGAS</t>
  </si>
  <si>
    <t>No. NIT / CC:</t>
  </si>
  <si>
    <t>Supervisor (es) del Contrato:</t>
  </si>
  <si>
    <t>HERMES TOVAR CUELLAR</t>
  </si>
  <si>
    <t>Fecha Informe</t>
  </si>
  <si>
    <t>Numero de Cuenta de Cobro/Factura</t>
  </si>
  <si>
    <t>Porcentaje Avance %</t>
  </si>
  <si>
    <t>Valor Pagado</t>
  </si>
  <si>
    <t>Avance en Tiempo</t>
  </si>
  <si>
    <t>Observaciones</t>
  </si>
  <si>
    <t>1</t>
  </si>
  <si>
    <t>MES FEBRERO</t>
  </si>
  <si>
    <t>2</t>
  </si>
  <si>
    <t>MES MARZO</t>
  </si>
  <si>
    <t>3</t>
  </si>
  <si>
    <t>MES ABRIL</t>
  </si>
  <si>
    <t>4</t>
  </si>
  <si>
    <t>MES MAYO</t>
  </si>
  <si>
    <t>5</t>
  </si>
  <si>
    <t>MES JUNIO</t>
  </si>
  <si>
    <t>6</t>
  </si>
  <si>
    <t>MES JULIO</t>
  </si>
  <si>
    <t>7</t>
  </si>
  <si>
    <t>MES AGOSTO</t>
  </si>
  <si>
    <t>8</t>
  </si>
  <si>
    <t>MES SEPTIEMBRE</t>
  </si>
  <si>
    <t>9</t>
  </si>
  <si>
    <t>MES OCTUBRE</t>
  </si>
  <si>
    <t>10</t>
  </si>
  <si>
    <t>MES NOVIEMBRE</t>
  </si>
  <si>
    <t>11</t>
  </si>
  <si>
    <t>MES DICIEMBRE</t>
  </si>
  <si>
    <t>Total de cumplimiento Contrato</t>
  </si>
  <si>
    <t>MARZO de 2022</t>
  </si>
  <si>
    <t>Se registra la evidencia de docmuentos de 3 procesos (acta de respuesta de observaciones proceso   SAMC 01; SAMC 02 DE 2022; mc 05 de 2022 Y ACTA DE EVALUACION DE OFERTAS PROCESO MC 11 DE 2022</t>
  </si>
  <si>
    <t>Se registra la evidencia de apoyo  ejecución, seguimiento y cumplimiento del proceso contrato de obra OBR 005 de 2023. (Ficha informe de supervisión) y formato de mantenimiento de inmuebles</t>
  </si>
  <si>
    <t>En el presente mes el contratista asisitio  a las siguientes reuniones :  1) Reunión de seguimiento y terminación del contrato 12OBR005 DE 2021 y de Interventoría 12SER020 DE 2021 el 01/03/2022. 2)  Reunión de apertura Proceso MC-03 DE 2022 02/03/2022. 3) Reunión de inicio auditoría al proceso de adquisición de bienes y servicios 07/03/2022. 4) Reunión de apertura proceso MC-05 DE 2021 17/03/2022. 5)  Reunión de Capacitación "Decreto 1860 de 2021 en el proceso de contratación" 24/03/2022. 6) 	Curso virtual SECOP II – 23/03/2022 7) Curso virtual SECOP II – 25/03/2022</t>
  </si>
  <si>
    <t>se registra  acta de reunion  y acta de  contratacion</t>
  </si>
  <si>
    <t xml:space="preserve">En el periodo  realizo el contratista  el acompañamiento técnico a los siguientes proyectos adjudicados en la vigencia 2021: 1) CONTRATO 12OBR 006 DE 2021: durante el periodo se realiza el recibo y terminación del contrato. Se realiza la revisión de los documentos e informes presentados para el trámite de la cuenta para pago presentada por el contratista.  2)  Contrato 12OBR 005 DE 2021: realicé el apoyo a la revisión de informes técnicos presentados por el contratista y avalados por la Interventoría, para dar trámite a la cuenta presentada. 3) Contrato 12SER 020 de 2021: realicé el apoyo a la revisión de informes técnicos presentados por el contratista, para dar trámite a la cuenta presentada. 
Asi mismo se realizo el acompañamiento técnico a los  proyectos, suscritos en la vigencia 2022 como ;  1) Contrato 12SER 010 DE 2022: Contrato para la Inspección RETIE en el palacio de justicia de Garzón. Se realiza el apoyo técnico a la supervisión para el inicio de la ejecución del contrato
</t>
  </si>
  <si>
    <t>Se registra la evidencia de apoyo  ejecución, seguimiento y cumplimiento del proceso Acta de terminacion, informes de supervision y acta de inicio de los procesos mencioandos</t>
  </si>
  <si>
    <t xml:space="preserve">El 8 de febrero de 2022 se recibió por parte de Nivel Central la asignación de recursos de inversión, los cuales les fueron notiicado al contratista ing Yadira Andrea para que inciie los  en proceso de estructuración la necesidad de contratación de las obras hidrosanitarias para el palacio de Justicia de Neiva, motivo por el cual a la fecha no se tiene supervision de contratos de infraestructura para la presente vigencia. </t>
  </si>
  <si>
    <t>ABRIL de 2022</t>
  </si>
  <si>
    <t>MAYO de 2022</t>
  </si>
  <si>
    <t>JUNIO de 2022</t>
  </si>
  <si>
    <t>JULIO de 2022</t>
  </si>
  <si>
    <t>AGOSTO de 2022</t>
  </si>
  <si>
    <t>SEPTIEMBRE de 2022</t>
  </si>
  <si>
    <t>OCTUBRE de 2022</t>
  </si>
  <si>
    <t>NOVIEMBRE de 2022</t>
  </si>
  <si>
    <t>DICIEMBRE de 2022</t>
  </si>
  <si>
    <t xml:space="preserve">Se brindo apoyo técnico en la ejecución de los siguientes contratos:  1) 	12OBR 006 DE 2021: Mantenimiento de inmuebles DESAJ Neiva 2) 	12OBR 005 DE 2021: Contrato de obras civiles en el Palacio de Justicia de Florencia. 3) 	12SER 020 DE 2021: Interventoría al contrato 12OBR 005 DE 2021. 4) 	12SER 010 DE 2022: Servicio de inspección RETIE en el palacio de Justicia de Garzón.   Asi msimo se continuo con la estructuración  y evaluacion de los procesos Mantenimiento de Inmueble Direccion Seccional Neiva y Coordinacion Administrativa Florencia (proceso de selección Abraviada de Menor Cuantía SAMC 01 DE 2022 )  2. Mantenimiento de aires acondicionados Direccion Seccional Neiva y Coordinacion Administrativa Florencia ( proceso de selección Abraviada de Menor Cuantía SAMC 02 DE 2022)  3. Proceso de inspección de instalaciones eléctricas para certificación RETIE en el palacio de justicia de Garzón
</t>
  </si>
  <si>
    <t xml:space="preserve">Se registra la evidencia de actas de respuestas a observaciones a los  prepliegos de los proceos SAM001 Y SAM02, asi como las actas de  junta de contratacion de aprobracio de pliegos definitivos.  Informe de supervision cto 12 OBR 005 DE 2021  . </t>
  </si>
  <si>
    <t>Se registra la evidencia de los contratos donde intervino el contratsita Yadira Andrea en los contratos: 12 OBR 005  de 2021 y 12 SER 020 DE 2021  (informes de supervision)  Y 12 OBR 006 DE 2021  informe supervision</t>
  </si>
  <si>
    <t>Para el presente mes se realizo la designación de estructurador tecnico de los procesos   1. Mantenimiento de Inmueble Direccion Seccional Neiva y Coordinacion Administrativa Florencia (proceso de selección Abraviada de Menor Cuantía , adelanto estudio de mercado, estructuracion de estudio previos, anexos del proceso.  2. Mantenimiento de aires acondicionados Direccion Seccional Neiva y Coordinacion Administrativa Florencia (preceso de selección Abraviada de Menor Cuantía SAMC 01 DE 2022 , adelanto estudio de mercado, estructuracion de estudio previos, anexos del proceso SAMC 02 DE 2022.  3. Proceso de inspección de instalaciones eléctricas para certificación RETIE en el palacio de justicia de Garzón (proceso de minima cuantía adelanto cotizaciones,  estructuracion de estudio de mercado, estructuracion de estudios previos, anexos del proceso  MC 03 DE 2022.</t>
  </si>
  <si>
    <t xml:space="preserve">Se registra la evidencia de  3 procesos (estudios de mercado, estudios previos ) de 1. Mantenimiento de Inmueble Direccion Seccional Neiva y Coordinacion Administrativa Florencia. 2. Mantenimiento de aires acondicionados Direccion Seccional Neiva y Coordinacion Administrativa Florencia  3. oficio de designacion de comite estructurador de los procesos </t>
  </si>
  <si>
    <t>Durante el periodo se recibieron y compilaron solicitudes de mantenimientos y adecuaciones en el palacio de Justicia de Neiva, Garzón y otras sedes del Huila, con el fin de atenderlas con el contrato de mantenimiento de inmuebles que se encuentra en fase precontractual.</t>
  </si>
  <si>
    <t>Se adoptan funciones de líder de procesos de contratación según oficios DESAJENO22-648 Y DESAJENO22-647</t>
  </si>
  <si>
    <t>Se anexan oficio de designacin de estruturados y lider de procesos contractuales</t>
  </si>
  <si>
    <t>Orden de pago 75364022</t>
  </si>
  <si>
    <t>No se registra los descuentos pago de impuesto  de Reteica $18,427, Prouniversidad Nacional y demás univrsidades estatales - ministerio de educación por valor de $26.325 - retenciones realizadas por el area contable en obligación 04500048900075364022y orden de pago 75364022 de fecha 30/03/2023</t>
  </si>
  <si>
    <t>Informe de mes de marzo de 2022 del contratista</t>
  </si>
  <si>
    <t>Se anexa planilla de seguridad social  9432717489</t>
  </si>
  <si>
    <t>Para el presente mes se realizo la designación de estructurador tecnico de los procesos   1. Mantenimiento de Inmueble Direccion Seccional Neiva y Coordinacion Administrativa Florencia (proceso de selección Abraviada de Menor Cuantía , adelanto estudio de mercado, estructuracion de estudio previos, anexos del proceso.  2. Mantenimiento de aires acondicionados Direccion Seccional Neiva y Coordinacion Administrativa Florencia (preceso de selección Abraviada de Menor Cuantía SAMC 01 DE 2022 , adelanto estudio de mercado, estructuracion de estudio previos, anexos del proceso SAMC 02 DE 2022.  3.mantenimiento de vehiculos  estructuracion de estudio de mercado, estructuracion de estudios previos</t>
  </si>
  <si>
    <t>Fichas tecnicas de supervision de los contratos relacionados</t>
  </si>
  <si>
    <t>Se realizaron reunion para aclarar dudas observaciones de las estructuracion tecnica de los procesos sustanciados por el conrtatista en Junta de contratación y apertura aditoria interna</t>
  </si>
  <si>
    <r>
      <t xml:space="preserve">Durante el mes el contratista apoyo la estructuracion de los siguientes  procesos de contratación: 1. </t>
    </r>
    <r>
      <rPr>
        <b/>
        <sz val="8"/>
        <rFont val="Calibri"/>
        <family val="2"/>
        <scheme val="minor"/>
      </rPr>
      <t>Mantenimiento de Inmueble Direccion Seccional Neiva y Coordinacion Administrativa Florencia</t>
    </r>
    <r>
      <rPr>
        <sz val="8"/>
        <rFont val="Calibri"/>
        <family val="2"/>
        <scheme val="minor"/>
      </rPr>
      <t xml:space="preserve"> (proceso de selección Abreviada de Menor Cuantía , se apoyo la publicacion del pre- pliego de condiciones con sus anexos  y se adelanto la recepción de observaciones tecnicas al  proceso SAM 02 DE 2022.  2. </t>
    </r>
    <r>
      <rPr>
        <b/>
        <sz val="8"/>
        <rFont val="Calibri"/>
        <family val="2"/>
        <scheme val="minor"/>
      </rPr>
      <t>Mantenimiento de aires acondicionados Direccion Seccional Neiva y Coordinacion Administrativa Florencia</t>
    </r>
    <r>
      <rPr>
        <sz val="8"/>
        <rFont val="Calibri"/>
        <family val="2"/>
        <scheme val="minor"/>
      </rPr>
      <t xml:space="preserve"> (preceso de selección Abreviada de Menor Cuantía , se  recepcionaron las observaciones al prepliego y se dio respuesta a las observaciones tecnicas proceso SAMC 02 DE 2022.  3.</t>
    </r>
    <r>
      <rPr>
        <b/>
        <sz val="8"/>
        <rFont val="Calibri"/>
        <family val="2"/>
        <scheme val="minor"/>
      </rPr>
      <t xml:space="preserve"> Proceso de inspección de instalaciones eléctricas para certificación RETIE en el palacio de justicia de Garzón</t>
    </r>
    <r>
      <rPr>
        <sz val="8"/>
        <rFont val="Calibri"/>
        <family val="2"/>
        <scheme val="minor"/>
      </rPr>
      <t xml:space="preserve"> (proceso de minima cuantía Se llelvo a cabo la recepción de las ofertas, realizo la evaluacion tecnica y aprobacion del acta de evaluacion  del proceso  MC 11 DE 2022. 4. Proceso de mantenimiento de vehiculos  MC 05 DE 2022 ( apoyo las respuestas a las observaciones del pliego y la apertura de ofertas presentadas al proceso</t>
    </r>
  </si>
  <si>
    <r>
      <t xml:space="preserve">Se apoyo la realizacion del informe de supervisión del contratos de obra </t>
    </r>
    <r>
      <rPr>
        <b/>
        <sz val="8"/>
        <rFont val="Calibri"/>
        <family val="2"/>
      </rPr>
      <t xml:space="preserve">1. Contrato 12 OBR 005 DE 2021 </t>
    </r>
    <r>
      <rPr>
        <sz val="8"/>
        <rFont val="Calibri"/>
        <family val="2"/>
      </rPr>
      <t>suscrito para las obras civiles necesarias para las reparaciones locativas por el sistema de precios unitarios fijos sin formula de reajuste, en el Palacio de Justicia Gerardo Cortes  de la ciudad de Florencia. 2 diligenciamiento de formato de plan de mantenimiento de inmuebles.</t>
    </r>
  </si>
  <si>
    <r>
      <t xml:space="preserve">Se realizo seguimiento al cumplimiento de las especificaciones, presupuestos, cronogramas, planos y calidad de las obras, durante la ejecución de los contratos de obra asi: </t>
    </r>
    <r>
      <rPr>
        <b/>
        <sz val="8"/>
        <rFont val="Calibri"/>
        <family val="2"/>
        <scheme val="minor"/>
      </rPr>
      <t>1. Contrato 12 OBR 005 DE 2021 O</t>
    </r>
    <r>
      <rPr>
        <sz val="8"/>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rFont val="Calibri"/>
        <family val="2"/>
        <scheme val="minor"/>
      </rPr>
      <t>Contrato de obra 12 OBR 006 de 2021</t>
    </r>
    <r>
      <rPr>
        <sz val="8"/>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 3) </t>
    </r>
    <r>
      <rPr>
        <b/>
        <sz val="8"/>
        <rFont val="Calibri"/>
        <family val="2"/>
        <scheme val="minor"/>
      </rPr>
      <t xml:space="preserve">Contrato 12 SER 020 DE 2021 </t>
    </r>
    <r>
      <rPr>
        <sz val="8"/>
        <rFont val="Calibri"/>
        <family val="2"/>
        <scheme val="minor"/>
      </rPr>
      <t>; Interventoria a la obra civil por el sistema de precios unitarios fijos sin formula de reajuste para las reparaciones locativas en el Placio de Justicia "Gerardo Castañeda Repiso"</t>
    </r>
  </si>
  <si>
    <r>
      <t xml:space="preserve">Durante el mes se apoyo la estructuracion tecnica de la etapa precontractual de los procesos de contratación: 1. </t>
    </r>
    <r>
      <rPr>
        <b/>
        <sz val="8"/>
        <rFont val="Calibri"/>
        <family val="2"/>
        <scheme val="minor"/>
      </rPr>
      <t>Mantenimiento de Inmueble Direccion Seccional Neiva y Coordinacion Administrativa Florencia</t>
    </r>
    <r>
      <rPr>
        <sz val="8"/>
        <rFont val="Calibri"/>
        <family val="2"/>
        <scheme val="minor"/>
      </rPr>
      <t xml:space="preserve"> (proceso de selección Abraviada de Menor Cuantía SAMC 01 DE 2022 )  2. </t>
    </r>
    <r>
      <rPr>
        <b/>
        <sz val="8"/>
        <rFont val="Calibri"/>
        <family val="2"/>
        <scheme val="minor"/>
      </rPr>
      <t>Mantenimiento de aires acondicionados Direccion Seccional Neiva y Coordinacion Administrativa Florencia (</t>
    </r>
    <r>
      <rPr>
        <sz val="8"/>
        <rFont val="Calibri"/>
        <family val="2"/>
        <scheme val="minor"/>
      </rPr>
      <t xml:space="preserve"> proceso de selección Abraviada de Menor Cuantía SAMC 02 DE 2022)  3.</t>
    </r>
    <r>
      <rPr>
        <b/>
        <sz val="8"/>
        <rFont val="Calibri"/>
        <family val="2"/>
        <scheme val="minor"/>
      </rPr>
      <t xml:space="preserve"> Mantenimiento de Vehiculo Neiva.</t>
    </r>
  </si>
  <si>
    <r>
      <t xml:space="preserve">Se realizo seguimiento al cumplimiento de las especificaciones, presupuestos, cronogramas, planos y calidad de las obras, durante la ejecución de los contratos de obra asi: </t>
    </r>
    <r>
      <rPr>
        <b/>
        <sz val="8"/>
        <rFont val="Calibri"/>
        <family val="2"/>
        <scheme val="minor"/>
      </rPr>
      <t>1. Contrato 12 OBR 005 DE 2021 O</t>
    </r>
    <r>
      <rPr>
        <sz val="8"/>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rFont val="Calibri"/>
        <family val="2"/>
        <scheme val="minor"/>
      </rPr>
      <t>Contrato de obra 12 OBR 006 de 2021</t>
    </r>
    <r>
      <rPr>
        <sz val="8"/>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</si>
  <si>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r>
      <t xml:space="preserve">Se anexa planilla de pago de seguridad social </t>
    </r>
    <r>
      <rPr>
        <b/>
        <sz val="8"/>
        <rFont val="Calibri"/>
        <family val="2"/>
        <scheme val="minor"/>
      </rPr>
      <t>9432717489</t>
    </r>
    <r>
      <rPr>
        <sz val="8"/>
        <rFont val="Calibri"/>
        <family val="2"/>
        <scheme val="minor"/>
      </rPr>
      <t xml:space="preserve"> donde consta el pago sobre el IBC  del 40% por la suma de $ 2.106.000  cancelandose en Salud $263,300;  Pensión $337.000 y ARL $11.000  del mes marzo  para un valor total de $611.300</t>
    </r>
  </si>
  <si>
    <t>Se registra la evidencia de docmuentos de 3 procesos (evaluacion de ofertas,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t>
  </si>
  <si>
    <r>
      <t>Durante el mes el contratista apoyo la estructuracion de los siguientes  procesos de contratación:  1. M</t>
    </r>
    <r>
      <rPr>
        <b/>
        <sz val="8"/>
        <rFont val="Calibri"/>
        <family val="2"/>
        <scheme val="minor"/>
      </rPr>
      <t>antenimiento de Inmueble Direccion Seccional Neiva y Coordinacion Administrativa Florencia</t>
    </r>
    <r>
      <rPr>
        <sz val="8"/>
        <rFont val="Calibri"/>
        <family val="2"/>
        <scheme val="minor"/>
      </rPr>
      <t xml:space="preserve"> (proceso de selección Abreviada de Menor Cuantía SAMC 02 DE 2022 , se realizó la recepción y respuesta a observaciones en la fase de prepliego y pliegos definitivos, se evaluaron técnicamente 2 propuestas recibidas.                                          2. </t>
    </r>
    <r>
      <rPr>
        <b/>
        <sz val="8"/>
        <rFont val="Calibri"/>
        <family val="2"/>
        <scheme val="minor"/>
      </rPr>
      <t>Mantenimiento de aires acondicionados Direccion Seccional Neiva y Coordinacion Administrativa Florencia</t>
    </r>
    <r>
      <rPr>
        <sz val="8"/>
        <rFont val="Calibri"/>
        <family val="2"/>
        <scheme val="minor"/>
      </rPr>
      <t xml:space="preserve">  (proceso de selección Abraviada de Menor Cuantía SAMC 01 DE 2022 , de acuerdo al oficio No DESAJNEO22-941 se le asignaron funciones como líder administrativa del proceso por periodo de vacaciones a la Dra Magda Lorena Fajardo.  Realizando  la publicación de acta de respuesta de observaciones en la fase de pliegos definitivos, la apertura de sobres en el SECOP II, evaluación técnica de 1 oferta recibida al proceso, la estructuración del acta de evaluación de ofertas, traslado a la junta seccional de contratación y publicación del informe de evaluación.      3.</t>
    </r>
    <r>
      <rPr>
        <b/>
        <sz val="8"/>
        <rFont val="Calibri"/>
        <family val="2"/>
        <scheme val="minor"/>
      </rPr>
      <t xml:space="preserve"> Proceso de  obras eléctricas necesarias para la normalización en RETIE del Palacio de Justicia de Florencia – En estructuración;</t>
    </r>
    <r>
      <rPr>
        <sz val="8"/>
        <rFont val="Calibri"/>
        <family val="2"/>
        <scheme val="minor"/>
      </rPr>
      <t xml:space="preserve"> realizo la revisión de los estudios previos del proceso de licitación pública para posterior traslado al Dr Bernardo Mendez y continuar con el procedimiento de estructuración de los demás documentos del proceso.</t>
    </r>
  </si>
  <si>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t>
  </si>
  <si>
    <t>Plan de mantenimiento</t>
  </si>
  <si>
    <t>Durante el periodo de este el contratsita asistio a las siguintes reuniones:   05/4/2022: Reunión de inicio contrato 072 de 2022 Unidad de Infraestructura: Llevado a cabo para socialización de la obra a ejecutar en
el lote para salas de audiencias, para la construcción de muro de contención sobre la carrera 3. - 19/04/2022 Reunión junta de contratación para avalar actas de respuesta a observaciones procesos SAMC-01 DE 2022 Y SAMC-02 DE 2022.
- 22/4/2022: Reunión de apertura de sobres proceso SAMC-01 DE 2022
- 22/4/2022: Reunión de apertura de sobres proceso SAMC-02 DE 2022</t>
  </si>
  <si>
    <t>Acta asistencia a reuniones</t>
  </si>
  <si>
    <t xml:space="preserve">Se realizo el acompañamiento al  Contrato 12SER 010 DE 2022: Contrato para la Inspección RETIE en el palacio
de justicia de Garzón. Se realiza la revisión de los documentos para recibo final del contrato, verificando los certificados RETIE entregados y demás documentación.  </t>
  </si>
  <si>
    <t>Se registra la evidencia de apoyo  ejecución, seguimiento y cumplimiento del proceso contrato de obra  12 SER 010 DE 2022, informe de infraestructura</t>
  </si>
  <si>
    <t>Durante el periodo de este informe, se ha brindado apoyo técnico en la ejecución
de los siguientes contratos:
- 12SER 010 DE 2022: Servicio de inspección RETIE en el palacio de Justicia
de Garzón.</t>
  </si>
  <si>
    <t>Se registra la evidencia de documentos 12 ser 010 de 2022</t>
  </si>
  <si>
    <t>Se supervisa el cumplimiento de obligaciones técnicas y otras contractuales de los
contratos en ejecución:
- 12SER 010 DE 2022: Servicio de inspección RETIE en el palacio de Justicia
de Garzón.</t>
  </si>
  <si>
    <t xml:space="preserve">No se requirió durante el periodo de este informe. </t>
  </si>
  <si>
    <t>No se registra evidencia</t>
  </si>
  <si>
    <t xml:space="preserve">Diligenciamiento de los formatos solicitados por nivel central para el seguimiento a planes de  mantenimiento de inmuebles.   Realizo el diligenciamiento de los formatos solicitados por la Contraloría, para el seguimiento a los contratos ejecutados con recursos de inversión y la entrega de soportes de cada contrato.
Realicé informe de seguimiento a los recursos de inversión solicitados por nivel
central. </t>
  </si>
  <si>
    <t>Durante el periodo no se han tenido en ejecución contratos de obra por recursos
de inversión</t>
  </si>
  <si>
    <t>se recibieron y compilaron solicitudes de mantenimientos y adecuaciones en el palacio de Justicia de Neiva, Garzón y otras sedes del Huila, con el fin de atenderlas con el contrato de mantenimiento de inmuebles que se encuentra en fase precontractual.</t>
  </si>
  <si>
    <t>Solicitudes de mantenimiento</t>
  </si>
  <si>
    <t xml:space="preserve">Se adoptan funciones de líder de procesos de contratación según oficio
DESAJNEO22-941
</t>
  </si>
  <si>
    <t>oficio de designacion de proceso</t>
  </si>
  <si>
    <t>No se registra los descuentos pago de impuesto  de Reteica $18,427, Prouniversidad Nacional y demás univrsidades estatales - ministerio de educación por valor de $26.325 - retenciones realizadas por el area contable en obligación 045000489000111127722 y orden de pago 111127722 de fecha 29/04/2022</t>
  </si>
  <si>
    <t>Orden de pago 111127722</t>
  </si>
  <si>
    <r>
      <t xml:space="preserve">Se anexa planilla de pago de seguridad social </t>
    </r>
    <r>
      <rPr>
        <b/>
        <sz val="8"/>
        <color theme="1"/>
        <rFont val="Calibri"/>
        <family val="2"/>
        <scheme val="minor"/>
      </rPr>
      <t>9433938784</t>
    </r>
    <r>
      <rPr>
        <sz val="8"/>
        <color theme="1"/>
        <rFont val="Calibri"/>
        <family val="2"/>
        <scheme val="minor"/>
      </rPr>
      <t xml:space="preserve"> donde consta el pago sobre el IBC  del 40% por la suma de $ 2.106.,000  cancelandose en Salud $263,300;  Pensión $337.000 y ARL $11.000  del mes abril  para un valor total de $611.300</t>
    </r>
  </si>
  <si>
    <t>Se anexa planilla de seguridad social  9433938784</t>
  </si>
  <si>
    <t>Para el presente mes particiop de estructurador tecnico de los procesos    1. Mantenimiento de Inmueble Direccion Seccional Neiva y Coordinacion Administrativa Florencia (proceso de selección Abreviada de Menor Cuantía SAMC 02 DE 2022 , se realizó la recepción y respuesta a observaciones en la fase de prepliego y pliegos definitivos, se evaluaron técnicamente 2 propuestas recibidas.                                          2. Mantenimiento de aires acondicionados Direccion Seccional Neiva y Coordinacion Administrativa Florencia  (proceso de selección Abraviada de Menor Cuantía SAMC 01 DE 2022 , de acuerdo al oficio No DESAJNEO22-941 se le asignaron funciones como líder administrativa del proceso por periodo de vacaciones a la Dra Magda Lorena Fajardo.  Realizando  la publicación de acta de respuesta de observaciones en la fase de pliegos definitivos, la apertura de sobres en el SECOP II, evaluación técnica de 1 oferta recibida al proceso, la estructuración del acta de evaluación de ofertas, traslado a la junta seccional de contratación y publicación del informe de evaluación.      3. Proceso de  obras eléctricas necesarias para la normalización en RETIE del Palacio de Justicia de Florencia – En estructuración; realizo la revisión de los estudios previos del proceso de licitación pública para posterior traslado al Dr Bernardo Mendez y continuar con el procedimiento de estructuración de los demás documentos del proceso.</t>
  </si>
  <si>
    <t xml:space="preserve"> Se realizo el acompañamiento al  Contrato 12SER 010 DE 2022: Contrato para la Inspección RETIE en el palacio
de justicia de Garzón. Se realiza la revisión de los documentos para recibo final del contrato, verificando los certificados RETIE entregados y demás documentación</t>
  </si>
  <si>
    <t>Se registra la evidencia de los contratos 12 ser 010 de 2022</t>
  </si>
  <si>
    <t>Se relacionan actas de reuniones</t>
  </si>
  <si>
    <r>
      <t>Durante el mes el contratista apoyo la estructuracion de los siguientes  procesos de contratación: 1.  M</t>
    </r>
    <r>
      <rPr>
        <b/>
        <sz val="8"/>
        <color theme="1"/>
        <rFont val="Calibri"/>
        <family val="2"/>
        <scheme val="minor"/>
      </rPr>
      <t>antenimiento de inmuebles Dirección Seccional Neiva y Coordinación Administrativa Florencia- PROCESO SAMC-02 DE 2022. Durante el periodo de este informe, se realizó la evaluación de la subsanación por parte de los oferentes, respuesta a observaciones sobre el informe de evaluación preliminar y la evaluación de los factores de ponderación a los proponentes habilitados para consolidar informe de evaluación definitiva.  2) Mantenimiento a aires acondicionados Dirección Seccional Neiva y Coordinación Administrativa Florencia – Proceso SAMC-01 DE 2022
Durante el periodo de este informe, realicé la evaluación de documentos de subsanación por parte del oferente único del proceso, consolidación del informe de evaluación final y proyección de la resolución de adjudicación del proceso, documentos que fueron remitidos a la Junta de Contratación para su debida aprobación. Posterior a la aprobación de la misma, realizo la publicación de la resolución de adjudicación del proceso en el portal SECOP II. 3)  Obras eléctricas necesarias para la normalización en RETIE del Palacio de Justicia de Florencia – En estructuración.  Realizo la revisión de estudios previos, análisis del sector y demás anexos del proceso posterior a la revisión y ajuste de los miembros del Comité   Estructurador, remitiéndose así a la Seccional para continuar con el trámite ante la líder.    4)  Interventoría a Obras eléctricas necesarias para la   normalización en RETIE del Palacio de Justicia de Florencia – En estructuración.  Realizo la revisión de los estudios previos del proceso y remisión al estructurador técnico, Director administrativo de Florencia. De igual manera realicé la revisión del análisis del sector, estudio de mercado y demás anexos del proceso. 5)  Obras para la optimización de los sistemas hidrosanitarios del Palacio de Justicia de Neiva – En estructuración.   Realizo la  estructuración del oficio de la necesidad de contratación, estableciendo los requisitos técnicos mínimos, necesarios para contratar proveedores para la ejecución de dichas actividades.
De acuerdo con el oficio DESAJNEO22-1250 de fecha 18 de mayo de 2022, se le designó la función de líder administrativo del proceso y estructuradora técnica. De tal manera durante el periodo realicé la estructuración de los estudios previos y análisis del sector para posterior traslado a los miembros del CEE.</t>
    </r>
  </si>
  <si>
    <t>Se registra la evidencia de docmuentos de los procesos enunciados</t>
  </si>
  <si>
    <t>plan de mantenimiento de inmuebles</t>
  </si>
  <si>
    <t>04/05/2022: Reunión Junta de contratación para avalar acta No. 5 de los procesos SAMC-01 DE 2022 Y SAMC-02 de 2022, que contenían el informe de evaluación definitivo de ofertas presentadas.
- 04/05/2022: Reunión Junta de contratación para avalar acta No. 6 del proceso No SAMC-02 de 2022, que contenía la respuesta a observaciones del informe final y para aprobar las resoluciones de adjudicación de los procesos SAMC-01 DE 2022 Y SAMC-02 de 2022
- 13/05/2022: Reunión Interna SIGMA, revisión de matrices de riesgo.
- 16/05/2022: Reunión Interna SIGMA, aprobación de matrices de riesgo para la vigencia 2022 versión definitiva.s</t>
  </si>
  <si>
    <t>acta de reuniones</t>
  </si>
  <si>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t>
  </si>
  <si>
    <t>Se realizo -acompañamiento técnico a los siguientes proyectos, suscritos en la vigencia 2022:   1) Contrato 12OBR 001 DE 2022: Realicé la revisión de documentación y acta de inicio del contrato. Se realizó recorrido con el contratista, en el Palacio de Justicia de Neiva, para identificar las necesidades que han surgido recientemente y se deben atender de urgencia.</t>
  </si>
  <si>
    <t>documentacion del contrato relacionado</t>
  </si>
  <si>
    <t>se encuentra en proceso de estructuración la necesidad de contratación de las obras hidrosanitarias para el palacio de Justicia de Neiva y obras eléctricas para el Palacio de Justicia de Florencia.
Durante el periodo del informe, apoyé a la Coordinación administrativa en la supervisión del contrato 12OBR 001 DE 2022</t>
  </si>
  <si>
    <t xml:space="preserve">Durante el mes el contratista  brindo apoyo técnico en la ejecución de los siguientes contratos: 1) - 12OBR 001 DE 2022: Actividades de mantenimiento de inmuebles. </t>
  </si>
  <si>
    <t>activiades de mantenimiento</t>
  </si>
  <si>
    <t>Se supervisa el cumplimiento de obligaciones técnicas y otras contractuales de los contratos en ejecución:
- 12OBR 001 DE 2022: Actividades de mantenimiento de inmuebles.</t>
  </si>
  <si>
    <t>supervision de contrato</t>
  </si>
  <si>
    <t>No se requirió durante el periodo de este informe.</t>
  </si>
  <si>
    <t>1) Diligenciamiento de los formatos solicitados por nivel central para el seguimiento a planes de mantenimiento de inmuebles. 2)   diligenciamiento de los formatos solicitados por la Contraloría, para el seguimiento a los contratos ejecutados con recursos de inversión y la entrega de soportes de cada contrato. 3) informe de seguimiento a los recursos de inversión solicitados por nivel central.</t>
  </si>
  <si>
    <t>Durante el periodo no se han tenido en ejecución contratos de obra por recursos de inversión.</t>
  </si>
  <si>
    <t>SeSe adoptan funciones de líder de procesos de contratación según oficio DESAJNEO22-1250</t>
  </si>
  <si>
    <t>OFICIO DESAJENO22-1250</t>
  </si>
  <si>
    <t>No se registra los descuentos pago de impuesto  de Reteica $18,427, Prouniversidad Nacional y demás univrsidades estatales - ministerio de educación por valor de $26.325 - retenciones realizadas por el area contable en obligación 045000489000147409622 y orden de pago 147409622 De fecha 31/05/2022</t>
  </si>
  <si>
    <t>Orden de pago147409622</t>
  </si>
  <si>
    <r>
      <t xml:space="preserve">Se anexa planilla de pago de seguridad social </t>
    </r>
    <r>
      <rPr>
        <b/>
        <sz val="8"/>
        <color theme="1"/>
        <rFont val="Calibri"/>
        <family val="2"/>
        <scheme val="minor"/>
      </rPr>
      <t>9435207980</t>
    </r>
    <r>
      <rPr>
        <sz val="8"/>
        <color theme="1"/>
        <rFont val="Calibri"/>
        <family val="2"/>
        <scheme val="minor"/>
      </rPr>
      <t xml:space="preserve"> donde consta el pago sobre el IBC  del 40% por la suma de $ 2.106.,000  cancelandose en Salud $263,300;  Pensión $337.000 y ARL $11.000  del mes MAYO  para un valor total de $611.300</t>
    </r>
  </si>
  <si>
    <t>Se anexa planilla de seguridad social  9435207980</t>
  </si>
  <si>
    <r>
      <t xml:space="preserve">Se realizo Apoyo a la supervisión de de los contratos de obra asi: </t>
    </r>
    <r>
      <rPr>
        <b/>
        <sz val="8"/>
        <color theme="1"/>
        <rFont val="Calibri"/>
        <family val="2"/>
        <scheme val="minor"/>
      </rPr>
      <t>1) Contrato 12OBR 001 DE 2022: Realicé la revisión de documentación y acta de inicio del contrato. Se realizó recorrido con el contratista, en el Palacio de Justicia de Neiva, para identificar las necesidades que han surgido recientemente y se deben atender de urgencia.</t>
    </r>
  </si>
  <si>
    <t>Se registra la evidencia del contrato</t>
  </si>
  <si>
    <t>Se realizaron reunion 04/05/2022: Reunión Junta de contratación para avalar acta No. 5 de los procesos SAMC-01 DE 2022 Y SAMC-02 de 2022, que contenían el informe de evaluación definitivo de ofertas presentadas.
- 04/05/2022: Reunión Junta de contratación para avalar acta No. 6 del proceso No SAMC-02 de 2022, que contenía la respuesta a observaciones del informe final y para aprobar las resoluciones de adjudicación de los procesos SAMC-01 DE 2022 Y SAMC-02 de 2022
- 13/05/2022: Reunión Interna SIGMA, revisión de matrices de riesgo.
- 16/05/2022: Reunión Interna SIGMA, aprobación de matrices de riesgo para la vigencia 2022 versión definitiva.s</t>
  </si>
  <si>
    <t>Acta de reunión</t>
  </si>
  <si>
    <t xml:space="preserve"> se dio inicio al contrato con la suscripción del Acta de Inicio al CTO 12 OBR 01 DE 2022</t>
  </si>
  <si>
    <t>Se realizo el Acta de inicio CTO 12 OBR 001 DE 2022</t>
  </si>
  <si>
    <t>Se registra evidencia del  Acta de reinicio al cto 12 OBR 001 DE 2022</t>
  </si>
  <si>
    <t>Durante el mes el contratista apoyo fase precontractual de los siguientes procesos de contratación:  1) Obras eléctricas necesarias para la normalización en RETIE del Palacio de Justicia de Florencia – En estructuración De acuerdo con requerimientos surgidos luego de la sala del Consejo seccional realizo la revisión de los documentos contractuales del contrato 12SER 035 DE 2017, el cual incluía obras eléctricas en el Palacio de Justicia de Florencia, con el fin de determinar la diferencia con las obras proyectadas en el proceso actual. Se solicitó apoyo a un ingeniero externo con el fin de realizar una revisión técnica detallada a las obras realizadas en la vigencia 2017 y obtener un concepto técnico profesional.   Realizo acompañamiento a la visita realizada al Palacio de Justicia de Florencia y posterior realicé ajustes a los estudios previos para  complementar la información de los ítems contractuales del presupuesto de obra. 2)  Interventoría a Obras eléctricas necesarias para la normalización en RETIE del Palacio de Justicia de Florencia – En estructuración. Realizo la revisión final y aprobación de documentos del proceso, remitidos por el estructurador. 3)  Obras para la optimización de los sistemas hidrosanitarios del Palacio de Justicia de Neiva – En estructuración.  Realizo la estructuración técnica de los documentos del proceso y se enviaron a los miembros del comité estructurador y evaluador para su respectiva revisión y observaciones.  Posteriormente realizo el ajuste de los documentos de acuerdo a observaciones del área financiera, jurídica y de la ingeniera ambiental.  Se proyectó el anexo complementario para revisión del área jurídica.</t>
  </si>
  <si>
    <t xml:space="preserve">Se registra la evidencia de docmuentos de los  procesos </t>
  </si>
  <si>
    <t>Se realizo el diligenciamiento del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t>
  </si>
  <si>
    <t>se registra paln de mantenimiento</t>
  </si>
  <si>
    <t xml:space="preserve">Durante el periodo de este informe no se realizaron reuniones </t>
  </si>
  <si>
    <t>informe de supervision OBR001 DE 2022</t>
  </si>
  <si>
    <t xml:space="preserve"> apoyo a la Coordinación administrativa en la supervisión del contrato 12OBR 001 DE 2022 Mantenimiento de inmuebles.</t>
  </si>
  <si>
    <t>Apoyo técnico en la ejecución de los siguientes contratos:
- 12OBR 001 DE 2022: Actividades de mantenimiento de inmuebles.</t>
  </si>
  <si>
    <t>Se realizó acompañamiento a ingeniero eléctrico externo para concepto técnico sobre contrato realizado en la vigencia de 2017 y que posiblemente afectaba el proceso LP 001 DE 2022 correspondiente a obras eléctricas a ejecutar en el Palacio de Justicia de Florencia.</t>
  </si>
  <si>
    <t>Se llevó a cabo visita de acompañamiento para revisión de los diseños planteados en el Palacio de Justicia de Garzón, para la optimización de redes hidrosanitarias, teniendo en cuenta los acontecimientos recientes de daños sobre estas redes.</t>
  </si>
  <si>
    <t>No se registra los descuentos pago de impuesto  de Reteica $18,427, Prouniversidad Nacional y demás univrsidades estatales - ministerio de educación por valor de $26.325 - retenciones realizadas por el area contable en obligación 045000489000189557222 y orden de pago 189557222 de fecha 30/06/22</t>
  </si>
  <si>
    <t>Orden de pago  189557222</t>
  </si>
  <si>
    <t>Se anexa planilla de seguridad social   9436482653</t>
  </si>
  <si>
    <t>documentos de contratos</t>
  </si>
  <si>
    <t>acompañamiento técnico a los siguientes proyectos, suscritos en la vigencia 2022:
 Contrato 12OBR 001 DE 2022: Realicé acompañamiento en la supervisión de las actividades ejecutadas durante el periodo. Se revisaron obras menores ejecutadas y revisión de los documentos para el trámite del acta parcial No. 1</t>
  </si>
  <si>
    <t>Se apoyo ala supervision del cumplimiento de obligaciones técnicas y otras contractuales de los contratos en ejecución:
- 12OBR 001 DE 2022: Actividades de mantenimiento de inmuebles.</t>
  </si>
  <si>
    <t>Se realizo Apoyo a la supervisión  del cumplimiento de obligaciones técnicas y otras contractuales de los contratos en ejecución:
- 12OBR 001 DE 2022: Actividades de mantenimiento de inmuebles.</t>
  </si>
  <si>
    <t>Se registra la evidencia de los contratos donde intervino el contratsita Yadira Andrea en los contratos: 12 OBR 001 de 2022 (informe de supervision)</t>
  </si>
  <si>
    <t>Se registra evidencia informe supervision OBR 001 DE 2022</t>
  </si>
  <si>
    <t>Durante el mes el contratista apoyo la fase precontractual de los siguientes procesos de contratación: 1)  Obras eléctricas necesarias para la normalización en RETIE del Palacio de Justicia de Florencia – LP 01 DE 2022 . Durante el periodo de este informe, el proceso se publicó por parte de la lider del mismo, realicé la aprobación del cargue de documentos en el SECOP II, así como la publicación del pliego definitivo posterior a la fase de observaciones, durante la cual no se recibió ninguna. Asistí a la audiencia de aclaración de pliegos y de asignación de riesgos del proceso llevada a cabo el 22/07/2022. Apoyo la estructuración de la respuesta a observaciones presentadas durante la audiencia.
2)  Interventoría a Obras eléctricas necesarias para la normalización en RETIE del Palacio de Justicia de Florencia – CM-01 DE 2022. Realizo  la aprobación del cargue de documentos precontractuales en el SECOP II, y la respuesta a las observaciones presentadas por los interesados en el proceso. 3)  Obras para la optimización de los sistemas hidrosanitarios del Palacio de Justicia de Neiva – LP-02 DE 2022
Posterior a la emisión de la resolución de autorización para contratar expedida por el Consejo Seccional, realicé la creación del proceso y el cargue de documentos en el SECOP II, para dar inicio a la fase de publicación y presentación de ofertas.</t>
  </si>
  <si>
    <t>Se registra la evidencia de docmuentos de los procesos</t>
  </si>
  <si>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t>
  </si>
  <si>
    <t>Se registra la evidencia de plan de mantenimiento de inmuebles</t>
  </si>
  <si>
    <t>Durante el periodo asistí a las siguientes reuniones:
- Jueves 7/07/2022 REUNION JUNTA DE CONTRATACION ACTA No 21 DE 2022
- Viernes 22/07/2022 AUDIENCIA DE ASIGNACIÓN DE RIESGOS Y ACLARACION DE PLIEGOS.</t>
  </si>
  <si>
    <t>Actas de reunión</t>
  </si>
  <si>
    <t>Realizo acompañamiento técnico a los siguientes proyectos, suscritos en la vigencia 2022:
• Contrato 12OBR 001 DE 2022: Realicé acompañamiento en la supervisión de las actividades ejecutadas durante el periodo. Se revisaron obras menores ejecutadas y revisión de los documentos para el trámite del acta parcial No. 2</t>
  </si>
  <si>
    <t>Informe supervisión</t>
  </si>
  <si>
    <t>Se publico en la plataforma SECOP II, el proceso de contratación de las obras hidrosanitarias para el palacio de Justicia de Neiva y el proceso de contratación de obras eléctricas para el Palacio de Justicia de Florencia, los cuales se adelantan bajo modalidades de contratación de licitación pública.    De igual manera la Interventoría a obras eléctricas en el Palacio de Justicia de Neiva se adelanta por medio de concurso de méritos abierto.         La Interventoría de redes hidrosanitarias se encuentra en estructuración bajo proceso de mínima cuantía.    Durante el periodo del informe, apoyo a la Coordinación administrativa en la supervisión del contrato 12OBR 001 DE 2022 Mantenimiento de inmuebles.</t>
  </si>
  <si>
    <t>se registran documentos del proceso</t>
  </si>
  <si>
    <t>Se registra la evidencia de documentos (informe de supervisión)</t>
  </si>
  <si>
    <t>Durante el periodo de este informe, se ha brindado apoyo técnico en la ejecución de los siguientes contratos:
- 12OBR 001 DE 2022: Actividades de mantenimiento de inmuebles.</t>
  </si>
  <si>
    <t>Se realizó acompañamiento para supervisar las áreas disponibles en la sede judicial de Campoalegre, con el fin de trasladar el archivo judicial existente y almacenado en inmuebles arrendados. Se identifican necesidades de mantenimiento para las zonas donde se trasladará el archivo, con el fin de evitar daños sobre todo por aguas lluvias. Se solicita por medio del contrato 12OBR 001 DE 2022, la atención a estas necesidades, las cuales se inician inmediatamente.</t>
  </si>
  <si>
    <t>Durante el periodo se recibieron y compilaron solicitudes de mantenimientos y adecuaciones en el palacio de Justicia de Neiva, Yaguará, Palermo, Campoalegre, con el fin de atenderlas con el contrato de mantenimiento de inmuebles que se encuentra en ejecución.</t>
  </si>
  <si>
    <t>Se llevó a cabo visita de supervisión a las obras ejecutadas en la sede judicial de Palermo, respecto al contrato 01 de 2022, que fue autorizado por la aseguradora para atender siniestro reportado.
En la misma visita se identifican otras necesidades adicionales de la sede, las cuales son atendidas por medio del contrato 12-OBR 001 DE 2022.
Realicé acompañamiento al recibo de obra del muro de contención ejecutado en el lote dispuesto para la construcción de las salas de audiencias por parte de Nivel Central. En dicha visita el supervisor designado por la DEAJ recibió las obras ejecutadas por el contratista y se nos comunicó el detalle de las mismas.</t>
  </si>
  <si>
    <t>informe de superviion cto 12 OBR 001 DE 2022</t>
  </si>
  <si>
    <t>No se registra los descuentos pago de impuesto  de Reteica $18,427, Prouniversidad Nacional y demás univrsidades estatales - ministerio de educación por valor de $26.325 - retenciones realizadas por el area contable en obligación 045000489000230414822 y orden de pago 230414822 de fecha 29/07/2023</t>
  </si>
  <si>
    <t>Orden de pago 230414822</t>
  </si>
  <si>
    <t>Se anexa planilla de seguridad social 230414822</t>
  </si>
  <si>
    <t>Se realizo Apoyo a La supervision el cumplimiento de obligaciones técnicas y otras contractuales de los contratos en ejecución:
- 12OBR 001 DE 2022: Actividades de mantenimiento de inmuebles.</t>
  </si>
  <si>
    <t>Se registra la evidencia de los contratos donde intervino el contratsita Yadira Andrea en los contratos: 12 OBR 001 de 2022.  (Ficha informe de supervision)</t>
  </si>
  <si>
    <t>Durante el mes el contratista apoyo la fase precontractual de los siguientes procesos de contratación:  1)  Obras eléctricas necesarias para la normalización en RETIE del Palacio de Justicia de Florencia – LP 01 DE 2022.  Durante el periodo de este informe, realizo la revisión y evaluación técnica de la única oferta recibida y remití a estructurador técnico el Dr Bernardo Mendez.  para aprobación, posteriormente enviando a la líder administrativa del proceso. Realizo la aprobación del acta que contenía el informe de evaluación de la oferta.  Asistí a reunión de adjudicación del proceso llevada a cabo el 24/08/2022 y aprobé el acta de reunión para posterior publicación de la líder.  2)  Interventoría a Obras eléctricas necesarias para la normalización en RETIE del Palacio de Justicia de Florencia – CM-01 DE 2022.  Realizo la revisión y evaluación técnica de la única oferta recibida y remití a estructurador técnico el Dr Bernardo Méndez para aprobación, posteriormente enviando a la líder administrativa del proceso. Realizo la aprobación del acta que contenía el informe de evaluación de la oferta. De igual manera realicé la revisión y evaluación de la subsanación presentada por el oferente y emití informe final de evaluación remitiendo al estructurador técnico del proceso para su aprobación y posteriormente a la líder para su publicación.  3)  Obras para la optimización de los sistemas hidrosanitarios del Palacio de Justicia de Neiva – LP-02 DE 2022.  Durante el periodo de este informe y actuando como Líder administrativa del proceso y estructuradora técnica, realizo la revisión y respuesta a las observaciones técnicas presentadas al proyecto de pliego de condiciones y remitío a la estructuradora financiera la observación recibida en su área para que emitiera respuesta. Una vez realizadas las respuestas, consolido la información emitiendo el acta No. 1 LP-02 DE 2022 de fecha 08/08/2022 la cual contenía la Respuesta a las observaciones presentadas al pre-pliego de condiciones del proceso de licitación Pública No. LP-02 DE 2022. De igual manera, estructuro el pliego de condiciones definitivo y la Resolución de apertura del proceso. Posteriormente remitio los documentos a junta para su aprobación, lo cual se llevó a cabo mediante acta de junta de contratación No. 25 del 9/8/2022.  Dando cumplimiento al cronograma del proceso, publiqué el 9/8/2022 los documentos acta de respuesta a observaciones, pliego de condiciones definitivo, resolución de apertura y acta de junta de contratación No. 25, procedimiento que tuvo flujo de aprobación por el CEE y Junta Seccional de Contratación.  El día 12 de agosto de 2022, se realizó la audiencia de asignación de riesgos y aclaración de pliegos a la cual no asistió ningún interesado ni se allegó observaciones.  Realizo el acta No. 2 LP-02 DE 2022 la cual contenía el desarrollo del acta de audiencia de asignación de riesgos y aclaración de pliegos del proceso. Realicé la publicación del documento en la plataforma SECOP II.
Posteriormente dio respuesta a las observaciones allegadas al pliego de condiciones definitivo, las cuales se hicieron de manera extemporánea por parte de los interesados en el proceso. Esto se realizó a través de respuesta a los mensajes, directamente en la plataforma SECOP II el día 19/8/2022.  Teniendo en cuenta que el cierre para presentación de ofertas se estableció el 24 de agosto de 2022 a las 7:00 pm, se lleva a cabo reunión de apertura de sobres el 26 de agosto de 2022 a las 7:30 am.  4)  Interventoría a las obras hidrosanitarias Neiva Proceso de Mínima Cuantía MC-18 DE 2022. Durante el periodo de este informe, actuando como estructuradora técnica del proceso, realize la proyección de la necesidad para adelantar el proceso de contratación en mención. Dicho documento se remitió al Coordinador Administrativo para su aprobación y posteriormente para visto bueno de la Directora Ejecutiva Seccional.  Una vez le fue asignada la labor de estructuradora técnica, mediante oficio DESAJNEO22-2120, procedío a la elaboración del estudio previo, análisis del sector, anexos del proceso y demás documentos pre contractuales para posterior remisión a los demás miembros del comité (financiero y Jurídico). Una vez recibidas las observaciones y ajustes a los documentos, procedío a consolidar los ajustes y emitir el estudio previo y análisis del sector definitivo, remitiendo posteriormente el 18 de agosto de 2022 los documentos definitivos a la líder administrativa para que procediera a la estructuración del anexo complementario de la invitación pública y publicación de documentos.  El día 22 de agosto de 2022 realicé la aceptación por flujo de aprobación para la publicación del proceso MC-18 de 2022.  Se realiza respuesta a observaciones técnicas recibidas de manera extemporánea, para lo cual se aprueba acta No. 01 de fecha 24/8/2022, por medio de la cual se da respuesta a las observaciones y solicitud de limitación a Mipymes del proceso, lo cual no se aceptó teniendo en cuenta la extemporaneidad y que solo se presentó una solicitud.
Teniendo en cuenta el cierre para presentación de ofertas programado para el 25 de agosto de 2022 a las 8:00 am, se asiste a apertura de sobres y se realiza la evaluación técnica.</t>
  </si>
  <si>
    <t>se anexa domuentos de los procesos</t>
  </si>
  <si>
    <t>Se registra plan de mantenimiento</t>
  </si>
  <si>
    <t>Durante el periodo asistío a las siguientes reuniones:
1) Jueves 4/8/2022 Reunión de apertura de sobres Proceso LP-01 DE 2022 Obras Eléctricas Florencia
2)  Martes 9/8/2022 Reunión de apertura de sobres Proceso CM-01 DE 2022 Interventoría a Obras Eléctricas Florencia
3)  Viernes 12/8/2022 Audiencia asignación de riesgos y aclaración de pliegos.
4) Miércoles 24/8/2022 Audiencia de adjudicación y apertura de sobre económico LP-01 DE 2022
5) Viernes 25/8/2022 Reunión de apertura de sobres Proceso LP-02 DE 2022 Obras Hidrosanitarias Neiva
6) Viernes 25/8/2022 Reunión de apertura de sobres Proceso MC-18 DE 2022 Interventoría Obras Hidrosanitarias Neiva</t>
  </si>
  <si>
    <t>acta de reunion</t>
  </si>
  <si>
    <t>informe de supervision</t>
  </si>
  <si>
    <t>Realizo acompañamiento técnico a los siguientes proyectos, suscritos en la vigencia 2022:
1) Contrato 12OBR 001 DE 2022: Realicé acompañamiento en la supervisión de las actividades ejecutadas durante el periodo. Se revisaron obras menores ejecutadas, coordinación de actividades, seguimiento al presupuesto asignado para el Distrito Judicial de Neiva y revisión del acta parcial 1 de las actividades realzadas en el Distrito Judicial de Florencia para el trámite del pago 3 al contratista.</t>
  </si>
  <si>
    <t>Durante el periodo se recibieron y compilaron solicitudes de mantenimientos y adecuaciones en el palacio de Justicia de Neiva, y Elías, con el fin de atenderlas con el contrato de mantenimiento de inmuebles que se encuentra en ejecución.</t>
  </si>
  <si>
    <t>acompañamiento a la auditoría realizada el 18 de agosto de 2022</t>
  </si>
  <si>
    <t>No se registra los descuentos pago de impuesto  de Reteica $18,427, Prouniversidad Nacional y demás univrsidades estatales - ministerio de educación por valor de $26.325 - retenciones realizadas por el area contable en obligación 045000489000266992922 y orden de pago 266992922 de fecha 31/08/2022</t>
  </si>
  <si>
    <t>Orden de pago 266992922</t>
  </si>
  <si>
    <t>Se anexa planilla de seguridad social 9439197044</t>
  </si>
  <si>
    <t>Se relacionan actas de reunione</t>
  </si>
  <si>
    <t>Se realizo Apoyo a La supervision el cumplimiento de obligaciones técnicas y otras contractuales de los contratos en ejecución:
- 12OBR 001 DE 2022: Actividades de mantenimiento de inmuebles. 2) se liquido el contrato 12 OBR 006 DE 2021</t>
  </si>
  <si>
    <t>Se registra la evidencia de los contratos donde intervino el contratsita Yadira Andrea en los contratos: 12 OBR 001 de 2022.  (Ficha informe de supervision), OBR 006 DE 2022 (acta de liquidacion)</t>
  </si>
  <si>
    <t xml:space="preserve">Durante el mes el contratista apoyo la fase precontractual  de los siguientes  procesos de contratación: 1) Obras para la optimización de los sistemas hidrosanitarios del Palacio de Justicia de Neiva – LP-02 DE 2022. actuo como como lider administrativa y estructuradora tecnica y evaludora  del proceso, realizo la evalución de la unica oferta presentada al proceso medainte Aacta No 3.  Asi mismo realizo la publicacion en  secop II.  El 14/09/2022 en cumplimiento del cronograma efectuo la audiencia de adjudicación del proceso, y el mismo dia realizo la resolución de adjudicación del proceso.  2) Interventoría a las obras hidrosanitarias Neiva Proceso de Mínima Cuantía MC-18 DE 2022.  como estructuradora tecnica realizo la revision de la adjudicacion remitada por el lider. </t>
  </si>
  <si>
    <t>se anexa documentos de los procesos</t>
  </si>
  <si>
    <t>Durante el periodo  02/09/2022 asistio a reunión con el nivel central para revisar la distribucion de espacios para diseños del lote contiguo.  2) el 14/09/2022, asistio a audiencia de adjudicación proceso LP 02 DE 2022</t>
  </si>
  <si>
    <t>se registran documentos enunciados CTO 12 OBR 001 DE 2022, CTO 12 SER 028 DE 2022 y 12 OBR 003 DE 2022</t>
  </si>
  <si>
    <t>Realizo acompañamiento técnico a los siguientes proyectos, suscritos en la vigencia 2022:
1) Contrato 12OBR 001 DE 2022: Realicé acompañamiento en la supervisión de las actividades ejecutadas durante el periodo. Se revisaron obras menores ejecutadas, coordinación de actividades, seguimiento al presupuesto asignado para el Distrito Judicial de Neiva y revisión del acta parcial 3 de las actividades realzadas en el Distrito Judicial de Neiva.  2) Contrato 12 SER 028 DE 2022 interventoria obras hidrosanitarias: seguimiento a la legalización del contrato y se efectuó  la revisión de los documentos requeridos para dar inicio al contrato.  Se suscribe acta de inicio del 27/09/2023 3) Contrato 12 OBR003 DE 2022 obras hidrosanitarias Neiva. Se realizo el seguimietno a la legalizacion del contrato e inicio.</t>
  </si>
  <si>
    <t xml:space="preserve">Realizo el apoyo: 1) Contrato 12 SER 028 DE 2022 interventoria obras hidrosanitarias. 2) Contrato 12 OBR003 DE 2022 obras hidrosanitarias Neiva. </t>
  </si>
  <si>
    <t>se registran documentos enunciados  CTO 12 SER 028 DE 2022 y 12 OBR 003 DE 2022</t>
  </si>
  <si>
    <t>Se di inicio entre el 27 y 28/09/2022 a los : 1) Contrato 12 SER 028 DE 2022 interventoria obras hidrosanitarias. 2) Contrato 12 OBR003 DE 2022 obras hidrosanitarias Neiva.   Se ha supervisado lo ejecutado a la fecha del arranque del contrato.</t>
  </si>
  <si>
    <t xml:space="preserve">Realizo acompañamiento a reuniones de socialización de los rediseños para lote contiguo del Placio de Justicia de Neiva.   Diligencia el formato soporte de necesidades funicoanles para la posibilidad de traslado de la Direccion Administrativa para el lote contiguo.  Asi mismo informacion requerida para la contratacion de aseo y cafeteria para las sede propias. </t>
  </si>
  <si>
    <t>No se registra los descuentos pago de impuesto  de Reteica $18,427, Prouniversidad Nacional y demás univrsidades estatales - ministerio de educación por valor de $26.325 - retenciones realizadas por el area contable en obligación 04500048900368516622 y orden de pago 368516622 de fecha 18/11/2022</t>
  </si>
  <si>
    <t>Orden de pago 368516622 2</t>
  </si>
  <si>
    <t>Informe de mes de septiembre de 2022 del contratista</t>
  </si>
  <si>
    <t>Informe de mes de agosto de 2022 del contratista</t>
  </si>
  <si>
    <t>Informe de mes de julio de 2022 del contratista</t>
  </si>
  <si>
    <t>Informe de mes de junio de 2022 del contratista</t>
  </si>
  <si>
    <t>Informe de mes de mayo de 2022 del contratista</t>
  </si>
  <si>
    <t>Informe de mes de abril de 2022 del contratista</t>
  </si>
  <si>
    <t>Se anexa planilla de seguridad social  944044190</t>
  </si>
  <si>
    <t>Se realizo el Acta de reinicio al cto 12 OBR 003 DE 2022 Y 12 SER 028 DE 2022</t>
  </si>
  <si>
    <t>Se registra evidencia actas de inicio cto 12 OBR 003 DE 2022 Y 12 SER 028 DE 2022</t>
  </si>
  <si>
    <t>Durante el periodo, no se estructuraron procesos de contratación que requirieran apoyo técnico del contratista</t>
  </si>
  <si>
    <t>Se realizo mesas técnicas con el personal del contratista e interventoría de los contratos 12 OBR 003 DE 2022 y 12 SER 028 DE 2022.  De igual manera se lleva a cabo reunión de seguimiento con el contratista Robinson Fonseca para tratar temas de demoras en el cumplimiento de actividades CTO 12 OBR 001 DE 2022</t>
  </si>
  <si>
    <t xml:space="preserve">Se realizo acompañamiento técnico a los siguientes proyectos, suscritos en la vigencia 2022:  1)  Contrato 12OBR 001 DE 2022 MANTENIMIENTO DE INMUEBLES:   supervisión de las actividades ejecutadas durante el periodo. Se revisaron obras menores ejecutadas, coordinación de actividades, seguimiento al presupuesto asignado para el Distrito Judicial de Neiva.   2)  Contrato 12 OBR 003 DE 2022 OBRAS HIDROSANITARIAS NEIVA: Se llevan a cabo labores de ejecución de obra. Se revisan documentos remitidos por la  Interventoría para firma del acta de inicio y he apoyado la supervisión directa de actividades en obra. El 26 de octubre de 2022 se tramita acta parcial No. 1 y se aprueba como supervisión la creación de ítems no previstos y acta de modificación No. 1 del contrato.
3) Contrato 12 SER 028 DE 2022 INTERVENTORIA OBRAS  HIDROSANITARIAS: Realizo el seguimiento a la ejecución de actividades de supervisión de la interventoría. Se revisan los documentos requeridos para suscripción del acta de inicio. Durante el informe se recibe aval de la interventoría para la creación de ítems no previstos para el contrato de obra y se analiza y aprueba por parte de la supervisión.  Asistio a comité técnico No. 1 llevado a cabo en el auditorio del Palacio de Justicia de Neiva, el 25 de octubre de 2022.  </t>
  </si>
  <si>
    <t>Apoyo a la Coordinación administrativa en la
supervisión de los siguientes contratos o proyectos de inversión.
• Contrato 12 SER 028 DE 2022 INTERVENTORIA OBRAS HIDROSANITARIAS
• Contrato 12 OBR 003 DE 2022 OBRAS HIDROSANITARIAS NEIVA</t>
  </si>
  <si>
    <t xml:space="preserve">Durante el mes el contratista apoyo  tecnicamente en la ejecución
de los siguientes contratos:
• Contrato 12 SER 028 DE 2022 INTERVENTORIA OBRAS HIDROSANITARIAS
• Contrato 12 OBR 003 DE 2022 OBRAS HIDROSANITARIAS NEIVA
Durante el periodo del informe, he asistido a mesas técnicas con el fin de determinar
la ruta de trabajo, avance de actividades y supervisar reprogramaciones de obra.
Se han gestionado los permisos de ingreso del personal y notificación de actividades
a los funcionarios.
• 12 OBR 001 DE 2022- Mantenimiento de inmuebles </t>
  </si>
  <si>
    <t>Se supervisa el cumplimiento de obligaciones técnicas y otras contractuales de los
contratos en ejecución:
• 12 OBR 001 DE 2022- Mantenimiento de inmuebles
• 12 SER 028 DE 2022- Interventoría de obras hidrosanitarias Neiva
• 12 OBR 003 DE 2022- Obras hidrosanitarias Neiva</t>
  </si>
  <si>
    <t>Apoyo el diligenciamiento de los formatos solicitados por nivel central para el
seguimiento a planes de mantenimiento de inmuebles. Realizo el diligenciamiento de los formatos solicitados por la Contraloría, para el seguimiento a los contratos ejecutados con recursos de inversión y la entrega de soportes de cada contrato.
Realizo informe de seguimiento a los recursos de inversión solicitados por nivel
central.</t>
  </si>
  <si>
    <t>supervisó la ejecución de las actividades de obra para la
optimización de las redes hidrosanitarias del palacio de Justicia de Neiva – Contrato
12OBR 003 DE 2022. Así mismo en coordinación con la Interventoría se han
analizado reprogramaciones, acta de modificación y creación de ítems no previstos,
requeridos por el contratista, los cuales han surgido por actividades de replanteo y
rediseños</t>
  </si>
  <si>
    <t xml:space="preserve">Revisó y supervisó la atención de mantenimiento de inmuebles
mediante la adecuación de espacios en la sede judicial de Elías, Saladoblanco y
Palacio de Justicia de Neiva.
De igual manera se supervisa el avance de obra que corresponde a la demolición
de tanque de almacenamiento de agua potable del palacio de Justicia de Neiva,
adecuación y mantenimiento de la red de aguas lluvias y sumideros localizados en
el Sótano y suministro de materiales y equipos requeridos para la ejecución del
contrato 12OBR 003 DE 2022.
</t>
  </si>
  <si>
    <t>Se registra la evidencia de los contratos d 12 OBR 003 DE 2022 (informe supervision acta 1)</t>
  </si>
  <si>
    <t>Se registra la evidencia de los contratos donde intervino el contratsita 12 OBR 001 D E2022, 12 SER 028 DE 2022 Y 12 OBR 003 DE 200 (Informe de suipervision)</t>
  </si>
  <si>
    <t>Se registra la evidencia de apoyo  ejecución, seguimiento y cumplimiento del proceso contrato de obra OBR 003 de 2022 y 12 SER 028 DE 2022. (Ficha de supervision)</t>
  </si>
  <si>
    <t>Informe de mes deoctubre de 2022 del contratista</t>
  </si>
  <si>
    <t>Orden de pago 368516622</t>
  </si>
  <si>
    <t xml:space="preserve">Se anexa planilla de seguridad social 9441746437 </t>
  </si>
  <si>
    <r>
      <t xml:space="preserve">Se anexa planilla de pago de seguridad social </t>
    </r>
    <r>
      <rPr>
        <b/>
        <sz val="8"/>
        <color theme="1"/>
        <rFont val="Calibri"/>
        <family val="2"/>
        <scheme val="minor"/>
      </rPr>
      <t>9441746437</t>
    </r>
    <r>
      <rPr>
        <sz val="8"/>
        <color theme="1"/>
        <rFont val="Calibri"/>
        <family val="2"/>
        <scheme val="minor"/>
      </rPr>
      <t xml:space="preserve"> donde consta el pago sobre el IBC  del 40% por la suma de $ 2.106.,000  cancelandose en Salud $263,300;  Pensión $337.000 y ARL $11.000  del mes octubre  para un valor total de $611.300</t>
    </r>
  </si>
  <si>
    <r>
      <t xml:space="preserve">Se anexa planilla de pago de seguridad social </t>
    </r>
    <r>
      <rPr>
        <b/>
        <sz val="8"/>
        <color theme="1"/>
        <rFont val="Calibri"/>
        <family val="2"/>
        <scheme val="minor"/>
      </rPr>
      <t>9440441906</t>
    </r>
    <r>
      <rPr>
        <sz val="8"/>
        <color theme="1"/>
        <rFont val="Calibri"/>
        <family val="2"/>
        <scheme val="minor"/>
      </rPr>
      <t xml:space="preserve"> donde consta el pago sobre el IBC  del 40% por la suma de $ 2.106.,000  cancelandose en Salud $263,300;  Pensión $337.000 y ARL $11.000  del mes septiembre  para un valor total de $611.300</t>
    </r>
  </si>
  <si>
    <r>
      <t xml:space="preserve">Se anexa planilla de pago de seguridad social </t>
    </r>
    <r>
      <rPr>
        <b/>
        <sz val="8"/>
        <color theme="1"/>
        <rFont val="Calibri"/>
        <family val="2"/>
        <scheme val="minor"/>
      </rPr>
      <t>9439197044</t>
    </r>
    <r>
      <rPr>
        <sz val="8"/>
        <color theme="1"/>
        <rFont val="Calibri"/>
        <family val="2"/>
        <scheme val="minor"/>
      </rPr>
      <t xml:space="preserve"> donde consta el pago sobre el IBC  del 40% por la suma de $ 2.106.,000  cancelandose en Salud $263,300;  Pensión $337.000 y ARL $11.000  del mes agosto  para un valor total de $611.300</t>
    </r>
  </si>
  <si>
    <r>
      <t xml:space="preserve">Se anexa planilla de pago de seguridad social </t>
    </r>
    <r>
      <rPr>
        <b/>
        <sz val="8"/>
        <color theme="1"/>
        <rFont val="Calibri"/>
        <family val="2"/>
        <scheme val="minor"/>
      </rPr>
      <t>230414822</t>
    </r>
    <r>
      <rPr>
        <sz val="8"/>
        <color theme="1"/>
        <rFont val="Calibri"/>
        <family val="2"/>
        <scheme val="minor"/>
      </rPr>
      <t xml:space="preserve"> donde consta el pago sobre el IBC  del 40% por la suma de $ 2.106.,000  cancelandose en Salud $263,300;  Pensión $337.000 y ARL $11.000  del mes julio  para un valor total de $611.300</t>
    </r>
  </si>
  <si>
    <r>
      <t xml:space="preserve">Se anexa planilla de pago de seguridad social </t>
    </r>
    <r>
      <rPr>
        <b/>
        <sz val="8"/>
        <color theme="1"/>
        <rFont val="Calibri"/>
        <family val="2"/>
        <scheme val="minor"/>
      </rPr>
      <t>9436482653</t>
    </r>
    <r>
      <rPr>
        <sz val="8"/>
        <color theme="1"/>
        <rFont val="Calibri"/>
        <family val="2"/>
        <scheme val="minor"/>
      </rPr>
      <t xml:space="preserve"> donde consta el pago sobre el IBC  del 40% por la suma de $ 2.106.,000  cancelandose en Salud $263,300;  Pensión $337.000 y ARL $11.000  del mes junio  para un valor total de $611.300</t>
    </r>
  </si>
  <si>
    <t>Se ralizan informe de supersión de los contratos • 12 OBR 001 DE 2022- Mantenimiento de inmuebles
• 12 SER 028 DE 2022- Interventoría de obras hidrosanitarias Neiva
• 12 OBR 003 DE 2022- Obras hidrosanitarias Neiva</t>
  </si>
  <si>
    <t>Se han desempeñado y atendido las instrucciones dadas por mi supervisor del
contrato y por parte de la Dirección, se elabora la solicitud de PAC mes noviembre de los proyectos de inversion y mantenimento de inmuebles</t>
  </si>
  <si>
    <t>informe de supervision contatista mes octubre, formato solictud PAC</t>
  </si>
  <si>
    <t>Se registra los descuentos pago de impuesto  de Reteica $18,427, Prouniversidad Nacional y demás univrsidades estatales - ministerio de educación por valor de $26.325 - retenciones realizadas por el area contable en obligación 04500048900387641222 y orden de pago 387641222 de fecha 30/11/2022</t>
  </si>
  <si>
    <t>Orden de pago 387641222</t>
  </si>
  <si>
    <t>Informe de mes de noviembre de 2022 del contratista</t>
  </si>
  <si>
    <t>No se registra los descuentos pago de impuesto  de Reteica $18,427, Prouniversidad Nacional y demás univrsidades estatales - ministerio de educación por valor de $26.325 - retenciones realizadas por el area contable en obligación 04500048900446159922 y orden de pago 446159922 de fecha 28/12/2022</t>
  </si>
  <si>
    <t xml:space="preserve">Orden de pago 446159922 </t>
  </si>
  <si>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t>
  </si>
  <si>
    <t xml:space="preserve"> Noo se llevaron a cabo reuniones o juntas de contratación de procesos en los que se requiriera de i apoyo técnico del contratista. Se han realizado mesas técnicas con el personal del contratista e interventoría de los contratos 12 OBR 003 DE 2022 y 12 SER 028 DE 2022 De igual manera se lleva a cabo reunión de seguimiento con el contratista Robinson Fonseca Contrato 12OBR001 DE 2022 para evaluar avance del contrato y posible adicional teniendo en cuenta necesidades prioritarias de atención para la Entidad. </t>
  </si>
  <si>
    <t>Se realizo acompañamiento técnico a: 1)  Contrato 12OBR 001 DE 2022 MANTENIMIENTO DE INMUEBLES:  supervisión de las actividades ejecutadas durante el periodo. Se revisaron obras menores ejecutadas, coordinación de actividades, seguimiento al presupuesto asignado para el Distrito Judicial de Neiva. 2) Contrato 12 OBR 003 DE 2022 OBRAS HIDROSANITARIAS NEIVA: durante el periodo realizo inspecciones a labores de ejecución de obra, supervisando avances, y métodos constructivos. El 24 de noviembre de 2022 se tramita acta parcial No. 2 y se aprueba como supervisión la creación de ítems no previstos y acta de modificación No. 2 del contrato. 3) Contrato 12 SER 028 DE 2022 INTERVENTORIA OBRAS HIDROSANITARIAS: Realizo el seguimiento a la ejecución de actividades de supervisión de la interventoría. Durante el informe se recibe aval de la interventoría para la creación de ítems no previstos para el contrato de obra y se analiza y aprueba por parte de la supervisión. Se tramita acta No. 2 correspondiente al avance del contrato de obra.</t>
  </si>
  <si>
    <t>Durante el mes el contratista apoyo  tecnicamente en la ejecución
de los siguientes contratos: 1)  Contrato 12 SER 028 DE 2022 INTERVENTORIA OBRAS HIDROSANITARIAS  2) Contrato 12 OBR 003 DE 2022 OBRAS HIDROSANITARIAS NEIVA Durante el periodo del informe, he asistido a mesas técnicas con el fin de determinar la ruta de trabajo, avance de actividades y supervisar reprogramaciones de obra. Se han gestionado los permisos de ingreso del personal y notificación de actividades a los funcionarios. 4)  12 OBR 001 DE 2022- Mantenimiento de inmuebles , Mantenimiento de inmuebles: Se realiza el trámite para el acta parcial No. 4 de las actividades ejecutadas en la Seccional Neiva.</t>
  </si>
  <si>
    <t>Se registra la evidencia de los contratos donde intervino el contratsita 12 OBR 001 D E2022, 12 SER 028 DE 2022 Y 12 OBR 003 DE 2022 (Informe de suipervision)</t>
  </si>
  <si>
    <t>Se supervisa el cumplimiento de obligaciones técnicas y otras contractuales de los contratos en ejecución:
• 12 OBR 001 DE 2022- Mantenimiento de inmuebles
• 12 SER 028 DE 2022- Interventoría de obras hidrosanitarias Neiva
• 12 OBR 003 DE 2022- Obras hidrosanitarias Neiva</t>
  </si>
  <si>
    <t>Apoyé en la revisión técnica de la posible afectación a la estructura del Palacio de Justicia de La Plata. Realicé comunicación directa con el contratista CONSORCIO CAM LA PLATA, con el especialista  estructural de este y se realizaron oficios correspondientes con el tema</t>
  </si>
  <si>
    <t>Apoyo a 1)  diligenciamiento de los formatos solicitados por nivel central para el seguimiento a planes de mantenimiento de inmuebles. 2) Realizo el diligenciamiento de los formatos solicitados por la Contraloría, para el seguimiento a los contratos ejecutados con recursos de inversión y la entrega de soportes de cada contrato.
3) Realizo informe de seguimiento a los recursos de inversión solicitados por nivel central.</t>
  </si>
  <si>
    <t>Se realizo seguimientose supervisón de  la ejecución de las 1)  actividades de obra para la optimización de las redes hidrosanitarias del palacio de Justicia de Neiva – Contrato
12OBR 003 DE 2022. 2)  Así mismo en coordinación con la Interventoría se han analizado reprogramaciones, acta de modificación y creación de ítems no previstos, requeridos por el contratista, los cuales han surgido por actividades de replanteo y rediseños.  3) Se realiza supervisión directa al contrato 12 OBR 001 DE 2022, mediante el cual se ejecutaron labores de mantenimientos de inmuebles como el Palacio de Justicia de Neiva, Sede Judicial Yaguará, Elías, Palermo, Saladoblanco</t>
  </si>
  <si>
    <t>Se registra la evidencia de los contratos donde intervino el contratsita Yadira Andrea en los contratos: 12 OBR 003 de 2022, 12 OBR 001 DE 2022. ( (Ficha informe de supervision)</t>
  </si>
  <si>
    <t>se revisó y supervisó la atención de mantenimiento de inmuebles mediante la adecuación de espacios en la sede judicial de Elías, Saladoblanco, Yaguará, Palermo y Palacio de Justicia de Neiva, realizadas con el contrato 12OBR001 DE 2022.  De igual manera se supervisa el avance de obra que corresponde a la demolición de muro estructural, placa de piso estructural ,excavaciones, mejoramiento del suelo mediante relleno en suelo-cemento, acero y figurado de acero de refuerzo para muros nuevos para el tanque de almacenamiento de agua potable del palacio  de Justicia de Neiva, adecuación y mantenimiento de la red de aguas lluvias del sector de la plazoleta inferior y sumideros localizados en el Sótano, intervención en baterías sanitarias de la edificación (red hidráulica y sanitaria) y suministro de materiales y equipos requeridos para la ejecución del contrato 12OBR 003 DE 2022.</t>
  </si>
  <si>
    <t xml:space="preserve">Se han desempeñado y atendido las instrucciones dadas por mi supervisor del contrato y por parte de la Dirección, se elabora la solicitud de PAC mes noviembre de los proyectos de inversion y mantenimento de inmuebles.  Elaboración y tramite de adición al cto 12 OBR 003 DE 2022. </t>
  </si>
  <si>
    <t>Adición al cto 12 obr 003 de 2022</t>
  </si>
  <si>
    <t>Se anexa planilla de seguridad social  9443001795</t>
  </si>
  <si>
    <r>
      <t xml:space="preserve">Se anexa planilla de pago de seguridad social </t>
    </r>
    <r>
      <rPr>
        <b/>
        <sz val="8"/>
        <color theme="1"/>
        <rFont val="Calibri"/>
        <family val="2"/>
        <scheme val="minor"/>
      </rPr>
      <t>9443001795</t>
    </r>
    <r>
      <rPr>
        <sz val="8"/>
        <color theme="1"/>
        <rFont val="Calibri"/>
        <family val="2"/>
        <scheme val="minor"/>
      </rPr>
      <t xml:space="preserve"> donde consta el pago sobre el IBC  del 40% por la suma de $ 2.106.,000  cancelandose en Salud $263,300;  Pensión $337.000 y ARL $11.000  del mes noviembre  para un valor total de $611.300</t>
    </r>
  </si>
  <si>
    <t>Se realizo el Adición al contrato 12 OBR 003 DE 2022</t>
  </si>
  <si>
    <t>Adicion al contrato 12 OBR 003 DE 2022</t>
  </si>
  <si>
    <t xml:space="preserve">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  </t>
  </si>
  <si>
    <t>Durante el periodo de este informe, no se llevaron a cabo reuniones o juntas de contratación de procesos en los que se requiriera mi apoyo técnico.   Se han realizado mesas técnicas con el personal del contratista e interventoría de los contratos 12 OBR 003 DE 2022 y 12 SER 028 DE 2022 .  De igual manera se lleva a cabo reunión de seguimiento con el contratista Robinson
Fonseca Contrato 12OBR001 DE 2022 para evaluar avance del contrato y posible adicional teniendo en cuenta necesidades prioritarias de atención para la Entidad</t>
  </si>
  <si>
    <t>Se realizo acompañamiento técnico a los siguientes proyectos, suscritos en la vigencia 2022: 1) Contrato 12OBR 001 DE 2022 MANTENIMIENTO DE INMUEBLES:  supervisión de las actividades ejecutadas durante el periodo. Se revisaron obras menores ejecutadas, coordinación de actividades, seguimiento al presupuesto asignado para el Distrito Judicial de Neiva. Se apoyó en el trámite del adicional No. 2 para cubrir los requerimientos de la Entidad.   2) Contrato 12 OBR 003 DE 2022 OBRAS HIDROSANITARIAS NEIVA: durante el periodo realizo inspecciones a labores de ejecución de obra, supervisando avances, y métodos constructivos. El 20 de diciembre de 2022 se tramita acta parcial No. 3 y se aprueba como supervisión la creación de ítems no previstos y acta de modificación No. 3 del contrato. Realizo el apoyo para la revisión y análisis de solicitud de adición de acuerdo a justificación del contratista y posteriormente apoyé el trámite de dicho adicional. De igual manera  el trámite de la constitución de la prórroga y reserva para traslado a la oficina jurídica. 3)  Contrato 12 SER 028 DE 2022 INTERVENTORIA OBRAS  HIDROSANITARIAS: Realicé el seguimiento a la ejecución de actividades de supervisión de la interventoría. Durante el informe se recibe aval de la interventoría para la creación de ítems no previstos para el contrato de obra y se analiza y aprueba por parte de la supervisión. Se tramita acta No. 3</t>
  </si>
  <si>
    <t>Se registra la evidencia de apoyo  ejecución, seguimiento y cumplimiento del proceso contrato de obra OBR 001 de 2022, OBR 003 de 2022 y 12 SER 028 DE 2022. (informe de supervision, prorrogas y adiciones)</t>
  </si>
  <si>
    <t>Durante el mes el contratista brindo el  apoyo técnico en la ejecución
de los siguientes contratos:  1) Contrato 12 SER 028 DE 2022 INTERVENTORIA OBRAS HIDROSANITARIAS . 2)  Contrato 12 OBR 003 DE 2022 OBRAS HIDROSANITARIAS NEIVA  Durante el periodo del informe,  asistio a mesas técnicas con el fin de determinar, avance de actividades y seguimiento a programaciones y métodos constructivos de obra. Se han gestionado los permisos de ingreso del personal y notificación de actividades a los funcionarios. 3)  12 OBR 001 DE 2022- Mantenimiento de inmuebles: Se realiza apoyo al trámite del adicional para continuar con la atención a requerimientos.</t>
  </si>
  <si>
    <t>Se registra la evidencia de apoyo  ejecución, seguimiento y cumplimiento del proceso contrato de obra OBR 003 de 2022 ;  12 SER 028 DE 2022 y OBR 001 de 2022. (Ficha de supervision , adicion y prorrogas)</t>
  </si>
  <si>
    <t xml:space="preserve">Durante el periodo de este informe, no se requirieron actividades extra a las
mencionadas en el informe. </t>
  </si>
  <si>
    <t>Se realizo ssupervisón a  la ejecución de las actividades de  1) obra para la
optimización de las redes hidrosanitarias del palacio de Justicia de Neiva – Contrato  12OBR 003 DE 2022.   2) Así mismo en coordinación con la Interventoría contato 12 SER 028 DE 2022 se han analizado reprogramaciones, acta de modificación y creación de ítems no previstos, requeridos por el contratista, los cuales han surgido por actividades de adición al contrato.  3) Se realiza supervisión directa al contrato 12 OBR 001 DE 2022, mediante el cual se
ejecutaron labores de mantenimientos de inmuebles como el Palacio de Justicia de Neiva, Sede Judicial Yaguará, Palermo</t>
  </si>
  <si>
    <t>Se registra la evidencia de los contratos donde intervino el contratsita Yadira Andrea en los contratos: 12 OBR 003 de 2022; 12 SER 028 DE 2022 Y 12 OBR 001 DE 2022. (Ficha informe de supervision, Adiciones y prorrogas)</t>
  </si>
  <si>
    <t>Se revisó y supervisó: 1)  la atención de mantenimiento de inmuebles mediante la adecuación de espacios en la sede judicial de Yaguará, Palermo y
Palacio de Justicia de Neiva, realizadas con el contrato 12OBR001 DE 2022.
2) De igual manera se superviso el avance de obra que corresponde a actividades de instalaciones de puntos hidráulicos, enchapes, estucos, pinturas, acabados y el avance correspondiente a la red contra incendios y suministro de materiales y
equipos requeridos para la ejecución del contrato 12OBR 003 DE 2022.</t>
  </si>
  <si>
    <t>Se registra la evidencia de los contratos donde intervino el contratsita Yadira Andrea en los contratos: 12 OBR 003 de 2022;Y 12 OBR 001 DE 2022. (Ficha informe de supervision, acta de aprobación de items</t>
  </si>
  <si>
    <t>Se han desempeñado y atendido las instrucciones dadas por mi supervisor del contrato y por parte de la Dirección</t>
  </si>
  <si>
    <t>Se anexa planilla de seguridad social   9444419193</t>
  </si>
  <si>
    <r>
      <t xml:space="preserve">Se anexa planilla de pago de seguridad social </t>
    </r>
    <r>
      <rPr>
        <b/>
        <sz val="8"/>
        <color theme="1"/>
        <rFont val="Calibri"/>
        <family val="2"/>
        <scheme val="minor"/>
      </rPr>
      <t>9444419193</t>
    </r>
    <r>
      <rPr>
        <sz val="8"/>
        <color theme="1"/>
        <rFont val="Calibri"/>
        <family val="2"/>
        <scheme val="minor"/>
      </rPr>
      <t xml:space="preserve"> donde consta el pago sobre el IBC  del 40% por la suma de $ 2.106.,000  cancelandose en Salud $263,300;  Pensión $337.000 y ARL $11.000  del mes diciembre  para un valor total de $611.300</t>
    </r>
  </si>
  <si>
    <t>Realiza la entrega de  todos y cada uno de los documentos  suministrados con ocasión de la ejecución de los contratos que ejercio el apoyo a la supervisión misma, en atención a lo establecido en las normas de archivo de gestión documental al supervisor del contrat0</t>
  </si>
  <si>
    <t>Acta de contrato 12 ser 002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</si>
</sst>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u/>
      <sz val="11"/>
      <color theme="11"/>
      <name val="Calibri"/>
      <family val="2"/>
      <scheme val="minor"/>
    </font>
    <font>
      <b/>
      <sz val="11"/>
      <color theme="1"/>
      <name val="Calibri"/>
      <family val="2"/>
      <scheme val="minor"/>
    </font>
    <font>
      <sz val="8"/>
      <name val="Calibri"/>
      <family val="2"/>
      <scheme val="minor"/>
    </font>
    <font>
      <sz val="11"/>
      <color theme="1"/>
      <name val="Calibri"/>
      <family val="2"/>
      <scheme val="minor"/>
    </font>
    <font>
      <sz val="8"/>
      <color theme="1"/>
      <name val="Calibri"/>
      <family val="2"/>
      <scheme val="minor"/>
    </font>
    <font>
      <sz val="9"/>
      <color theme="1"/>
      <name val="Calibri"/>
      <family val="2"/>
      <scheme val="minor"/>
    </font>
    <font>
      <sz val="9"/>
      <color theme="1"/>
      <name val="Arial"/>
      <family val="2"/>
    </font>
    <font>
      <u/>
      <sz val="8"/>
      <color theme="10"/>
      <name val="Calibri"/>
      <family val="2"/>
      <scheme val="minor"/>
    </font>
    <font>
      <b/>
      <sz val="8"/>
      <color theme="1"/>
      <name val="Calibri"/>
      <family val="2"/>
      <scheme val="minor"/>
    </font>
    <font>
      <b/>
      <sz val="9"/>
      <color theme="1"/>
      <name val="Calibri"/>
      <family val="2"/>
      <scheme val="minor"/>
    </font>
    <font>
      <b/>
      <sz val="9"/>
      <name val="Calibri"/>
      <family val="2"/>
      <scheme val="minor"/>
    </font>
    <font>
      <u/>
      <sz val="8"/>
      <color rgb="FF7030A0"/>
      <name val="Calibri"/>
      <family val="2"/>
      <scheme val="minor"/>
    </font>
    <font>
      <sz val="8"/>
      <color rgb="FF7030A0"/>
      <name val="Calibri"/>
      <family val="2"/>
      <scheme val="minor"/>
    </font>
    <font>
      <b/>
      <sz val="8"/>
      <name val="Calibri"/>
      <family val="2"/>
      <scheme val="minor"/>
    </font>
    <font>
      <sz val="8"/>
      <name val="Calibri"/>
      <family val="2"/>
    </font>
    <font>
      <b/>
      <sz val="8"/>
      <name val="Calibri"/>
      <family val="2"/>
    </font>
  </fonts>
  <fills count="6">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2">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3" fillId="0" borderId="0" applyNumberFormat="0" applyFill="0" applyBorder="0" applyAlignment="0" applyProtection="0"/>
  </cellStyleXfs>
  <cellXfs count="109">
    <xf numFmtId="0" fontId="0" fillId="0" borderId="0" xfId="0"/>
    <xf numFmtId="0" fontId="0" fillId="0" borderId="1" xfId="0" applyBorder="1" applyAlignment="1">
      <alignment horizontal="center" vertical="center" wrapText="1"/>
    </xf>
    <xf numFmtId="0" fontId="0" fillId="0" borderId="0" xfId="0" applyAlignment="1">
      <alignment horizontal="left"/>
    </xf>
    <xf numFmtId="0" fontId="1" fillId="0" borderId="0" xfId="0" applyFont="1"/>
    <xf numFmtId="0" fontId="5" fillId="0" borderId="0" xfId="0" applyFont="1" applyAlignment="1">
      <alignment horizontal="center" vertical="center" wrapText="1"/>
    </xf>
    <xf numFmtId="0" fontId="0" fillId="0" borderId="0" xfId="0" applyAlignment="1">
      <alignment horizontal="center" textRotation="255" readingOrder="1"/>
    </xf>
    <xf numFmtId="0" fontId="0" fillId="0" borderId="0" xfId="0" applyAlignment="1">
      <alignment horizontal="center" vertical="center"/>
    </xf>
    <xf numFmtId="0" fontId="5" fillId="3" borderId="1" xfId="0" applyFont="1" applyFill="1" applyBorder="1" applyAlignment="1">
      <alignment horizontal="center" vertical="center"/>
    </xf>
    <xf numFmtId="0" fontId="0" fillId="0" borderId="1" xfId="0" applyBorder="1" applyAlignment="1">
      <alignment horizontal="center" vertical="center"/>
    </xf>
    <xf numFmtId="0" fontId="5" fillId="3" borderId="1" xfId="0" applyFont="1" applyFill="1" applyBorder="1" applyAlignment="1">
      <alignment horizontal="center" vertical="center" wrapText="1"/>
    </xf>
    <xf numFmtId="14" fontId="0" fillId="0" borderId="1" xfId="0" applyNumberFormat="1" applyBorder="1" applyAlignment="1">
      <alignment horizontal="center" vertical="center"/>
    </xf>
    <xf numFmtId="0" fontId="2" fillId="2" borderId="1" xfId="0" applyFont="1" applyFill="1" applyBorder="1" applyAlignment="1">
      <alignment horizontal="center" vertical="center"/>
    </xf>
    <xf numFmtId="44" fontId="0" fillId="0" borderId="2" xfId="59" applyFont="1" applyBorder="1" applyAlignment="1">
      <alignment horizontal="center" vertical="center"/>
    </xf>
    <xf numFmtId="2" fontId="0" fillId="0" borderId="1" xfId="0" applyNumberFormat="1" applyBorder="1" applyAlignment="1">
      <alignment horizontal="center"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textRotation="255" readingOrder="1"/>
    </xf>
    <xf numFmtId="49" fontId="0" fillId="0" borderId="1" xfId="0" applyNumberFormat="1" applyBorder="1" applyAlignment="1">
      <alignment horizontal="center" vertical="center"/>
    </xf>
    <xf numFmtId="164" fontId="0" fillId="0" borderId="1" xfId="59" applyNumberFormat="1" applyFont="1" applyBorder="1" applyAlignment="1">
      <alignment vertical="center"/>
    </xf>
    <xf numFmtId="2" fontId="0" fillId="0" borderId="1" xfId="60" applyNumberFormat="1" applyFont="1" applyBorder="1" applyAlignment="1">
      <alignment horizontal="center" vertical="center"/>
    </xf>
    <xf numFmtId="164" fontId="5" fillId="0" borderId="1" xfId="59" applyNumberFormat="1" applyFont="1" applyBorder="1" applyAlignment="1">
      <alignment vertical="center"/>
    </xf>
    <xf numFmtId="2" fontId="5" fillId="5" borderId="1" xfId="60" applyNumberFormat="1" applyFont="1" applyFill="1" applyBorder="1" applyAlignment="1">
      <alignment horizontal="center" vertical="center" wrapText="1"/>
    </xf>
    <xf numFmtId="9" fontId="5" fillId="0" borderId="1" xfId="60" applyFont="1" applyFill="1" applyBorder="1" applyAlignment="1">
      <alignment horizontal="center" vertical="center"/>
    </xf>
    <xf numFmtId="2" fontId="0" fillId="0" borderId="3" xfId="60" applyNumberFormat="1" applyFont="1" applyBorder="1" applyAlignment="1">
      <alignment horizontal="center" vertical="center" wrapText="1"/>
    </xf>
    <xf numFmtId="2" fontId="0" fillId="0" borderId="4" xfId="60" applyNumberFormat="1" applyFont="1" applyBorder="1" applyAlignment="1">
      <alignment horizontal="center" vertical="center" wrapText="1"/>
    </xf>
    <xf numFmtId="2" fontId="0" fillId="0" borderId="2" xfId="60" applyNumberFormat="1" applyFont="1" applyBorder="1" applyAlignment="1">
      <alignment horizontal="center" vertical="center" wrapText="1"/>
    </xf>
    <xf numFmtId="0" fontId="2" fillId="2" borderId="1" xfId="0" applyFont="1" applyFill="1" applyBorder="1" applyAlignment="1">
      <alignment horizontal="center" vertical="center" wrapText="1"/>
    </xf>
    <xf numFmtId="44" fontId="9" fillId="0" borderId="2" xfId="59" applyFont="1" applyBorder="1" applyAlignment="1">
      <alignment horizontal="center" vertical="center"/>
    </xf>
    <xf numFmtId="0" fontId="9" fillId="0" borderId="2" xfId="0" applyFont="1" applyBorder="1" applyAlignment="1">
      <alignment horizontal="center" vertical="center"/>
    </xf>
    <xf numFmtId="14" fontId="9" fillId="0" borderId="2" xfId="0" applyNumberFormat="1" applyFont="1" applyBorder="1" applyAlignment="1">
      <alignment horizontal="center" vertical="center" wrapText="1"/>
    </xf>
    <xf numFmtId="0" fontId="10" fillId="0" borderId="0" xfId="0" applyFont="1"/>
    <xf numFmtId="3" fontId="0" fillId="0" borderId="1" xfId="0" applyNumberFormat="1" applyBorder="1" applyAlignment="1">
      <alignment horizontal="center" vertical="center"/>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13" fillId="3" borderId="1" xfId="0" applyFont="1" applyFill="1" applyBorder="1" applyAlignment="1">
      <alignment horizontal="center" vertical="center" wrapText="1"/>
    </xf>
    <xf numFmtId="49" fontId="9" fillId="0" borderId="1" xfId="0" applyNumberFormat="1" applyFont="1" applyBorder="1" applyAlignment="1">
      <alignment horizontal="center" vertical="center" wrapText="1"/>
    </xf>
    <xf numFmtId="2" fontId="9" fillId="0" borderId="1" xfId="60" applyNumberFormat="1" applyFont="1" applyBorder="1" applyAlignment="1">
      <alignment horizontal="center" vertical="center"/>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0" fillId="0" borderId="2" xfId="0" applyBorder="1" applyAlignment="1">
      <alignment horizontal="center" vertical="center" wrapText="1"/>
    </xf>
    <xf numFmtId="0" fontId="11" fillId="0" borderId="3" xfId="61" applyFont="1" applyBorder="1" applyAlignment="1">
      <alignment horizontal="center" vertical="center" wrapText="1"/>
    </xf>
    <xf numFmtId="14" fontId="8" fillId="0" borderId="3" xfId="0" applyNumberFormat="1" applyFont="1" applyBorder="1" applyAlignment="1">
      <alignment horizontal="justify"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0" fillId="0" borderId="2" xfId="0" applyBorder="1" applyAlignment="1">
      <alignment horizontal="justify" vertical="center" wrapText="1"/>
    </xf>
    <xf numFmtId="14" fontId="8" fillId="0" borderId="1" xfId="0" applyNumberFormat="1" applyFont="1" applyBorder="1" applyAlignment="1">
      <alignment horizontal="justify" vertical="center" wrapText="1"/>
    </xf>
    <xf numFmtId="0" fontId="11" fillId="0" borderId="2" xfId="61" applyFont="1" applyBorder="1" applyAlignment="1">
      <alignment horizontal="center" vertical="center" wrapText="1"/>
    </xf>
    <xf numFmtId="0" fontId="15" fillId="0" borderId="3" xfId="0" applyFont="1" applyBorder="1" applyAlignment="1">
      <alignment horizontal="center" vertical="center" wrapText="1"/>
    </xf>
    <xf numFmtId="0" fontId="15" fillId="0" borderId="2" xfId="0" applyFont="1" applyBorder="1" applyAlignment="1">
      <alignment horizontal="center" vertical="center" wrapText="1"/>
    </xf>
    <xf numFmtId="14" fontId="8" fillId="0" borderId="2" xfId="0" applyNumberFormat="1" applyFont="1" applyBorder="1" applyAlignment="1">
      <alignment horizontal="justify" vertical="center" wrapText="1"/>
    </xf>
    <xf numFmtId="14" fontId="8" fillId="0" borderId="1" xfId="0" applyNumberFormat="1"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14" fontId="8" fillId="0" borderId="1" xfId="0" applyNumberFormat="1" applyFont="1" applyBorder="1" applyAlignment="1">
      <alignment horizontal="left" vertical="top" wrapText="1"/>
    </xf>
    <xf numFmtId="0" fontId="15" fillId="0" borderId="3" xfId="61" applyFont="1" applyBorder="1" applyAlignment="1">
      <alignment horizontal="center" vertical="center" wrapText="1"/>
    </xf>
    <xf numFmtId="0" fontId="15" fillId="0" borderId="2" xfId="61" applyFont="1" applyBorder="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xf>
    <xf numFmtId="0" fontId="13" fillId="3" borderId="3"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xf>
    <xf numFmtId="0" fontId="14" fillId="2" borderId="2" xfId="0" applyFont="1" applyFill="1" applyBorder="1" applyAlignment="1">
      <alignment horizontal="center" vertical="center"/>
    </xf>
    <xf numFmtId="2" fontId="0" fillId="0" borderId="3" xfId="60" applyNumberFormat="1" applyFont="1" applyBorder="1" applyAlignment="1">
      <alignment horizontal="center" vertical="center" wrapText="1"/>
    </xf>
    <xf numFmtId="2" fontId="0" fillId="0" borderId="4" xfId="60" applyNumberFormat="1" applyFont="1" applyBorder="1" applyAlignment="1">
      <alignment horizontal="center" vertical="center" wrapText="1"/>
    </xf>
    <xf numFmtId="2" fontId="0" fillId="0" borderId="2" xfId="6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1" fontId="0" fillId="0" borderId="5" xfId="0" applyNumberFormat="1" applyBorder="1" applyAlignment="1">
      <alignment horizontal="center" vertical="center"/>
    </xf>
    <xf numFmtId="1" fontId="0" fillId="0" borderId="6" xfId="0" applyNumberFormat="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9" fontId="5" fillId="3" borderId="3" xfId="60" applyFont="1" applyFill="1" applyBorder="1" applyAlignment="1">
      <alignment horizontal="center" vertical="center" wrapText="1"/>
    </xf>
    <xf numFmtId="9" fontId="5" fillId="3" borderId="4" xfId="60" applyFont="1" applyFill="1" applyBorder="1" applyAlignment="1">
      <alignment horizontal="center" vertical="center" wrapText="1"/>
    </xf>
    <xf numFmtId="9" fontId="5" fillId="3" borderId="2" xfId="60" applyFont="1" applyFill="1" applyBorder="1" applyAlignment="1">
      <alignment horizontal="center" vertical="center" wrapText="1"/>
    </xf>
    <xf numFmtId="164" fontId="5" fillId="0" borderId="3" xfId="59" applyNumberFormat="1" applyFont="1" applyFill="1" applyBorder="1" applyAlignment="1">
      <alignment horizontal="center" vertical="center"/>
    </xf>
    <xf numFmtId="164" fontId="5" fillId="0" borderId="4" xfId="59" applyNumberFormat="1" applyFont="1" applyFill="1" applyBorder="1" applyAlignment="1">
      <alignment horizontal="center" vertical="center"/>
    </xf>
    <xf numFmtId="164" fontId="5" fillId="0" borderId="2" xfId="59" applyNumberFormat="1"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2"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2" xfId="0" applyFont="1" applyBorder="1" applyAlignment="1">
      <alignment horizontal="justify" vertical="center" wrapText="1"/>
    </xf>
  </cellXfs>
  <cellStyles count="62">
    <cellStyle name="Hipervínculo" xfId="5" builtinId="8" hidden="1"/>
    <cellStyle name="Hipervínculo" xfId="3" builtinId="8" hidden="1"/>
    <cellStyle name="Hipervínculo" xfId="1" builtinId="8" hidden="1"/>
    <cellStyle name="Hipervínculo" xfId="17" builtinId="8" hidden="1"/>
    <cellStyle name="Hipervínculo" xfId="21" builtinId="8" hidden="1"/>
    <cellStyle name="Hipervínculo" xfId="53" builtinId="8" hidden="1"/>
    <cellStyle name="Hipervínculo" xfId="33" builtinId="8" hidden="1"/>
    <cellStyle name="Hipervínculo" xfId="35" builtinId="8" hidden="1"/>
    <cellStyle name="Hipervínculo" xfId="41" builtinId="8" hidden="1"/>
    <cellStyle name="Hipervínculo" xfId="47" builtinId="8" hidden="1"/>
    <cellStyle name="Hipervínculo" xfId="39" builtinId="8" hidden="1"/>
    <cellStyle name="Hipervínculo" xfId="27" builtinId="8" hidden="1"/>
    <cellStyle name="Hipervínculo" xfId="25" builtinId="8" hidden="1"/>
    <cellStyle name="Hipervínculo" xfId="23" builtinId="8" hidden="1"/>
    <cellStyle name="Hipervínculo" xfId="31" builtinId="8" hidden="1"/>
    <cellStyle name="Hipervínculo" xfId="43" builtinId="8" hidden="1"/>
    <cellStyle name="Hipervínculo" xfId="49" builtinId="8" hidden="1"/>
    <cellStyle name="Hipervínculo" xfId="7" builtinId="8" hidden="1"/>
    <cellStyle name="Hipervínculo" xfId="13" builtinId="8" hidden="1"/>
    <cellStyle name="Hipervínculo" xfId="37" builtinId="8" hidden="1"/>
    <cellStyle name="Hipervínculo" xfId="29" builtinId="8" hidden="1"/>
    <cellStyle name="Hipervínculo" xfId="11" builtinId="8" hidden="1"/>
    <cellStyle name="Hipervínculo" xfId="15" builtinId="8" hidden="1"/>
    <cellStyle name="Hipervínculo" xfId="19" builtinId="8" hidden="1"/>
    <cellStyle name="Hipervínculo" xfId="9" builtinId="8" hidden="1"/>
    <cellStyle name="Hipervínculo" xfId="57" builtinId="8" hidden="1"/>
    <cellStyle name="Hipervínculo" xfId="45" builtinId="8" hidden="1"/>
    <cellStyle name="Hipervínculo" xfId="55" builtinId="8" hidden="1"/>
    <cellStyle name="Hipervínculo" xfId="51" builtinId="8" hidden="1"/>
    <cellStyle name="Hipervínculo" xfId="61" builtinId="8"/>
    <cellStyle name="Hipervínculo visitado" xfId="54" builtinId="9" hidden="1"/>
    <cellStyle name="Hipervínculo visitado" xfId="56" builtinId="9" hidden="1"/>
    <cellStyle name="Hipervínculo visitado" xfId="58" builtinId="9" hidden="1"/>
    <cellStyle name="Hipervínculo visitado" xfId="48" builtinId="9" hidden="1"/>
    <cellStyle name="Hipervínculo visitado" xfId="52" builtinId="9" hidden="1"/>
    <cellStyle name="Hipervínculo visitado" xfId="46" builtinId="9" hidden="1"/>
    <cellStyle name="Hipervínculo visitado" xfId="44" builtinId="9" hidden="1"/>
    <cellStyle name="Hipervínculo visitado" xfId="50" builtinId="9" hidden="1"/>
    <cellStyle name="Hipervínculo visitado" xfId="42"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40" builtinId="9" hidden="1"/>
    <cellStyle name="Hipervínculo visitado" xfId="34" builtinId="9" hidden="1"/>
    <cellStyle name="Hipervínculo visitado" xfId="36" builtinId="9" hidden="1"/>
    <cellStyle name="Hipervínculo visitado" xfId="38" builtinId="9" hidden="1"/>
    <cellStyle name="Hipervínculo visitado" xfId="18" builtinId="9" hidden="1"/>
    <cellStyle name="Hipervínculo visitado" xfId="8" builtinId="9" hidden="1"/>
    <cellStyle name="Hipervínculo visitado" xfId="4" builtinId="9" hidden="1"/>
    <cellStyle name="Hipervínculo visitado" xfId="2" builtinId="9" hidden="1"/>
    <cellStyle name="Hipervínculo visitado" xfId="16" builtinId="9" hidden="1"/>
    <cellStyle name="Hipervínculo visitado" xfId="14" builtinId="9" hidden="1"/>
    <cellStyle name="Hipervínculo visitado" xfId="6" builtinId="9" hidden="1"/>
    <cellStyle name="Hipervínculo visitado" xfId="12" builtinId="9" hidden="1"/>
    <cellStyle name="Hipervínculo visitado" xfId="10" builtinId="9" hidden="1"/>
    <cellStyle name="Moneda" xfId="59" builtinId="4"/>
    <cellStyle name="Normal" xfId="0" builtinId="0"/>
    <cellStyle name="Porcentaje" xfId="60" builtinId="5"/>
  </cellStyles>
  <dxfs count="33">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10734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400051</xdr:colOff>
      <xdr:row>0</xdr:row>
      <xdr:rowOff>600075</xdr:rowOff>
    </xdr:to>
    <xdr:pic>
      <xdr:nvPicPr>
        <xdr:cNvPr id="2" name="2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8</xdr:col>
      <xdr:colOff>257175</xdr:colOff>
      <xdr:row>0</xdr:row>
      <xdr:rowOff>38100</xdr:rowOff>
    </xdr:from>
    <xdr:to>
      <xdr:col>9</xdr:col>
      <xdr:colOff>0</xdr:colOff>
      <xdr:row>0</xdr:row>
      <xdr:rowOff>571500</xdr:rowOff>
    </xdr:to>
    <xdr:sp macro="" textlink="">
      <xdr:nvSpPr>
        <xdr:cNvPr id="3" name="Elipse 2">
          <a:extLst>
            <a:ext uri="{FF2B5EF4-FFF2-40B4-BE49-F238E27FC236}">
              <a16:creationId xmlns:a16="http://schemas.microsoft.com/office/drawing/2014/main" id="{00000000-0008-0000-0000-000003000000}"/>
            </a:ext>
          </a:extLst>
        </xdr:cNvPr>
        <xdr:cNvSpPr/>
      </xdr:nvSpPr>
      <xdr:spPr>
        <a:xfrm>
          <a:off x="10029825" y="38100"/>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4" name="2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11</xdr:col>
      <xdr:colOff>314325</xdr:colOff>
      <xdr:row>0</xdr:row>
      <xdr:rowOff>66675</xdr:rowOff>
    </xdr:from>
    <xdr:to>
      <xdr:col>11</xdr:col>
      <xdr:colOff>1209675</xdr:colOff>
      <xdr:row>0</xdr:row>
      <xdr:rowOff>600075</xdr:rowOff>
    </xdr:to>
    <xdr:sp macro="" textlink="">
      <xdr:nvSpPr>
        <xdr:cNvPr id="5" name="Elipse 4">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13030200" y="6667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6" name="2 Image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1095375</xdr:colOff>
      <xdr:row>0</xdr:row>
      <xdr:rowOff>66675</xdr:rowOff>
    </xdr:from>
    <xdr:to>
      <xdr:col>10</xdr:col>
      <xdr:colOff>781050</xdr:colOff>
      <xdr:row>0</xdr:row>
      <xdr:rowOff>600075</xdr:rowOff>
    </xdr:to>
    <xdr:sp macro="" textlink="">
      <xdr:nvSpPr>
        <xdr:cNvPr id="7" name="Elipse 6">
          <a:hlinkClick xmlns:r="http://schemas.openxmlformats.org/officeDocument/2006/relationships" r:id="rId2"/>
          <a:extLst>
            <a:ext uri="{FF2B5EF4-FFF2-40B4-BE49-F238E27FC236}">
              <a16:creationId xmlns:a16="http://schemas.microsoft.com/office/drawing/2014/main" id="{00000000-0008-0000-0000-000007000000}"/>
            </a:ext>
          </a:extLst>
        </xdr:cNvPr>
        <xdr:cNvSpPr/>
      </xdr:nvSpPr>
      <xdr:spPr>
        <a:xfrm>
          <a:off x="11620500" y="6667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8" name="2 Imagen">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9" name="Elipse 8">
          <a:hlinkClick xmlns:r="http://schemas.openxmlformats.org/officeDocument/2006/relationships" r:id="rId2"/>
          <a:extLst>
            <a:ext uri="{FF2B5EF4-FFF2-40B4-BE49-F238E27FC236}">
              <a16:creationId xmlns:a16="http://schemas.microsoft.com/office/drawing/2014/main" id="{00000000-0008-0000-0000-000009000000}"/>
            </a:ext>
          </a:extLst>
        </xdr:cNvPr>
        <xdr:cNvSpPr/>
      </xdr:nvSpPr>
      <xdr:spPr>
        <a:xfrm>
          <a:off x="11268075" y="47625"/>
          <a:ext cx="125730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5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6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7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9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A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B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C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activeCell="D21" sqref="D21"/>
    </sheetView>
  </sheetViews>
  <sheetFormatPr baseColWidth="10" defaultColWidth="11.42578125" defaultRowHeight="15" x14ac:dyDescent="0.25"/>
  <cols>
    <col min="1" max="1" width="13.5703125" bestFit="1" customWidth="1"/>
    <col min="2" max="2" width="13.7109375" customWidth="1"/>
  </cols>
  <sheetData>
    <row r="1" spans="1:4" x14ac:dyDescent="0.25">
      <c r="A1" t="s">
        <v>0</v>
      </c>
      <c r="B1" t="s">
        <v>1</v>
      </c>
      <c r="D1" t="s">
        <v>2</v>
      </c>
    </row>
    <row r="2" spans="1:4" x14ac:dyDescent="0.25">
      <c r="A2" t="s">
        <v>3</v>
      </c>
      <c r="B2" t="s">
        <v>4</v>
      </c>
      <c r="D2" t="s">
        <v>5</v>
      </c>
    </row>
    <row r="3" spans="1:4" x14ac:dyDescent="0.25">
      <c r="A3" t="s">
        <v>6</v>
      </c>
      <c r="B3" t="s">
        <v>7</v>
      </c>
    </row>
    <row r="4" spans="1:4" x14ac:dyDescent="0.25">
      <c r="A4"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4" activePane="bottomLeft" state="frozen"/>
      <selection pane="bottomLeft" activeCell="E5" sqref="E5:F5"/>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11</v>
      </c>
      <c r="J2" s="36" t="s">
        <v>12</v>
      </c>
      <c r="K2" s="38">
        <f>CONSOLIDADO!D8</f>
        <v>9.0909090909090917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t="s">
        <v>22</v>
      </c>
      <c r="F4" s="43"/>
      <c r="G4" s="35" t="s">
        <v>5</v>
      </c>
      <c r="H4" s="64" t="s">
        <v>23</v>
      </c>
      <c r="I4" s="65"/>
      <c r="J4" s="42" t="s">
        <v>24</v>
      </c>
      <c r="K4" s="43"/>
      <c r="L4" s="8" t="s">
        <v>1</v>
      </c>
    </row>
    <row r="5" spans="1:12" s="3" customFormat="1" ht="88.5" customHeight="1" x14ac:dyDescent="0.25">
      <c r="A5" s="34">
        <v>2</v>
      </c>
      <c r="B5" s="55" t="s">
        <v>25</v>
      </c>
      <c r="C5" s="55"/>
      <c r="D5" s="34" t="s">
        <v>21</v>
      </c>
      <c r="E5" s="42" t="s">
        <v>26</v>
      </c>
      <c r="F5" s="43"/>
      <c r="G5" s="35" t="s">
        <v>5</v>
      </c>
      <c r="H5" s="52" t="s">
        <v>27</v>
      </c>
      <c r="I5" s="53"/>
      <c r="J5" s="42" t="s">
        <v>24</v>
      </c>
      <c r="K5" s="43"/>
      <c r="L5" s="8" t="s">
        <v>3</v>
      </c>
    </row>
    <row r="6" spans="1:12" s="3" customFormat="1" ht="62.25" customHeight="1" x14ac:dyDescent="0.25">
      <c r="A6" s="34">
        <v>3</v>
      </c>
      <c r="B6" s="55" t="s">
        <v>28</v>
      </c>
      <c r="C6" s="55"/>
      <c r="D6" s="34" t="s">
        <v>29</v>
      </c>
      <c r="E6" s="42" t="s">
        <v>30</v>
      </c>
      <c r="F6" s="43"/>
      <c r="G6" s="35" t="s">
        <v>2</v>
      </c>
      <c r="H6" s="64" t="s">
        <v>31</v>
      </c>
      <c r="I6" s="65"/>
      <c r="J6" s="42" t="s">
        <v>24</v>
      </c>
      <c r="K6" s="43"/>
      <c r="L6" s="8" t="s">
        <v>1</v>
      </c>
    </row>
    <row r="7" spans="1:12" s="3" customFormat="1" ht="98.25" customHeight="1" x14ac:dyDescent="0.25">
      <c r="A7" s="34">
        <v>4</v>
      </c>
      <c r="B7" s="55" t="s">
        <v>32</v>
      </c>
      <c r="C7" s="55"/>
      <c r="D7" s="34" t="s">
        <v>21</v>
      </c>
      <c r="E7" s="42" t="s">
        <v>26</v>
      </c>
      <c r="F7" s="43"/>
      <c r="G7" s="35" t="s">
        <v>5</v>
      </c>
      <c r="H7" s="52" t="s">
        <v>27</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37</v>
      </c>
      <c r="F9" s="43"/>
      <c r="G9" s="35" t="s">
        <v>2</v>
      </c>
      <c r="H9" s="52" t="s">
        <v>27</v>
      </c>
      <c r="I9" s="53"/>
      <c r="J9" s="42" t="s">
        <v>24</v>
      </c>
      <c r="K9" s="43"/>
      <c r="L9" s="8" t="s">
        <v>3</v>
      </c>
    </row>
    <row r="10" spans="1:12" s="3" customFormat="1" ht="260.25" customHeight="1" x14ac:dyDescent="0.25">
      <c r="A10" s="34">
        <v>7</v>
      </c>
      <c r="B10" s="55" t="s">
        <v>38</v>
      </c>
      <c r="C10" s="55"/>
      <c r="D10" s="34" t="s">
        <v>21</v>
      </c>
      <c r="E10" s="42" t="s">
        <v>39</v>
      </c>
      <c r="F10" s="43"/>
      <c r="G10" s="35" t="s">
        <v>5</v>
      </c>
      <c r="H10" s="64" t="s">
        <v>40</v>
      </c>
      <c r="I10" s="65"/>
      <c r="J10" s="42" t="s">
        <v>24</v>
      </c>
      <c r="K10" s="43"/>
      <c r="L10" s="8" t="s">
        <v>1</v>
      </c>
    </row>
    <row r="11" spans="1:12" s="3" customFormat="1" ht="190.5" customHeight="1" x14ac:dyDescent="0.25">
      <c r="A11" s="34">
        <v>8</v>
      </c>
      <c r="B11" s="55" t="s">
        <v>41</v>
      </c>
      <c r="C11" s="55"/>
      <c r="D11" s="34" t="s">
        <v>21</v>
      </c>
      <c r="E11" s="42" t="s">
        <v>42</v>
      </c>
      <c r="F11" s="43"/>
      <c r="G11" s="35" t="s">
        <v>2</v>
      </c>
      <c r="H11" s="52" t="s">
        <v>43</v>
      </c>
      <c r="I11" s="53"/>
      <c r="J11" s="42" t="s">
        <v>24</v>
      </c>
      <c r="K11" s="43"/>
      <c r="L11" s="8" t="s">
        <v>3</v>
      </c>
    </row>
    <row r="12" spans="1:12" s="3" customFormat="1" ht="156.75" customHeight="1" x14ac:dyDescent="0.25">
      <c r="A12" s="34">
        <v>9</v>
      </c>
      <c r="B12" s="63" t="s">
        <v>44</v>
      </c>
      <c r="C12" s="63"/>
      <c r="D12" s="34" t="s">
        <v>21</v>
      </c>
      <c r="E12" s="42" t="s">
        <v>45</v>
      </c>
      <c r="F12" s="43"/>
      <c r="G12" s="35" t="s">
        <v>5</v>
      </c>
      <c r="H12" s="64" t="s">
        <v>46</v>
      </c>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42</v>
      </c>
      <c r="F14" s="43"/>
      <c r="G14" s="35" t="s">
        <v>5</v>
      </c>
      <c r="H14" s="52" t="s">
        <v>43</v>
      </c>
      <c r="I14" s="53"/>
      <c r="J14" s="42" t="s">
        <v>24</v>
      </c>
      <c r="K14" s="43"/>
      <c r="L14" s="8" t="s">
        <v>3</v>
      </c>
    </row>
    <row r="15" spans="1:12" s="3" customFormat="1" ht="39" customHeight="1" x14ac:dyDescent="0.25">
      <c r="A15" s="34">
        <v>12</v>
      </c>
      <c r="B15" s="55" t="s">
        <v>53</v>
      </c>
      <c r="C15" s="55"/>
      <c r="D15" s="34" t="s">
        <v>48</v>
      </c>
      <c r="E15" s="42" t="s">
        <v>34</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58</v>
      </c>
      <c r="F18" s="43"/>
      <c r="G18" s="35" t="s">
        <v>2</v>
      </c>
      <c r="H18" s="52" t="s">
        <v>59</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63</v>
      </c>
      <c r="I20" s="51"/>
      <c r="J20" s="42" t="s">
        <v>24</v>
      </c>
      <c r="K20" s="43"/>
      <c r="L20" s="8" t="s">
        <v>1</v>
      </c>
    </row>
    <row r="21" spans="1:12" s="3" customFormat="1" ht="54" customHeight="1" x14ac:dyDescent="0.25">
      <c r="A21" s="34">
        <v>2</v>
      </c>
      <c r="B21" s="46" t="s">
        <v>64</v>
      </c>
      <c r="C21" s="54"/>
      <c r="D21" s="34" t="s">
        <v>52</v>
      </c>
      <c r="E21" s="42" t="s">
        <v>65</v>
      </c>
      <c r="F21" s="43"/>
      <c r="G21" s="35" t="s">
        <v>5</v>
      </c>
      <c r="H21" s="45" t="s">
        <v>66</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85</v>
      </c>
      <c r="F28" s="44"/>
      <c r="G28" s="35" t="s">
        <v>5</v>
      </c>
      <c r="H28" s="45" t="s">
        <v>86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180</v>
      </c>
      <c r="F31" s="43"/>
      <c r="G31" s="35" t="s">
        <v>5</v>
      </c>
      <c r="H31" s="45" t="s">
        <v>96</v>
      </c>
      <c r="I31" s="51"/>
      <c r="J31" s="42"/>
      <c r="K31" s="43"/>
      <c r="L31" s="8" t="s">
        <v>1</v>
      </c>
    </row>
    <row r="32" spans="1:12" s="3" customFormat="1" ht="162" customHeight="1" x14ac:dyDescent="0.25">
      <c r="A32" s="34">
        <v>13</v>
      </c>
      <c r="B32" s="50" t="s">
        <v>97</v>
      </c>
      <c r="C32" s="50"/>
      <c r="D32" s="34" t="s">
        <v>21</v>
      </c>
      <c r="E32" s="42" t="s">
        <v>98</v>
      </c>
      <c r="F32" s="43"/>
      <c r="G32" s="35" t="s">
        <v>5</v>
      </c>
      <c r="H32" s="52" t="s">
        <v>43</v>
      </c>
      <c r="I32" s="53"/>
      <c r="J32" s="42" t="s">
        <v>24</v>
      </c>
      <c r="K32" s="43"/>
      <c r="L32" s="8" t="s">
        <v>3</v>
      </c>
    </row>
    <row r="33" spans="1:12" s="3" customFormat="1" ht="65.25" customHeight="1" x14ac:dyDescent="0.25">
      <c r="A33" s="34">
        <v>14</v>
      </c>
      <c r="B33" s="50" t="s">
        <v>99</v>
      </c>
      <c r="C33" s="50"/>
      <c r="D33" s="34" t="s">
        <v>94</v>
      </c>
      <c r="E33" s="42" t="s">
        <v>100</v>
      </c>
      <c r="F33" s="43"/>
      <c r="G33" s="35" t="s">
        <v>2</v>
      </c>
      <c r="H33" s="45" t="s">
        <v>101</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104</v>
      </c>
      <c r="F35" s="43"/>
      <c r="G35" s="35" t="s">
        <v>2</v>
      </c>
      <c r="H35" s="45" t="s">
        <v>105</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J35:K35"/>
    <mergeCell ref="H35:I35"/>
    <mergeCell ref="J36:K36"/>
    <mergeCell ref="J37:K37"/>
    <mergeCell ref="J38:K38"/>
    <mergeCell ref="H36:I36"/>
    <mergeCell ref="H37:I37"/>
    <mergeCell ref="H38:I38"/>
    <mergeCell ref="A1:L1"/>
    <mergeCell ref="A2:B2"/>
    <mergeCell ref="C2:G2"/>
    <mergeCell ref="B3:C3"/>
    <mergeCell ref="E3:F3"/>
    <mergeCell ref="H3:I3"/>
    <mergeCell ref="J3:K3"/>
    <mergeCell ref="B6:C6"/>
    <mergeCell ref="E6:F6"/>
    <mergeCell ref="H6:I6"/>
    <mergeCell ref="J6:K6"/>
    <mergeCell ref="B7:C7"/>
    <mergeCell ref="E7:F7"/>
    <mergeCell ref="H7:I7"/>
    <mergeCell ref="J7:K7"/>
    <mergeCell ref="B4:C4"/>
    <mergeCell ref="E4:F4"/>
    <mergeCell ref="H4:I4"/>
    <mergeCell ref="J4:K4"/>
    <mergeCell ref="B5:C5"/>
    <mergeCell ref="E5:F5"/>
    <mergeCell ref="H5:I5"/>
    <mergeCell ref="J5:K5"/>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J22:K22"/>
    <mergeCell ref="B23:C23"/>
    <mergeCell ref="B24:C24"/>
    <mergeCell ref="B20:C20"/>
    <mergeCell ref="E20:F20"/>
    <mergeCell ref="H20:I20"/>
    <mergeCell ref="J20:K20"/>
    <mergeCell ref="B21:C21"/>
    <mergeCell ref="E21:F21"/>
    <mergeCell ref="H21:I21"/>
    <mergeCell ref="J21:K21"/>
    <mergeCell ref="B25:C25"/>
    <mergeCell ref="B26:C26"/>
    <mergeCell ref="B27:C27"/>
    <mergeCell ref="B28:C28"/>
    <mergeCell ref="B29:C29"/>
    <mergeCell ref="B30:C30"/>
    <mergeCell ref="B22:C22"/>
    <mergeCell ref="E22:F22"/>
    <mergeCell ref="H22:I22"/>
    <mergeCell ref="B32:C32"/>
    <mergeCell ref="E32:F32"/>
    <mergeCell ref="H32:I32"/>
    <mergeCell ref="J32:K32"/>
    <mergeCell ref="E30:F30"/>
    <mergeCell ref="H30:I30"/>
    <mergeCell ref="J30:K30"/>
    <mergeCell ref="B31:C31"/>
    <mergeCell ref="E31:F31"/>
    <mergeCell ref="H31:I31"/>
    <mergeCell ref="J31:K31"/>
    <mergeCell ref="B38:C38"/>
    <mergeCell ref="E38:F38"/>
    <mergeCell ref="E23:F23"/>
    <mergeCell ref="H23:I23"/>
    <mergeCell ref="J23:K23"/>
    <mergeCell ref="H24:I24"/>
    <mergeCell ref="E24:F24"/>
    <mergeCell ref="E25:F25"/>
    <mergeCell ref="E26:F26"/>
    <mergeCell ref="E27:F27"/>
    <mergeCell ref="B35:C35"/>
    <mergeCell ref="E35:F35"/>
    <mergeCell ref="B36:C36"/>
    <mergeCell ref="E36:F36"/>
    <mergeCell ref="B37:C37"/>
    <mergeCell ref="E37:F37"/>
    <mergeCell ref="B33:C33"/>
    <mergeCell ref="E33:F33"/>
    <mergeCell ref="H33:I33"/>
    <mergeCell ref="J33:K33"/>
    <mergeCell ref="B34:C34"/>
    <mergeCell ref="E34:F34"/>
    <mergeCell ref="H34:I34"/>
    <mergeCell ref="J34:K34"/>
    <mergeCell ref="J28:K28"/>
    <mergeCell ref="J29:K29"/>
    <mergeCell ref="H29:I29"/>
    <mergeCell ref="E28:F28"/>
    <mergeCell ref="E29:F29"/>
    <mergeCell ref="J24:K24"/>
    <mergeCell ref="J25:K25"/>
    <mergeCell ref="H25:I25"/>
    <mergeCell ref="H27:I27"/>
    <mergeCell ref="H26:I26"/>
    <mergeCell ref="J26:K26"/>
    <mergeCell ref="J27:K27"/>
    <mergeCell ref="H28:I28"/>
  </mergeCells>
  <conditionalFormatting sqref="L3:L38">
    <cfRule type="containsText" dxfId="32" priority="1" operator="containsText" text="EN EJECUCIÓN">
      <formula>NOT(ISERROR(SEARCH("EN EJECUCIÓN",L3)))</formula>
    </cfRule>
    <cfRule type="containsText" dxfId="31" priority="2" operator="containsText" text="ABIERTO">
      <formula>NOT(ISERROR(SEARCH("ABIERTO",L3)))</formula>
    </cfRule>
    <cfRule type="containsText" dxfId="30"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view="pageBreakPreview" zoomScaleNormal="100" zoomScaleSheetLayoutView="100" workbookViewId="0">
      <pane ySplit="6" topLeftCell="A13" activePane="bottomLeft" state="frozen"/>
      <selection pane="bottomLeft" activeCell="D20" sqref="D20"/>
    </sheetView>
  </sheetViews>
  <sheetFormatPr baseColWidth="10" defaultColWidth="0" defaultRowHeight="0" customHeight="1" zeroHeight="1" x14ac:dyDescent="0.25"/>
  <cols>
    <col min="1" max="1" width="6.5703125" style="18" customWidth="1"/>
    <col min="2" max="2" width="16.85546875" style="6" customWidth="1"/>
    <col min="3" max="3" width="30.28515625" style="17" customWidth="1"/>
    <col min="4" max="4" width="20.7109375" style="17" customWidth="1"/>
    <col min="5" max="5" width="21.7109375" style="16" customWidth="1"/>
    <col min="6" max="6" width="26.140625" style="16" customWidth="1"/>
    <col min="7" max="7" width="17.42578125" style="16" customWidth="1"/>
    <col min="8" max="8" width="12.140625" style="16" customWidth="1"/>
    <col min="9" max="9" width="17.28515625" style="16" customWidth="1"/>
    <col min="10" max="17" width="0" style="16" hidden="1" customWidth="1"/>
    <col min="18" max="16384" width="10.42578125" style="16" hidden="1"/>
  </cols>
  <sheetData>
    <row r="1" spans="1:12" ht="51" customHeight="1" x14ac:dyDescent="0.25">
      <c r="A1" s="66" t="s">
        <v>110</v>
      </c>
      <c r="B1" s="67"/>
      <c r="C1" s="67"/>
      <c r="D1" s="67"/>
      <c r="E1" s="67"/>
      <c r="F1" s="67"/>
      <c r="G1" s="67"/>
      <c r="H1" s="67"/>
      <c r="I1" s="67"/>
      <c r="J1" s="67"/>
      <c r="K1" s="67"/>
      <c r="L1" s="67"/>
    </row>
    <row r="2" spans="1:12" ht="70.5" customHeight="1" x14ac:dyDescent="0.25">
      <c r="A2" s="83" t="s">
        <v>9</v>
      </c>
      <c r="B2" s="84"/>
      <c r="C2" s="85" t="s">
        <v>111</v>
      </c>
      <c r="D2" s="86"/>
      <c r="E2" s="86"/>
      <c r="F2" s="86"/>
      <c r="G2" s="86"/>
      <c r="H2" s="86"/>
      <c r="I2" s="86"/>
    </row>
    <row r="3" spans="1:12" ht="21" customHeight="1" x14ac:dyDescent="0.25">
      <c r="A3" s="83" t="s">
        <v>112</v>
      </c>
      <c r="B3" s="84"/>
      <c r="C3" s="29">
        <v>57915000</v>
      </c>
      <c r="D3" s="7" t="s">
        <v>113</v>
      </c>
      <c r="E3" s="12">
        <v>57915000</v>
      </c>
      <c r="F3" s="9" t="s">
        <v>114</v>
      </c>
      <c r="G3" s="13">
        <v>0</v>
      </c>
      <c r="H3" s="87" t="s">
        <v>115</v>
      </c>
      <c r="I3" s="89" t="s">
        <v>116</v>
      </c>
    </row>
    <row r="4" spans="1:12" ht="21" customHeight="1" x14ac:dyDescent="0.25">
      <c r="A4" s="83" t="s">
        <v>117</v>
      </c>
      <c r="B4" s="84"/>
      <c r="C4" s="30" t="s">
        <v>118</v>
      </c>
      <c r="D4" s="7" t="s">
        <v>119</v>
      </c>
      <c r="E4" s="8" t="s">
        <v>120</v>
      </c>
      <c r="F4" s="9" t="s">
        <v>121</v>
      </c>
      <c r="G4" s="10" t="s">
        <v>122</v>
      </c>
      <c r="H4" s="88"/>
      <c r="I4" s="90"/>
    </row>
    <row r="5" spans="1:12" ht="30" customHeight="1" x14ac:dyDescent="0.25">
      <c r="A5" s="83" t="s">
        <v>123</v>
      </c>
      <c r="B5" s="84"/>
      <c r="C5" s="31">
        <v>44593</v>
      </c>
      <c r="D5" s="7" t="s">
        <v>124</v>
      </c>
      <c r="E5" s="10">
        <v>44926</v>
      </c>
      <c r="F5" s="9" t="s">
        <v>125</v>
      </c>
      <c r="G5" s="80">
        <f>D19</f>
        <v>100</v>
      </c>
      <c r="H5" s="81"/>
      <c r="I5" s="82"/>
    </row>
    <row r="6" spans="1:12" ht="30" customHeight="1" x14ac:dyDescent="0.2">
      <c r="A6" s="83" t="s">
        <v>126</v>
      </c>
      <c r="B6" s="84"/>
      <c r="C6" s="32" t="s">
        <v>127</v>
      </c>
      <c r="D6" s="7" t="s">
        <v>128</v>
      </c>
      <c r="E6" s="33">
        <v>26431731</v>
      </c>
      <c r="F6" s="9" t="s">
        <v>129</v>
      </c>
      <c r="G6" s="91" t="s">
        <v>130</v>
      </c>
      <c r="H6" s="92"/>
      <c r="I6" s="44"/>
    </row>
    <row r="7" spans="1:12" ht="30.75" customHeight="1" x14ac:dyDescent="0.25">
      <c r="A7" s="14" t="s">
        <v>13</v>
      </c>
      <c r="B7" s="15" t="s">
        <v>131</v>
      </c>
      <c r="C7" s="14" t="s">
        <v>132</v>
      </c>
      <c r="D7" s="15" t="s">
        <v>133</v>
      </c>
      <c r="E7" s="15" t="s">
        <v>134</v>
      </c>
      <c r="F7" s="15" t="s">
        <v>135</v>
      </c>
      <c r="G7" s="99" t="s">
        <v>136</v>
      </c>
      <c r="H7" s="100"/>
      <c r="I7" s="101"/>
    </row>
    <row r="8" spans="1:12" ht="27" customHeight="1" x14ac:dyDescent="0.25">
      <c r="A8" s="1">
        <v>1</v>
      </c>
      <c r="B8" s="10">
        <v>44615</v>
      </c>
      <c r="C8" s="19" t="s">
        <v>137</v>
      </c>
      <c r="D8" s="21">
        <f>E8/E3*100</f>
        <v>9.0909090909090917</v>
      </c>
      <c r="E8" s="20">
        <v>5265000</v>
      </c>
      <c r="F8" s="21" t="s">
        <v>138</v>
      </c>
      <c r="G8" s="77"/>
      <c r="H8" s="78"/>
      <c r="I8" s="79"/>
    </row>
    <row r="9" spans="1:12" ht="27" customHeight="1" x14ac:dyDescent="0.25">
      <c r="A9" s="1">
        <v>2</v>
      </c>
      <c r="B9" s="10">
        <v>44645</v>
      </c>
      <c r="C9" s="19" t="s">
        <v>139</v>
      </c>
      <c r="D9" s="21">
        <f>SUM(E8:E9)/E3*100</f>
        <v>18.181818181818183</v>
      </c>
      <c r="E9" s="20">
        <v>5265000</v>
      </c>
      <c r="F9" s="21" t="s">
        <v>140</v>
      </c>
      <c r="G9" s="77"/>
      <c r="H9" s="78"/>
      <c r="I9" s="79"/>
    </row>
    <row r="10" spans="1:12" ht="27" customHeight="1" x14ac:dyDescent="0.25">
      <c r="A10" s="1">
        <v>3</v>
      </c>
      <c r="B10" s="10">
        <v>44676</v>
      </c>
      <c r="C10" s="19" t="s">
        <v>141</v>
      </c>
      <c r="D10" s="21">
        <f>SUM(E8:E10)/E3*100</f>
        <v>27.27272727272727</v>
      </c>
      <c r="E10" s="20">
        <v>5265000</v>
      </c>
      <c r="F10" s="21" t="s">
        <v>142</v>
      </c>
      <c r="G10" s="77"/>
      <c r="H10" s="78"/>
      <c r="I10" s="79"/>
    </row>
    <row r="11" spans="1:12" ht="27" customHeight="1" x14ac:dyDescent="0.25">
      <c r="A11" s="1">
        <v>4</v>
      </c>
      <c r="B11" s="10">
        <v>44706</v>
      </c>
      <c r="C11" s="19" t="s">
        <v>143</v>
      </c>
      <c r="D11" s="21">
        <f>SUM(E8:E11)/E3*100</f>
        <v>36.363636363636367</v>
      </c>
      <c r="E11" s="20">
        <v>5265000</v>
      </c>
      <c r="F11" s="21" t="s">
        <v>144</v>
      </c>
      <c r="G11" s="77"/>
      <c r="H11" s="78"/>
      <c r="I11" s="79"/>
    </row>
    <row r="12" spans="1:12" ht="27" customHeight="1" x14ac:dyDescent="0.25">
      <c r="A12" s="1">
        <v>5</v>
      </c>
      <c r="B12" s="10">
        <v>44740</v>
      </c>
      <c r="C12" s="19" t="s">
        <v>145</v>
      </c>
      <c r="D12" s="21">
        <f>SUM(E8:E12)/E3*100</f>
        <v>45.454545454545453</v>
      </c>
      <c r="E12" s="20">
        <v>5265000</v>
      </c>
      <c r="F12" s="21" t="s">
        <v>146</v>
      </c>
      <c r="G12" s="77"/>
      <c r="H12" s="78"/>
      <c r="I12" s="79"/>
    </row>
    <row r="13" spans="1:12" ht="27" customHeight="1" x14ac:dyDescent="0.25">
      <c r="A13" s="1">
        <v>6</v>
      </c>
      <c r="B13" s="10">
        <v>44767</v>
      </c>
      <c r="C13" s="19" t="s">
        <v>147</v>
      </c>
      <c r="D13" s="21">
        <f>SUM(E8:E13)/E3*100</f>
        <v>54.54545454545454</v>
      </c>
      <c r="E13" s="20">
        <v>5265000</v>
      </c>
      <c r="F13" s="21" t="s">
        <v>148</v>
      </c>
      <c r="G13" s="77"/>
      <c r="H13" s="78"/>
      <c r="I13" s="79"/>
    </row>
    <row r="14" spans="1:12" ht="27" customHeight="1" x14ac:dyDescent="0.25">
      <c r="A14" s="1">
        <v>7</v>
      </c>
      <c r="B14" s="10">
        <v>44798</v>
      </c>
      <c r="C14" s="19" t="s">
        <v>149</v>
      </c>
      <c r="D14" s="21">
        <f>SUM(E8:E14)/E3*100</f>
        <v>63.636363636363633</v>
      </c>
      <c r="E14" s="20">
        <v>5265000</v>
      </c>
      <c r="F14" s="21" t="s">
        <v>150</v>
      </c>
      <c r="G14" s="77"/>
      <c r="H14" s="78"/>
      <c r="I14" s="79"/>
    </row>
    <row r="15" spans="1:12" ht="27" customHeight="1" x14ac:dyDescent="0.25">
      <c r="A15" s="1">
        <v>8</v>
      </c>
      <c r="B15" s="10">
        <v>44829</v>
      </c>
      <c r="C15" s="19" t="s">
        <v>151</v>
      </c>
      <c r="D15" s="21">
        <f>SUM(E8:E15)/E3*100</f>
        <v>72.727272727272734</v>
      </c>
      <c r="E15" s="20">
        <v>5265000</v>
      </c>
      <c r="F15" s="21" t="s">
        <v>152</v>
      </c>
      <c r="G15" s="77"/>
      <c r="H15" s="78"/>
      <c r="I15" s="79"/>
    </row>
    <row r="16" spans="1:12" ht="27" customHeight="1" x14ac:dyDescent="0.25">
      <c r="A16" s="1">
        <v>9</v>
      </c>
      <c r="B16" s="10">
        <v>44868</v>
      </c>
      <c r="C16" s="19" t="s">
        <v>153</v>
      </c>
      <c r="D16" s="21">
        <f>SUM(E8:E16)/E3*100</f>
        <v>81.818181818181827</v>
      </c>
      <c r="E16" s="20">
        <v>5265000</v>
      </c>
      <c r="F16" s="8" t="s">
        <v>154</v>
      </c>
      <c r="G16" s="77"/>
      <c r="H16" s="78"/>
      <c r="I16" s="79"/>
    </row>
    <row r="17" spans="1:9" ht="27" customHeight="1" x14ac:dyDescent="0.25">
      <c r="A17" s="1">
        <v>10</v>
      </c>
      <c r="B17" s="10">
        <v>45258</v>
      </c>
      <c r="C17" s="19" t="s">
        <v>155</v>
      </c>
      <c r="D17" s="21">
        <f>SUM(E7:E17)/E3*100</f>
        <v>90.909090909090907</v>
      </c>
      <c r="E17" s="20">
        <v>5265000</v>
      </c>
      <c r="F17" s="8" t="s">
        <v>156</v>
      </c>
      <c r="G17" s="25"/>
      <c r="H17" s="26"/>
      <c r="I17" s="27"/>
    </row>
    <row r="18" spans="1:9" ht="27" customHeight="1" x14ac:dyDescent="0.25">
      <c r="A18" s="1">
        <v>11</v>
      </c>
      <c r="B18" s="10">
        <v>45281</v>
      </c>
      <c r="C18" s="19" t="s">
        <v>157</v>
      </c>
      <c r="D18" s="21">
        <f>SUM(E8:E18)/E3*100</f>
        <v>100</v>
      </c>
      <c r="E18" s="20">
        <v>5265000</v>
      </c>
      <c r="F18" s="8" t="s">
        <v>158</v>
      </c>
      <c r="G18" s="77"/>
      <c r="H18" s="78"/>
      <c r="I18" s="79"/>
    </row>
    <row r="19" spans="1:9" ht="18.75" customHeight="1" x14ac:dyDescent="0.25">
      <c r="A19" s="93" t="s">
        <v>159</v>
      </c>
      <c r="B19" s="94"/>
      <c r="C19" s="95"/>
      <c r="D19" s="23">
        <f>D18</f>
        <v>100</v>
      </c>
      <c r="E19" s="22">
        <f>SUM(E8:E18)</f>
        <v>57915000</v>
      </c>
      <c r="F19" s="24"/>
      <c r="G19" s="96"/>
      <c r="H19" s="97"/>
      <c r="I19" s="98"/>
    </row>
    <row r="20" spans="1:9" ht="15" customHeight="1" x14ac:dyDescent="0.25">
      <c r="A20" s="4"/>
    </row>
    <row r="21" spans="1:9" ht="15" customHeight="1" x14ac:dyDescent="0.25">
      <c r="A21" s="4"/>
    </row>
    <row r="22" spans="1:9" ht="15" customHeight="1" x14ac:dyDescent="0.25">
      <c r="A22" s="4"/>
    </row>
    <row r="23" spans="1:9" ht="15" customHeight="1" x14ac:dyDescent="0.25">
      <c r="A23" s="4"/>
    </row>
    <row r="24" spans="1:9" ht="15" customHeight="1" x14ac:dyDescent="0.25">
      <c r="A24" s="4"/>
    </row>
    <row r="25" spans="1:9" ht="15" customHeight="1" x14ac:dyDescent="0.25">
      <c r="A25" s="4"/>
    </row>
    <row r="26" spans="1:9" ht="15" customHeight="1" x14ac:dyDescent="0.25">
      <c r="A26" s="4"/>
    </row>
    <row r="27" spans="1:9" ht="15" customHeight="1" x14ac:dyDescent="0.25">
      <c r="A27" s="4"/>
    </row>
    <row r="28" spans="1:9" ht="15" customHeight="1" x14ac:dyDescent="0.25"/>
    <row r="29" spans="1:9" ht="15" customHeight="1" x14ac:dyDescent="0.25"/>
    <row r="30" spans="1:9" ht="15" customHeight="1" x14ac:dyDescent="0.25"/>
    <row r="31" spans="1:9" ht="15" customHeight="1" x14ac:dyDescent="0.25"/>
  </sheetData>
  <mergeCells count="24">
    <mergeCell ref="A1:L1"/>
    <mergeCell ref="A19:C19"/>
    <mergeCell ref="G15:I15"/>
    <mergeCell ref="G16:I16"/>
    <mergeCell ref="G19:I19"/>
    <mergeCell ref="G13:I13"/>
    <mergeCell ref="G14:I14"/>
    <mergeCell ref="G18:I18"/>
    <mergeCell ref="G11:I11"/>
    <mergeCell ref="G12:I12"/>
    <mergeCell ref="G9:I9"/>
    <mergeCell ref="G10:I10"/>
    <mergeCell ref="A2:B2"/>
    <mergeCell ref="A4:B4"/>
    <mergeCell ref="A6:B6"/>
    <mergeCell ref="G7:I7"/>
    <mergeCell ref="G8:I8"/>
    <mergeCell ref="G5:I5"/>
    <mergeCell ref="A5:B5"/>
    <mergeCell ref="C2:I2"/>
    <mergeCell ref="A3:B3"/>
    <mergeCell ref="H3:H4"/>
    <mergeCell ref="I3:I4"/>
    <mergeCell ref="G6:I6"/>
  </mergeCells>
  <phoneticPr fontId="6" type="noConversion"/>
  <pageMargins left="0.23622047244094491" right="0.23622047244094491" top="0.74803149606299213" bottom="0.74803149606299213" header="0.31496062992125984" footer="0.31496062992125984"/>
  <pageSetup scale="36"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6" activePane="bottomLeft" state="frozen"/>
      <selection pane="bottomLeft" activeCell="E5" sqref="E5:F5"/>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160</v>
      </c>
      <c r="J2" s="36" t="s">
        <v>12</v>
      </c>
      <c r="K2" s="38">
        <f>CONSOLIDADO!D9</f>
        <v>18.181818181818183</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70" customHeight="1" x14ac:dyDescent="0.25">
      <c r="A4" s="34">
        <v>1</v>
      </c>
      <c r="B4" s="55" t="s">
        <v>20</v>
      </c>
      <c r="C4" s="55"/>
      <c r="D4" s="34" t="s">
        <v>21</v>
      </c>
      <c r="E4" s="102" t="s">
        <v>192</v>
      </c>
      <c r="F4" s="103"/>
      <c r="G4" s="35" t="s">
        <v>5</v>
      </c>
      <c r="H4" s="64" t="s">
        <v>161</v>
      </c>
      <c r="I4" s="65"/>
      <c r="J4" s="42" t="s">
        <v>24</v>
      </c>
      <c r="K4" s="43"/>
      <c r="L4" s="8" t="s">
        <v>1</v>
      </c>
    </row>
    <row r="5" spans="1:12" s="3" customFormat="1" ht="88.5" customHeight="1" x14ac:dyDescent="0.25">
      <c r="A5" s="34">
        <v>2</v>
      </c>
      <c r="B5" s="55" t="s">
        <v>25</v>
      </c>
      <c r="C5" s="55"/>
      <c r="D5" s="34" t="s">
        <v>21</v>
      </c>
      <c r="E5" s="104" t="s">
        <v>193</v>
      </c>
      <c r="F5" s="103"/>
      <c r="G5" s="35" t="s">
        <v>5</v>
      </c>
      <c r="H5" s="52" t="s">
        <v>162</v>
      </c>
      <c r="I5" s="53"/>
      <c r="J5" s="42" t="s">
        <v>24</v>
      </c>
      <c r="K5" s="43"/>
      <c r="L5" s="8" t="s">
        <v>3</v>
      </c>
    </row>
    <row r="6" spans="1:12" s="3" customFormat="1" ht="150" customHeight="1" x14ac:dyDescent="0.25">
      <c r="A6" s="34">
        <v>3</v>
      </c>
      <c r="B6" s="55" t="s">
        <v>28</v>
      </c>
      <c r="C6" s="55"/>
      <c r="D6" s="34" t="s">
        <v>29</v>
      </c>
      <c r="E6" s="102" t="s">
        <v>163</v>
      </c>
      <c r="F6" s="103"/>
      <c r="G6" s="35" t="s">
        <v>2</v>
      </c>
      <c r="H6" s="64" t="s">
        <v>164</v>
      </c>
      <c r="I6" s="65"/>
      <c r="J6" s="42" t="s">
        <v>24</v>
      </c>
      <c r="K6" s="43"/>
      <c r="L6" s="8" t="s">
        <v>1</v>
      </c>
    </row>
    <row r="7" spans="1:12" s="3" customFormat="1" ht="233.25" customHeight="1" x14ac:dyDescent="0.25">
      <c r="A7" s="34">
        <v>4</v>
      </c>
      <c r="B7" s="55" t="s">
        <v>32</v>
      </c>
      <c r="C7" s="55"/>
      <c r="D7" s="34" t="s">
        <v>21</v>
      </c>
      <c r="E7" s="105" t="s">
        <v>165</v>
      </c>
      <c r="F7" s="106"/>
      <c r="G7" s="35" t="s">
        <v>5</v>
      </c>
      <c r="H7" s="52" t="s">
        <v>166</v>
      </c>
      <c r="I7" s="53"/>
      <c r="J7" s="42" t="s">
        <v>24</v>
      </c>
      <c r="K7" s="43"/>
      <c r="L7" s="8" t="s">
        <v>1</v>
      </c>
    </row>
    <row r="8" spans="1:12" s="3" customFormat="1" ht="47.25" customHeight="1" x14ac:dyDescent="0.25">
      <c r="A8" s="34">
        <v>5</v>
      </c>
      <c r="B8" s="55" t="s">
        <v>33</v>
      </c>
      <c r="C8" s="55"/>
      <c r="D8" s="34" t="s">
        <v>29</v>
      </c>
      <c r="E8" s="102" t="s">
        <v>34</v>
      </c>
      <c r="F8" s="103"/>
      <c r="G8" s="35" t="s">
        <v>2</v>
      </c>
      <c r="H8" s="61"/>
      <c r="I8" s="62"/>
      <c r="J8" s="42" t="s">
        <v>35</v>
      </c>
      <c r="K8" s="43"/>
      <c r="L8" s="8" t="s">
        <v>3</v>
      </c>
    </row>
    <row r="9" spans="1:12" s="3" customFormat="1" ht="107.25" customHeight="1" x14ac:dyDescent="0.25">
      <c r="A9" s="34">
        <v>6</v>
      </c>
      <c r="B9" s="55" t="s">
        <v>36</v>
      </c>
      <c r="C9" s="55"/>
      <c r="D9" s="34" t="s">
        <v>29</v>
      </c>
      <c r="E9" s="102" t="s">
        <v>167</v>
      </c>
      <c r="F9" s="103"/>
      <c r="G9" s="35" t="s">
        <v>2</v>
      </c>
      <c r="H9" s="52"/>
      <c r="I9" s="53"/>
      <c r="J9" s="42" t="s">
        <v>24</v>
      </c>
      <c r="K9" s="43"/>
      <c r="L9" s="8" t="s">
        <v>3</v>
      </c>
    </row>
    <row r="10" spans="1:12" s="3" customFormat="1" ht="183.75" customHeight="1" x14ac:dyDescent="0.25">
      <c r="A10" s="34">
        <v>7</v>
      </c>
      <c r="B10" s="55" t="s">
        <v>38</v>
      </c>
      <c r="C10" s="55"/>
      <c r="D10" s="34" t="s">
        <v>21</v>
      </c>
      <c r="E10" s="102" t="s">
        <v>177</v>
      </c>
      <c r="F10" s="103"/>
      <c r="G10" s="35" t="s">
        <v>5</v>
      </c>
      <c r="H10" s="64" t="s">
        <v>178</v>
      </c>
      <c r="I10" s="65"/>
      <c r="J10" s="42" t="s">
        <v>24</v>
      </c>
      <c r="K10" s="43"/>
      <c r="L10" s="8" t="s">
        <v>1</v>
      </c>
    </row>
    <row r="11" spans="1:12" s="3" customFormat="1" ht="190.5" customHeight="1" x14ac:dyDescent="0.25">
      <c r="A11" s="34">
        <v>8</v>
      </c>
      <c r="B11" s="55" t="s">
        <v>41</v>
      </c>
      <c r="C11" s="55"/>
      <c r="D11" s="34" t="s">
        <v>21</v>
      </c>
      <c r="E11" s="102" t="s">
        <v>194</v>
      </c>
      <c r="F11" s="103"/>
      <c r="G11" s="35" t="s">
        <v>2</v>
      </c>
      <c r="H11" s="52" t="s">
        <v>179</v>
      </c>
      <c r="I11" s="53"/>
      <c r="J11" s="42" t="s">
        <v>24</v>
      </c>
      <c r="K11" s="43"/>
      <c r="L11" s="8" t="s">
        <v>3</v>
      </c>
    </row>
    <row r="12" spans="1:12" s="3" customFormat="1" ht="156.75" customHeight="1" x14ac:dyDescent="0.25">
      <c r="A12" s="34">
        <v>9</v>
      </c>
      <c r="B12" s="63" t="s">
        <v>44</v>
      </c>
      <c r="C12" s="63"/>
      <c r="D12" s="34" t="s">
        <v>21</v>
      </c>
      <c r="E12" s="102" t="s">
        <v>195</v>
      </c>
      <c r="F12" s="103"/>
      <c r="G12" s="35" t="s">
        <v>5</v>
      </c>
      <c r="H12" s="64" t="s">
        <v>181</v>
      </c>
      <c r="I12" s="65"/>
      <c r="J12" s="42" t="s">
        <v>24</v>
      </c>
      <c r="K12" s="43"/>
      <c r="L12" s="8" t="s">
        <v>1</v>
      </c>
    </row>
    <row r="13" spans="1:12" s="3" customFormat="1" ht="67.5" customHeight="1" x14ac:dyDescent="0.25">
      <c r="A13" s="34">
        <v>10</v>
      </c>
      <c r="B13" s="55" t="s">
        <v>47</v>
      </c>
      <c r="C13" s="55"/>
      <c r="D13" s="34" t="s">
        <v>48</v>
      </c>
      <c r="E13" s="102" t="s">
        <v>49</v>
      </c>
      <c r="F13" s="103"/>
      <c r="G13" s="35" t="s">
        <v>2</v>
      </c>
      <c r="H13" s="64" t="s">
        <v>50</v>
      </c>
      <c r="I13" s="65"/>
      <c r="J13" s="42" t="s">
        <v>24</v>
      </c>
      <c r="K13" s="43"/>
      <c r="L13" s="8" t="s">
        <v>3</v>
      </c>
    </row>
    <row r="14" spans="1:12" s="3" customFormat="1" ht="174" customHeight="1" x14ac:dyDescent="0.25">
      <c r="A14" s="34">
        <v>11</v>
      </c>
      <c r="B14" s="55" t="s">
        <v>51</v>
      </c>
      <c r="C14" s="55"/>
      <c r="D14" s="34" t="s">
        <v>52</v>
      </c>
      <c r="E14" s="102" t="s">
        <v>196</v>
      </c>
      <c r="F14" s="103"/>
      <c r="G14" s="35" t="s">
        <v>5</v>
      </c>
      <c r="H14" s="52" t="s">
        <v>43</v>
      </c>
      <c r="I14" s="53"/>
      <c r="J14" s="42" t="s">
        <v>24</v>
      </c>
      <c r="K14" s="43"/>
      <c r="L14" s="8" t="s">
        <v>3</v>
      </c>
    </row>
    <row r="15" spans="1:12" s="3" customFormat="1" ht="39" customHeight="1" x14ac:dyDescent="0.25">
      <c r="A15" s="34">
        <v>12</v>
      </c>
      <c r="B15" s="55" t="s">
        <v>53</v>
      </c>
      <c r="C15" s="55"/>
      <c r="D15" s="34" t="s">
        <v>48</v>
      </c>
      <c r="E15" s="102" t="s">
        <v>182</v>
      </c>
      <c r="F15" s="103"/>
      <c r="G15" s="35" t="s">
        <v>2</v>
      </c>
      <c r="H15" s="61"/>
      <c r="I15" s="62"/>
      <c r="J15" s="42" t="s">
        <v>35</v>
      </c>
      <c r="K15" s="43"/>
      <c r="L15" s="8" t="s">
        <v>3</v>
      </c>
    </row>
    <row r="16" spans="1:12" s="3" customFormat="1" ht="46.5" customHeight="1" x14ac:dyDescent="0.25">
      <c r="A16" s="34">
        <v>13</v>
      </c>
      <c r="B16" s="55" t="s">
        <v>54</v>
      </c>
      <c r="C16" s="55"/>
      <c r="D16" s="34" t="s">
        <v>48</v>
      </c>
      <c r="E16" s="102" t="s">
        <v>34</v>
      </c>
      <c r="F16" s="103"/>
      <c r="G16" s="35" t="s">
        <v>2</v>
      </c>
      <c r="H16" s="61"/>
      <c r="I16" s="62"/>
      <c r="J16" s="42" t="s">
        <v>35</v>
      </c>
      <c r="K16" s="43"/>
      <c r="L16" s="8" t="s">
        <v>3</v>
      </c>
    </row>
    <row r="17" spans="1:12" s="3" customFormat="1" ht="44.25" customHeight="1" x14ac:dyDescent="0.25">
      <c r="A17" s="34">
        <v>14</v>
      </c>
      <c r="B17" s="55" t="s">
        <v>55</v>
      </c>
      <c r="C17" s="55"/>
      <c r="D17" s="34" t="s">
        <v>48</v>
      </c>
      <c r="E17" s="102" t="s">
        <v>34</v>
      </c>
      <c r="F17" s="103"/>
      <c r="G17" s="35" t="s">
        <v>2</v>
      </c>
      <c r="H17" s="61"/>
      <c r="I17" s="62"/>
      <c r="J17" s="42" t="s">
        <v>35</v>
      </c>
      <c r="K17" s="43"/>
      <c r="L17" s="8" t="s">
        <v>3</v>
      </c>
    </row>
    <row r="18" spans="1:12" s="3" customFormat="1" ht="41.25" customHeight="1" x14ac:dyDescent="0.25">
      <c r="A18" s="34">
        <v>15</v>
      </c>
      <c r="B18" s="55" t="s">
        <v>56</v>
      </c>
      <c r="C18" s="55"/>
      <c r="D18" s="34" t="s">
        <v>57</v>
      </c>
      <c r="E18" s="102" t="s">
        <v>183</v>
      </c>
      <c r="F18" s="103"/>
      <c r="G18" s="35" t="s">
        <v>2</v>
      </c>
      <c r="H18" s="52" t="s">
        <v>184</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102" t="s">
        <v>62</v>
      </c>
      <c r="F20" s="103"/>
      <c r="G20" s="35" t="s">
        <v>5</v>
      </c>
      <c r="H20" s="45" t="s">
        <v>187</v>
      </c>
      <c r="I20" s="51"/>
      <c r="J20" s="42" t="s">
        <v>24</v>
      </c>
      <c r="K20" s="43"/>
      <c r="L20" s="8" t="s">
        <v>1</v>
      </c>
    </row>
    <row r="21" spans="1:12" s="3" customFormat="1" ht="54" customHeight="1" x14ac:dyDescent="0.25">
      <c r="A21" s="34">
        <v>2</v>
      </c>
      <c r="B21" s="46" t="s">
        <v>64</v>
      </c>
      <c r="C21" s="54"/>
      <c r="D21" s="34" t="s">
        <v>52</v>
      </c>
      <c r="E21" s="102" t="s">
        <v>186</v>
      </c>
      <c r="F21" s="103"/>
      <c r="G21" s="35" t="s">
        <v>5</v>
      </c>
      <c r="H21" s="45" t="s">
        <v>185</v>
      </c>
      <c r="I21" s="51"/>
      <c r="J21" s="42" t="s">
        <v>24</v>
      </c>
      <c r="K21" s="43"/>
      <c r="L21" s="8" t="s">
        <v>1</v>
      </c>
    </row>
    <row r="22" spans="1:12" s="3" customFormat="1" ht="87" customHeight="1" x14ac:dyDescent="0.25">
      <c r="A22" s="34">
        <v>3</v>
      </c>
      <c r="B22" s="46" t="s">
        <v>67</v>
      </c>
      <c r="C22" s="49"/>
      <c r="D22" s="34" t="s">
        <v>52</v>
      </c>
      <c r="E22" s="102" t="s">
        <v>68</v>
      </c>
      <c r="F22" s="103"/>
      <c r="G22" s="35" t="s">
        <v>5</v>
      </c>
      <c r="H22" s="45"/>
      <c r="I22" s="44"/>
      <c r="J22" s="42" t="s">
        <v>24</v>
      </c>
      <c r="K22" s="43"/>
      <c r="L22" s="8"/>
    </row>
    <row r="23" spans="1:12" s="3" customFormat="1" ht="51" customHeight="1" x14ac:dyDescent="0.25">
      <c r="A23" s="34">
        <v>4</v>
      </c>
      <c r="B23" s="46" t="s">
        <v>69</v>
      </c>
      <c r="C23" s="49"/>
      <c r="D23" s="34" t="s">
        <v>70</v>
      </c>
      <c r="E23" s="102" t="s">
        <v>71</v>
      </c>
      <c r="F23" s="107"/>
      <c r="G23" s="35" t="s">
        <v>2</v>
      </c>
      <c r="H23" s="45" t="s">
        <v>72</v>
      </c>
      <c r="I23" s="44"/>
      <c r="J23" s="42" t="s">
        <v>24</v>
      </c>
      <c r="K23" s="43"/>
      <c r="L23" s="8"/>
    </row>
    <row r="24" spans="1:12" s="3" customFormat="1" ht="50.25" customHeight="1" x14ac:dyDescent="0.25">
      <c r="A24" s="34">
        <v>5</v>
      </c>
      <c r="B24" s="46" t="s">
        <v>73</v>
      </c>
      <c r="C24" s="49"/>
      <c r="D24" s="34" t="s">
        <v>21</v>
      </c>
      <c r="E24" s="102"/>
      <c r="F24" s="107"/>
      <c r="G24" s="35"/>
      <c r="H24" s="45"/>
      <c r="I24" s="44"/>
      <c r="J24" s="42"/>
      <c r="K24" s="44"/>
      <c r="L24" s="8"/>
    </row>
    <row r="25" spans="1:12" s="3" customFormat="1" ht="71.25" customHeight="1" x14ac:dyDescent="0.25">
      <c r="A25" s="34">
        <v>6</v>
      </c>
      <c r="B25" s="46" t="s">
        <v>74</v>
      </c>
      <c r="C25" s="49"/>
      <c r="D25" s="34" t="s">
        <v>70</v>
      </c>
      <c r="E25" s="105" t="s">
        <v>75</v>
      </c>
      <c r="F25" s="108"/>
      <c r="G25" s="35" t="s">
        <v>2</v>
      </c>
      <c r="H25" s="45" t="s">
        <v>76</v>
      </c>
      <c r="I25" s="44"/>
      <c r="J25" s="42" t="s">
        <v>24</v>
      </c>
      <c r="K25" s="43"/>
      <c r="L25" s="8"/>
    </row>
    <row r="26" spans="1:12" s="3" customFormat="1" ht="37.5" customHeight="1" x14ac:dyDescent="0.25">
      <c r="A26" s="34">
        <v>7</v>
      </c>
      <c r="B26" s="46" t="s">
        <v>77</v>
      </c>
      <c r="C26" s="49"/>
      <c r="D26" s="34" t="s">
        <v>70</v>
      </c>
      <c r="E26" s="102" t="s">
        <v>78</v>
      </c>
      <c r="F26" s="107"/>
      <c r="G26" s="35" t="s">
        <v>2</v>
      </c>
      <c r="H26" s="45" t="s">
        <v>79</v>
      </c>
      <c r="I26" s="44"/>
      <c r="J26" s="42" t="s">
        <v>35</v>
      </c>
      <c r="K26" s="44"/>
      <c r="L26" s="8"/>
    </row>
    <row r="27" spans="1:12" s="3" customFormat="1" ht="62.25" customHeight="1" x14ac:dyDescent="0.25">
      <c r="A27" s="34">
        <v>8</v>
      </c>
      <c r="B27" s="46" t="s">
        <v>80</v>
      </c>
      <c r="C27" s="49"/>
      <c r="D27" s="34" t="s">
        <v>70</v>
      </c>
      <c r="E27" s="102" t="s">
        <v>81</v>
      </c>
      <c r="F27" s="107"/>
      <c r="G27" s="35" t="s">
        <v>2</v>
      </c>
      <c r="H27" s="45" t="s">
        <v>82</v>
      </c>
      <c r="I27" s="44"/>
      <c r="J27" s="42" t="s">
        <v>24</v>
      </c>
      <c r="K27" s="43"/>
      <c r="L27" s="8"/>
    </row>
    <row r="28" spans="1:12" s="3" customFormat="1" ht="78" customHeight="1" x14ac:dyDescent="0.25">
      <c r="A28" s="34">
        <v>9</v>
      </c>
      <c r="B28" s="46" t="s">
        <v>83</v>
      </c>
      <c r="C28" s="49"/>
      <c r="D28" s="34" t="s">
        <v>84</v>
      </c>
      <c r="E28" s="102" t="s">
        <v>197</v>
      </c>
      <c r="F28" s="107"/>
      <c r="G28" s="35" t="s">
        <v>5</v>
      </c>
      <c r="H28" s="45" t="s">
        <v>188</v>
      </c>
      <c r="I28" s="44"/>
      <c r="J28" s="42" t="s">
        <v>24</v>
      </c>
      <c r="K28" s="43"/>
      <c r="L28" s="8"/>
    </row>
    <row r="29" spans="1:12" s="3" customFormat="1" ht="87" customHeight="1" x14ac:dyDescent="0.25">
      <c r="A29" s="34">
        <v>10</v>
      </c>
      <c r="B29" s="46" t="s">
        <v>87</v>
      </c>
      <c r="C29" s="49"/>
      <c r="D29" s="34" t="s">
        <v>88</v>
      </c>
      <c r="E29" s="102" t="s">
        <v>89</v>
      </c>
      <c r="F29" s="107"/>
      <c r="G29" s="35"/>
      <c r="H29" s="45"/>
      <c r="I29" s="44"/>
      <c r="J29" s="42"/>
      <c r="K29" s="44"/>
      <c r="L29" s="8"/>
    </row>
    <row r="30" spans="1:12" s="3" customFormat="1" ht="51.75" customHeight="1" x14ac:dyDescent="0.25">
      <c r="A30" s="34">
        <v>11</v>
      </c>
      <c r="B30" s="50" t="s">
        <v>90</v>
      </c>
      <c r="C30" s="50"/>
      <c r="D30" s="34" t="s">
        <v>52</v>
      </c>
      <c r="E30" s="102" t="s">
        <v>91</v>
      </c>
      <c r="F30" s="103"/>
      <c r="G30" s="35"/>
      <c r="H30" s="45" t="s">
        <v>92</v>
      </c>
      <c r="I30" s="51"/>
      <c r="J30" s="42" t="s">
        <v>24</v>
      </c>
      <c r="K30" s="43"/>
      <c r="L30" s="8" t="s">
        <v>1</v>
      </c>
    </row>
    <row r="31" spans="1:12" s="3" customFormat="1" ht="198.75" customHeight="1" x14ac:dyDescent="0.25">
      <c r="A31" s="34">
        <v>12</v>
      </c>
      <c r="B31" s="50" t="s">
        <v>93</v>
      </c>
      <c r="C31" s="50"/>
      <c r="D31" s="34" t="s">
        <v>94</v>
      </c>
      <c r="E31" s="102" t="s">
        <v>189</v>
      </c>
      <c r="F31" s="103"/>
      <c r="G31" s="35" t="s">
        <v>5</v>
      </c>
      <c r="H31" s="45" t="s">
        <v>96</v>
      </c>
      <c r="I31" s="51"/>
      <c r="J31" s="42"/>
      <c r="K31" s="43"/>
      <c r="L31" s="8" t="s">
        <v>1</v>
      </c>
    </row>
    <row r="32" spans="1:12" s="3" customFormat="1" ht="162" customHeight="1" x14ac:dyDescent="0.25">
      <c r="A32" s="34">
        <v>13</v>
      </c>
      <c r="B32" s="50" t="s">
        <v>97</v>
      </c>
      <c r="C32" s="50"/>
      <c r="D32" s="34" t="s">
        <v>21</v>
      </c>
      <c r="E32" s="102" t="s">
        <v>194</v>
      </c>
      <c r="F32" s="103"/>
      <c r="G32" s="35" t="s">
        <v>5</v>
      </c>
      <c r="H32" s="52" t="s">
        <v>43</v>
      </c>
      <c r="I32" s="53"/>
      <c r="J32" s="42" t="s">
        <v>24</v>
      </c>
      <c r="K32" s="43"/>
      <c r="L32" s="8" t="s">
        <v>3</v>
      </c>
    </row>
    <row r="33" spans="1:12" s="3" customFormat="1" ht="65.25" customHeight="1" x14ac:dyDescent="0.25">
      <c r="A33" s="34">
        <v>14</v>
      </c>
      <c r="B33" s="50" t="s">
        <v>99</v>
      </c>
      <c r="C33" s="50"/>
      <c r="D33" s="34" t="s">
        <v>94</v>
      </c>
      <c r="E33" s="102" t="s">
        <v>191</v>
      </c>
      <c r="F33" s="103"/>
      <c r="G33" s="35" t="s">
        <v>2</v>
      </c>
      <c r="H33" s="45" t="s">
        <v>101</v>
      </c>
      <c r="I33" s="51"/>
      <c r="J33" s="42" t="s">
        <v>24</v>
      </c>
      <c r="K33" s="43"/>
      <c r="L33" s="8" t="s">
        <v>3</v>
      </c>
    </row>
    <row r="34" spans="1:12" s="3" customFormat="1" ht="36" customHeight="1" x14ac:dyDescent="0.25">
      <c r="A34" s="34">
        <v>15</v>
      </c>
      <c r="B34" s="50" t="s">
        <v>102</v>
      </c>
      <c r="C34" s="50"/>
      <c r="D34" s="34" t="s">
        <v>94</v>
      </c>
      <c r="E34" s="102" t="s">
        <v>34</v>
      </c>
      <c r="F34" s="103"/>
      <c r="G34" s="35" t="s">
        <v>2</v>
      </c>
      <c r="H34" s="45"/>
      <c r="I34" s="51"/>
      <c r="J34" s="42" t="s">
        <v>35</v>
      </c>
      <c r="K34" s="43"/>
      <c r="L34" s="8" t="s">
        <v>1</v>
      </c>
    </row>
    <row r="35" spans="1:12" s="3" customFormat="1" ht="120" customHeight="1" x14ac:dyDescent="0.25">
      <c r="A35" s="34">
        <v>16</v>
      </c>
      <c r="B35" s="46" t="s">
        <v>103</v>
      </c>
      <c r="C35" s="47"/>
      <c r="D35" s="34" t="s">
        <v>94</v>
      </c>
      <c r="E35" s="102" t="s">
        <v>194</v>
      </c>
      <c r="F35" s="103"/>
      <c r="G35" s="35" t="s">
        <v>2</v>
      </c>
      <c r="H35" s="45" t="s">
        <v>190</v>
      </c>
      <c r="I35" s="44"/>
      <c r="J35" s="42" t="s">
        <v>24</v>
      </c>
      <c r="K35" s="43"/>
      <c r="L35" s="8"/>
    </row>
    <row r="36" spans="1:12" s="3" customFormat="1" ht="49.5" customHeight="1" x14ac:dyDescent="0.25">
      <c r="A36" s="34">
        <v>17</v>
      </c>
      <c r="B36" s="46" t="s">
        <v>106</v>
      </c>
      <c r="C36" s="47"/>
      <c r="D36" s="34" t="s">
        <v>94</v>
      </c>
      <c r="E36" s="102" t="s">
        <v>34</v>
      </c>
      <c r="F36" s="103"/>
      <c r="G36" s="35" t="s">
        <v>2</v>
      </c>
      <c r="H36" s="45"/>
      <c r="I36" s="44"/>
      <c r="J36" s="42" t="s">
        <v>24</v>
      </c>
      <c r="K36" s="43"/>
      <c r="L36" s="8"/>
    </row>
    <row r="37" spans="1:12" s="3" customFormat="1" ht="49.5" customHeight="1" x14ac:dyDescent="0.25">
      <c r="A37" s="34">
        <v>18</v>
      </c>
      <c r="B37" s="46" t="s">
        <v>107</v>
      </c>
      <c r="C37" s="47"/>
      <c r="D37" s="34" t="s">
        <v>94</v>
      </c>
      <c r="E37" s="102" t="s">
        <v>34</v>
      </c>
      <c r="F37" s="103"/>
      <c r="G37" s="35" t="s">
        <v>2</v>
      </c>
      <c r="H37" s="45"/>
      <c r="I37" s="44"/>
      <c r="J37" s="42" t="s">
        <v>24</v>
      </c>
      <c r="K37" s="43"/>
      <c r="L37" s="8"/>
    </row>
    <row r="38" spans="1:12" s="3" customFormat="1" ht="57.75" customHeight="1" x14ac:dyDescent="0.25">
      <c r="A38" s="34">
        <v>19</v>
      </c>
      <c r="B38" s="46" t="s">
        <v>108</v>
      </c>
      <c r="C38" s="47"/>
      <c r="D38" s="34" t="s">
        <v>109</v>
      </c>
      <c r="E38" s="102" t="s">
        <v>34</v>
      </c>
      <c r="F38" s="10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9" priority="1" operator="containsText" text="EN EJECUCIÓN">
      <formula>NOT(ISERROR(SEARCH("EN EJECUCIÓN",L3)))</formula>
    </cfRule>
    <cfRule type="containsText" dxfId="28" priority="2" operator="containsText" text="ABIERTO">
      <formula>NOT(ISERROR(SEARCH("ABIERTO",L3)))</formula>
    </cfRule>
    <cfRule type="containsText" dxfId="27"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G20:G38 G4:G18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6" activePane="bottomLeft" state="frozen"/>
      <selection pane="bottomLeft" activeCell="G21" sqref="G21"/>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168</v>
      </c>
      <c r="J2" s="36" t="s">
        <v>12</v>
      </c>
      <c r="K2" s="38">
        <f>CONSOLIDADO!D10</f>
        <v>27.27272727272727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333.75" customHeight="1" x14ac:dyDescent="0.25">
      <c r="A4" s="34">
        <v>1</v>
      </c>
      <c r="B4" s="55" t="s">
        <v>20</v>
      </c>
      <c r="C4" s="55"/>
      <c r="D4" s="34" t="s">
        <v>21</v>
      </c>
      <c r="E4" s="105" t="s">
        <v>199</v>
      </c>
      <c r="F4" s="106"/>
      <c r="G4" s="35" t="s">
        <v>5</v>
      </c>
      <c r="H4" s="64" t="s">
        <v>198</v>
      </c>
      <c r="I4" s="65"/>
      <c r="J4" s="42" t="s">
        <v>24</v>
      </c>
      <c r="K4" s="43"/>
      <c r="L4" s="8" t="s">
        <v>1</v>
      </c>
    </row>
    <row r="5" spans="1:12" s="3" customFormat="1" ht="88.5" customHeight="1" x14ac:dyDescent="0.25">
      <c r="A5" s="34">
        <v>2</v>
      </c>
      <c r="B5" s="55" t="s">
        <v>25</v>
      </c>
      <c r="C5" s="55"/>
      <c r="D5" s="34" t="s">
        <v>21</v>
      </c>
      <c r="E5" s="42" t="s">
        <v>200</v>
      </c>
      <c r="F5" s="43"/>
      <c r="G5" s="35" t="s">
        <v>5</v>
      </c>
      <c r="H5" s="64" t="s">
        <v>201</v>
      </c>
      <c r="I5" s="65"/>
      <c r="J5" s="42" t="s">
        <v>24</v>
      </c>
      <c r="K5" s="43"/>
      <c r="L5" s="8" t="s">
        <v>3</v>
      </c>
    </row>
    <row r="6" spans="1:12" s="3" customFormat="1" ht="151.5" customHeight="1" x14ac:dyDescent="0.25">
      <c r="A6" s="34">
        <v>3</v>
      </c>
      <c r="B6" s="55" t="s">
        <v>28</v>
      </c>
      <c r="C6" s="55"/>
      <c r="D6" s="34" t="s">
        <v>29</v>
      </c>
      <c r="E6" s="42" t="s">
        <v>202</v>
      </c>
      <c r="F6" s="43"/>
      <c r="G6" s="35" t="s">
        <v>2</v>
      </c>
      <c r="H6" s="64" t="s">
        <v>203</v>
      </c>
      <c r="I6" s="65"/>
      <c r="J6" s="42" t="s">
        <v>24</v>
      </c>
      <c r="K6" s="43"/>
      <c r="L6" s="8" t="s">
        <v>1</v>
      </c>
    </row>
    <row r="7" spans="1:12" s="3" customFormat="1" ht="98.25" customHeight="1" x14ac:dyDescent="0.25">
      <c r="A7" s="34">
        <v>4</v>
      </c>
      <c r="B7" s="55" t="s">
        <v>32</v>
      </c>
      <c r="C7" s="55"/>
      <c r="D7" s="34" t="s">
        <v>21</v>
      </c>
      <c r="E7" s="42" t="s">
        <v>204</v>
      </c>
      <c r="F7" s="43"/>
      <c r="G7" s="35" t="s">
        <v>5</v>
      </c>
      <c r="H7" s="52" t="s">
        <v>205</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37</v>
      </c>
      <c r="F9" s="43"/>
      <c r="G9" s="35" t="s">
        <v>2</v>
      </c>
      <c r="H9" s="52" t="s">
        <v>27</v>
      </c>
      <c r="I9" s="53"/>
      <c r="J9" s="42" t="s">
        <v>24</v>
      </c>
      <c r="K9" s="43"/>
      <c r="L9" s="8" t="s">
        <v>3</v>
      </c>
    </row>
    <row r="10" spans="1:12" s="3" customFormat="1" ht="260.25" customHeight="1" x14ac:dyDescent="0.25">
      <c r="A10" s="34">
        <v>7</v>
      </c>
      <c r="B10" s="55" t="s">
        <v>38</v>
      </c>
      <c r="C10" s="55"/>
      <c r="D10" s="34" t="s">
        <v>21</v>
      </c>
      <c r="E10" s="42" t="s">
        <v>206</v>
      </c>
      <c r="F10" s="43"/>
      <c r="G10" s="35" t="s">
        <v>5</v>
      </c>
      <c r="H10" s="64" t="s">
        <v>207</v>
      </c>
      <c r="I10" s="65"/>
      <c r="J10" s="42" t="s">
        <v>24</v>
      </c>
      <c r="K10" s="43"/>
      <c r="L10" s="8" t="s">
        <v>1</v>
      </c>
    </row>
    <row r="11" spans="1:12" s="3" customFormat="1" ht="190.5" customHeight="1" x14ac:dyDescent="0.25">
      <c r="A11" s="34">
        <v>8</v>
      </c>
      <c r="B11" s="55" t="s">
        <v>41</v>
      </c>
      <c r="C11" s="55"/>
      <c r="D11" s="34" t="s">
        <v>21</v>
      </c>
      <c r="E11" s="42" t="s">
        <v>208</v>
      </c>
      <c r="F11" s="43"/>
      <c r="G11" s="35" t="s">
        <v>2</v>
      </c>
      <c r="H11" s="64" t="s">
        <v>207</v>
      </c>
      <c r="I11" s="65"/>
      <c r="J11" s="42" t="s">
        <v>24</v>
      </c>
      <c r="K11" s="43"/>
      <c r="L11" s="8" t="s">
        <v>3</v>
      </c>
    </row>
    <row r="12" spans="1:12" s="3" customFormat="1" ht="156.75" customHeight="1" x14ac:dyDescent="0.25">
      <c r="A12" s="34">
        <v>9</v>
      </c>
      <c r="B12" s="63" t="s">
        <v>44</v>
      </c>
      <c r="C12" s="63"/>
      <c r="D12" s="34" t="s">
        <v>21</v>
      </c>
      <c r="E12" s="42" t="s">
        <v>209</v>
      </c>
      <c r="F12" s="43"/>
      <c r="G12" s="35" t="s">
        <v>5</v>
      </c>
      <c r="H12" s="64" t="s">
        <v>210</v>
      </c>
      <c r="I12" s="65"/>
      <c r="J12" s="42" t="s">
        <v>24</v>
      </c>
      <c r="K12" s="43"/>
      <c r="L12" s="8" t="s">
        <v>1</v>
      </c>
    </row>
    <row r="13" spans="1:12" s="3" customFormat="1" ht="67.5" customHeight="1" x14ac:dyDescent="0.25">
      <c r="A13" s="34">
        <v>10</v>
      </c>
      <c r="B13" s="55" t="s">
        <v>47</v>
      </c>
      <c r="C13" s="55"/>
      <c r="D13" s="34" t="s">
        <v>48</v>
      </c>
      <c r="E13" s="42" t="s">
        <v>211</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212</v>
      </c>
      <c r="F14" s="43"/>
      <c r="G14" s="35" t="s">
        <v>5</v>
      </c>
      <c r="H14" s="52" t="s">
        <v>210</v>
      </c>
      <c r="I14" s="53"/>
      <c r="J14" s="42" t="s">
        <v>24</v>
      </c>
      <c r="K14" s="43"/>
      <c r="L14" s="8" t="s">
        <v>3</v>
      </c>
    </row>
    <row r="15" spans="1:12" s="3" customFormat="1" ht="79.5" customHeight="1" x14ac:dyDescent="0.25">
      <c r="A15" s="34">
        <v>12</v>
      </c>
      <c r="B15" s="55" t="s">
        <v>53</v>
      </c>
      <c r="C15" s="55"/>
      <c r="D15" s="34" t="s">
        <v>48</v>
      </c>
      <c r="E15" s="42" t="s">
        <v>213</v>
      </c>
      <c r="F15" s="43"/>
      <c r="G15" s="35" t="s">
        <v>2</v>
      </c>
      <c r="H15" s="61" t="s">
        <v>214</v>
      </c>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215</v>
      </c>
      <c r="F18" s="43"/>
      <c r="G18" s="35" t="s">
        <v>2</v>
      </c>
      <c r="H18" s="52" t="s">
        <v>216</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325</v>
      </c>
      <c r="I20" s="51"/>
      <c r="J20" s="42" t="s">
        <v>24</v>
      </c>
      <c r="K20" s="43"/>
      <c r="L20" s="8" t="s">
        <v>1</v>
      </c>
    </row>
    <row r="21" spans="1:12" s="3" customFormat="1" ht="54" customHeight="1" x14ac:dyDescent="0.25">
      <c r="A21" s="34">
        <v>2</v>
      </c>
      <c r="B21" s="46" t="s">
        <v>64</v>
      </c>
      <c r="C21" s="54"/>
      <c r="D21" s="34" t="s">
        <v>52</v>
      </c>
      <c r="E21" s="42" t="s">
        <v>217</v>
      </c>
      <c r="F21" s="43"/>
      <c r="G21" s="35" t="s">
        <v>5</v>
      </c>
      <c r="H21" s="45" t="s">
        <v>218</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219</v>
      </c>
      <c r="F28" s="44"/>
      <c r="G28" s="35" t="s">
        <v>5</v>
      </c>
      <c r="H28" s="45" t="s">
        <v>220</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320.25" customHeight="1" x14ac:dyDescent="0.25">
      <c r="A31" s="34">
        <v>12</v>
      </c>
      <c r="B31" s="50" t="s">
        <v>93</v>
      </c>
      <c r="C31" s="50"/>
      <c r="D31" s="34" t="s">
        <v>94</v>
      </c>
      <c r="E31" s="42" t="s">
        <v>221</v>
      </c>
      <c r="F31" s="43"/>
      <c r="G31" s="35" t="s">
        <v>5</v>
      </c>
      <c r="H31" s="64" t="s">
        <v>198</v>
      </c>
      <c r="I31" s="65"/>
      <c r="J31" s="42"/>
      <c r="K31" s="43"/>
      <c r="L31" s="8" t="s">
        <v>1</v>
      </c>
    </row>
    <row r="32" spans="1:12" s="3" customFormat="1" ht="162" customHeight="1" x14ac:dyDescent="0.25">
      <c r="A32" s="34">
        <v>13</v>
      </c>
      <c r="B32" s="50" t="s">
        <v>97</v>
      </c>
      <c r="C32" s="50"/>
      <c r="D32" s="34" t="s">
        <v>21</v>
      </c>
      <c r="E32" s="42" t="s">
        <v>222</v>
      </c>
      <c r="F32" s="43"/>
      <c r="G32" s="35" t="s">
        <v>5</v>
      </c>
      <c r="H32" s="52" t="s">
        <v>223</v>
      </c>
      <c r="I32" s="53"/>
      <c r="J32" s="42" t="s">
        <v>24</v>
      </c>
      <c r="K32" s="43"/>
      <c r="L32" s="8" t="s">
        <v>3</v>
      </c>
    </row>
    <row r="33" spans="1:12" s="3" customFormat="1" ht="65.25" customHeight="1" x14ac:dyDescent="0.25">
      <c r="A33" s="34">
        <v>14</v>
      </c>
      <c r="B33" s="50" t="s">
        <v>99</v>
      </c>
      <c r="C33" s="50"/>
      <c r="D33" s="34" t="s">
        <v>94</v>
      </c>
      <c r="E33" s="42" t="s">
        <v>202</v>
      </c>
      <c r="F33" s="43"/>
      <c r="G33" s="35" t="s">
        <v>2</v>
      </c>
      <c r="H33" s="45" t="s">
        <v>224</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34</v>
      </c>
      <c r="F35" s="43"/>
      <c r="G35" s="35" t="s">
        <v>2</v>
      </c>
      <c r="H35" s="45"/>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6" priority="1" operator="containsText" text="EN EJECUCIÓN">
      <formula>NOT(ISERROR(SEARCH("EN EJECUCIÓN",L3)))</formula>
    </cfRule>
    <cfRule type="containsText" dxfId="25" priority="2" operator="containsText" text="ABIERTO">
      <formula>NOT(ISERROR(SEARCH("ABIERTO",L3)))</formula>
    </cfRule>
    <cfRule type="containsText" dxfId="24"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4" activePane="bottomLeft" state="frozen"/>
      <selection pane="bottomLeft" activeCell="E20" sqref="E20:F20"/>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43.28515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169</v>
      </c>
      <c r="J2" s="36" t="s">
        <v>12</v>
      </c>
      <c r="K2" s="38">
        <f>CONSOLIDADO!D11</f>
        <v>36.363636363636367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373.5" customHeight="1" x14ac:dyDescent="0.25">
      <c r="A4" s="34">
        <v>1</v>
      </c>
      <c r="B4" s="55" t="s">
        <v>20</v>
      </c>
      <c r="C4" s="55"/>
      <c r="D4" s="34" t="s">
        <v>21</v>
      </c>
      <c r="E4" s="48" t="s">
        <v>225</v>
      </c>
      <c r="F4" s="47"/>
      <c r="G4" s="35" t="s">
        <v>5</v>
      </c>
      <c r="H4" s="64" t="s">
        <v>226</v>
      </c>
      <c r="I4" s="65"/>
      <c r="J4" s="42" t="s">
        <v>24</v>
      </c>
      <c r="K4" s="43"/>
      <c r="L4" s="8" t="s">
        <v>1</v>
      </c>
    </row>
    <row r="5" spans="1:12" s="3" customFormat="1" ht="88.5" customHeight="1" x14ac:dyDescent="0.25">
      <c r="A5" s="34">
        <v>2</v>
      </c>
      <c r="B5" s="55" t="s">
        <v>25</v>
      </c>
      <c r="C5" s="55"/>
      <c r="D5" s="34" t="s">
        <v>21</v>
      </c>
      <c r="E5" s="42" t="s">
        <v>230</v>
      </c>
      <c r="F5" s="43"/>
      <c r="G5" s="35" t="s">
        <v>5</v>
      </c>
      <c r="H5" s="52" t="s">
        <v>227</v>
      </c>
      <c r="I5" s="53"/>
      <c r="J5" s="42" t="s">
        <v>24</v>
      </c>
      <c r="K5" s="43"/>
      <c r="L5" s="8" t="s">
        <v>3</v>
      </c>
    </row>
    <row r="6" spans="1:12" s="3" customFormat="1" ht="117.75" customHeight="1" x14ac:dyDescent="0.25">
      <c r="A6" s="34">
        <v>3</v>
      </c>
      <c r="B6" s="55" t="s">
        <v>28</v>
      </c>
      <c r="C6" s="55"/>
      <c r="D6" s="34" t="s">
        <v>29</v>
      </c>
      <c r="E6" s="42" t="s">
        <v>228</v>
      </c>
      <c r="F6" s="43"/>
      <c r="G6" s="35" t="s">
        <v>2</v>
      </c>
      <c r="H6" s="64" t="s">
        <v>229</v>
      </c>
      <c r="I6" s="65"/>
      <c r="J6" s="42" t="s">
        <v>24</v>
      </c>
      <c r="K6" s="43"/>
      <c r="L6" s="8" t="s">
        <v>1</v>
      </c>
    </row>
    <row r="7" spans="1:12" s="3" customFormat="1" ht="98.25" customHeight="1" x14ac:dyDescent="0.25">
      <c r="A7" s="34">
        <v>4</v>
      </c>
      <c r="B7" s="55" t="s">
        <v>32</v>
      </c>
      <c r="C7" s="55"/>
      <c r="D7" s="34" t="s">
        <v>21</v>
      </c>
      <c r="E7" s="42" t="s">
        <v>231</v>
      </c>
      <c r="F7" s="43"/>
      <c r="G7" s="35" t="s">
        <v>5</v>
      </c>
      <c r="H7" s="52" t="s">
        <v>232</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233</v>
      </c>
      <c r="F9" s="43"/>
      <c r="G9" s="35" t="s">
        <v>2</v>
      </c>
      <c r="H9" s="52"/>
      <c r="I9" s="53"/>
      <c r="J9" s="42" t="s">
        <v>24</v>
      </c>
      <c r="K9" s="43"/>
      <c r="L9" s="8" t="s">
        <v>3</v>
      </c>
    </row>
    <row r="10" spans="1:12" s="3" customFormat="1" ht="75" customHeight="1" x14ac:dyDescent="0.25">
      <c r="A10" s="34">
        <v>7</v>
      </c>
      <c r="B10" s="55" t="s">
        <v>38</v>
      </c>
      <c r="C10" s="55"/>
      <c r="D10" s="34" t="s">
        <v>21</v>
      </c>
      <c r="E10" s="42" t="s">
        <v>234</v>
      </c>
      <c r="F10" s="43"/>
      <c r="G10" s="35" t="s">
        <v>5</v>
      </c>
      <c r="H10" s="64" t="s">
        <v>235</v>
      </c>
      <c r="I10" s="65"/>
      <c r="J10" s="42" t="s">
        <v>24</v>
      </c>
      <c r="K10" s="43"/>
      <c r="L10" s="8" t="s">
        <v>1</v>
      </c>
    </row>
    <row r="11" spans="1:12" s="3" customFormat="1" ht="190.5" customHeight="1" x14ac:dyDescent="0.25">
      <c r="A11" s="34">
        <v>8</v>
      </c>
      <c r="B11" s="55" t="s">
        <v>41</v>
      </c>
      <c r="C11" s="55"/>
      <c r="D11" s="34" t="s">
        <v>21</v>
      </c>
      <c r="E11" s="42" t="s">
        <v>236</v>
      </c>
      <c r="F11" s="43"/>
      <c r="G11" s="35" t="s">
        <v>2</v>
      </c>
      <c r="H11" s="52" t="s">
        <v>237</v>
      </c>
      <c r="I11" s="53"/>
      <c r="J11" s="42" t="s">
        <v>24</v>
      </c>
      <c r="K11" s="43"/>
      <c r="L11" s="8" t="s">
        <v>3</v>
      </c>
    </row>
    <row r="12" spans="1:12" s="3" customFormat="1" ht="156.75" customHeight="1" x14ac:dyDescent="0.25">
      <c r="A12" s="34">
        <v>9</v>
      </c>
      <c r="B12" s="63" t="s">
        <v>44</v>
      </c>
      <c r="C12" s="63"/>
      <c r="D12" s="34" t="s">
        <v>21</v>
      </c>
      <c r="E12" s="42" t="s">
        <v>238</v>
      </c>
      <c r="F12" s="43"/>
      <c r="G12" s="35" t="s">
        <v>5</v>
      </c>
      <c r="H12" s="64"/>
      <c r="I12" s="65"/>
      <c r="J12" s="42" t="s">
        <v>24</v>
      </c>
      <c r="K12" s="43"/>
      <c r="L12" s="8" t="s">
        <v>1</v>
      </c>
    </row>
    <row r="13" spans="1:12" s="3" customFormat="1" ht="67.5" customHeight="1" x14ac:dyDescent="0.25">
      <c r="A13" s="34">
        <v>10</v>
      </c>
      <c r="B13" s="55" t="s">
        <v>47</v>
      </c>
      <c r="C13" s="55"/>
      <c r="D13" s="34" t="s">
        <v>48</v>
      </c>
      <c r="E13" s="42" t="s">
        <v>239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240</v>
      </c>
      <c r="F14" s="43"/>
      <c r="G14" s="35" t="s">
        <v>5</v>
      </c>
      <c r="H14" s="52"/>
      <c r="I14" s="53"/>
      <c r="J14" s="42" t="s">
        <v>24</v>
      </c>
      <c r="K14" s="43"/>
      <c r="L14" s="8" t="s">
        <v>3</v>
      </c>
    </row>
    <row r="15" spans="1:12" s="3" customFormat="1" ht="39" customHeight="1" x14ac:dyDescent="0.25">
      <c r="A15" s="34">
        <v>12</v>
      </c>
      <c r="B15" s="55" t="s">
        <v>53</v>
      </c>
      <c r="C15" s="55"/>
      <c r="D15" s="34" t="s">
        <v>48</v>
      </c>
      <c r="E15" s="42" t="s">
        <v>182</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241</v>
      </c>
      <c r="F18" s="43"/>
      <c r="G18" s="35" t="s">
        <v>2</v>
      </c>
      <c r="H18" s="52" t="s">
        <v>242</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324</v>
      </c>
      <c r="I20" s="51"/>
      <c r="J20" s="42" t="s">
        <v>24</v>
      </c>
      <c r="K20" s="43"/>
      <c r="L20" s="8" t="s">
        <v>1</v>
      </c>
    </row>
    <row r="21" spans="1:12" s="3" customFormat="1" ht="54" customHeight="1" x14ac:dyDescent="0.25">
      <c r="A21" s="34">
        <v>2</v>
      </c>
      <c r="B21" s="46" t="s">
        <v>64</v>
      </c>
      <c r="C21" s="54"/>
      <c r="D21" s="34" t="s">
        <v>52</v>
      </c>
      <c r="E21" s="42" t="s">
        <v>243</v>
      </c>
      <c r="F21" s="43"/>
      <c r="G21" s="35" t="s">
        <v>5</v>
      </c>
      <c r="H21" s="45" t="s">
        <v>244</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251</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245</v>
      </c>
      <c r="F28" s="44"/>
      <c r="G28" s="35" t="s">
        <v>5</v>
      </c>
      <c r="H28" s="45" t="s">
        <v>246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354" customHeight="1" x14ac:dyDescent="0.25">
      <c r="A31" s="34">
        <v>12</v>
      </c>
      <c r="B31" s="50" t="s">
        <v>93</v>
      </c>
      <c r="C31" s="50"/>
      <c r="D31" s="34" t="s">
        <v>94</v>
      </c>
      <c r="E31" s="48" t="s">
        <v>225</v>
      </c>
      <c r="F31" s="47"/>
      <c r="G31" s="35" t="s">
        <v>5</v>
      </c>
      <c r="H31" s="64" t="s">
        <v>226</v>
      </c>
      <c r="I31" s="65"/>
      <c r="J31" s="42"/>
      <c r="K31" s="43"/>
      <c r="L31" s="8" t="s">
        <v>1</v>
      </c>
    </row>
    <row r="32" spans="1:12" s="3" customFormat="1" ht="162" customHeight="1" x14ac:dyDescent="0.25">
      <c r="A32" s="34">
        <v>13</v>
      </c>
      <c r="B32" s="50" t="s">
        <v>97</v>
      </c>
      <c r="C32" s="50"/>
      <c r="D32" s="34" t="s">
        <v>21</v>
      </c>
      <c r="E32" s="42" t="s">
        <v>247</v>
      </c>
      <c r="F32" s="43"/>
      <c r="G32" s="35" t="s">
        <v>5</v>
      </c>
      <c r="H32" s="52" t="s">
        <v>248</v>
      </c>
      <c r="I32" s="53"/>
      <c r="J32" s="42" t="s">
        <v>24</v>
      </c>
      <c r="K32" s="43"/>
      <c r="L32" s="8" t="s">
        <v>3</v>
      </c>
    </row>
    <row r="33" spans="1:12" s="3" customFormat="1" ht="87.75" customHeight="1" x14ac:dyDescent="0.25">
      <c r="A33" s="34">
        <v>14</v>
      </c>
      <c r="B33" s="50" t="s">
        <v>99</v>
      </c>
      <c r="C33" s="50"/>
      <c r="D33" s="34" t="s">
        <v>94</v>
      </c>
      <c r="E33" s="42" t="s">
        <v>249</v>
      </c>
      <c r="F33" s="43"/>
      <c r="G33" s="35" t="s">
        <v>2</v>
      </c>
      <c r="H33" s="45" t="s">
        <v>250</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252</v>
      </c>
      <c r="F35" s="43"/>
      <c r="G35" s="35" t="s">
        <v>2</v>
      </c>
      <c r="H35" s="45" t="s">
        <v>253</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3" priority="1" operator="containsText" text="EN EJECUCIÓN">
      <formula>NOT(ISERROR(SEARCH("EN EJECUCIÓN",L3)))</formula>
    </cfRule>
    <cfRule type="containsText" dxfId="22" priority="2" operator="containsText" text="ABIERTO">
      <formula>NOT(ISERROR(SEARCH("ABIERTO",L3)))</formula>
    </cfRule>
    <cfRule type="containsText" dxfId="21"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5" activePane="bottomLeft" state="frozen"/>
      <selection pane="bottomLeft" activeCell="E29" sqref="E29:F29"/>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52.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170</v>
      </c>
      <c r="J2" s="36" t="s">
        <v>12</v>
      </c>
      <c r="K2" s="38">
        <f>CONSOLIDADO!D12</f>
        <v>45.454545454545453</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79.75" customHeight="1" x14ac:dyDescent="0.25">
      <c r="A4" s="34">
        <v>1</v>
      </c>
      <c r="B4" s="55" t="s">
        <v>20</v>
      </c>
      <c r="C4" s="55"/>
      <c r="D4" s="34" t="s">
        <v>21</v>
      </c>
      <c r="E4" s="48" t="s">
        <v>254</v>
      </c>
      <c r="F4" s="47"/>
      <c r="G4" s="35" t="s">
        <v>5</v>
      </c>
      <c r="H4" s="64" t="s">
        <v>255</v>
      </c>
      <c r="I4" s="65"/>
      <c r="J4" s="42" t="s">
        <v>24</v>
      </c>
      <c r="K4" s="43"/>
      <c r="L4" s="8" t="s">
        <v>1</v>
      </c>
    </row>
    <row r="5" spans="1:12" s="3" customFormat="1" ht="88.5" customHeight="1" x14ac:dyDescent="0.25">
      <c r="A5" s="34">
        <v>2</v>
      </c>
      <c r="B5" s="55" t="s">
        <v>25</v>
      </c>
      <c r="C5" s="55"/>
      <c r="D5" s="34" t="s">
        <v>21</v>
      </c>
      <c r="E5" s="42" t="s">
        <v>256</v>
      </c>
      <c r="F5" s="43"/>
      <c r="G5" s="35" t="s">
        <v>5</v>
      </c>
      <c r="H5" s="52" t="s">
        <v>257</v>
      </c>
      <c r="I5" s="53"/>
      <c r="J5" s="42" t="s">
        <v>24</v>
      </c>
      <c r="K5" s="43"/>
      <c r="L5" s="8" t="s">
        <v>3</v>
      </c>
    </row>
    <row r="6" spans="1:12" s="3" customFormat="1" ht="62.25" customHeight="1" x14ac:dyDescent="0.25">
      <c r="A6" s="34">
        <v>3</v>
      </c>
      <c r="B6" s="55" t="s">
        <v>28</v>
      </c>
      <c r="C6" s="55"/>
      <c r="D6" s="34" t="s">
        <v>29</v>
      </c>
      <c r="E6" s="42" t="s">
        <v>258</v>
      </c>
      <c r="F6" s="43"/>
      <c r="G6" s="35" t="s">
        <v>2</v>
      </c>
      <c r="H6" s="64"/>
      <c r="I6" s="65"/>
      <c r="J6" s="42" t="s">
        <v>24</v>
      </c>
      <c r="K6" s="43"/>
      <c r="L6" s="8" t="s">
        <v>1</v>
      </c>
    </row>
    <row r="7" spans="1:12" s="3" customFormat="1" ht="98.25" customHeight="1" x14ac:dyDescent="0.25">
      <c r="A7" s="34">
        <v>4</v>
      </c>
      <c r="B7" s="55" t="s">
        <v>32</v>
      </c>
      <c r="C7" s="55"/>
      <c r="D7" s="34" t="s">
        <v>21</v>
      </c>
      <c r="E7" s="42" t="s">
        <v>268</v>
      </c>
      <c r="F7" s="43"/>
      <c r="G7" s="35" t="s">
        <v>5</v>
      </c>
      <c r="H7" s="52" t="s">
        <v>259</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260</v>
      </c>
      <c r="F9" s="43"/>
      <c r="G9" s="35" t="s">
        <v>2</v>
      </c>
      <c r="H9" s="52" t="s">
        <v>259</v>
      </c>
      <c r="I9" s="53"/>
      <c r="J9" s="42" t="s">
        <v>24</v>
      </c>
      <c r="K9" s="43"/>
      <c r="L9" s="8" t="s">
        <v>3</v>
      </c>
    </row>
    <row r="10" spans="1:12" s="3" customFormat="1" ht="260.25" customHeight="1" x14ac:dyDescent="0.25">
      <c r="A10" s="34">
        <v>7</v>
      </c>
      <c r="B10" s="55" t="s">
        <v>38</v>
      </c>
      <c r="C10" s="55"/>
      <c r="D10" s="34" t="s">
        <v>21</v>
      </c>
      <c r="E10" s="42" t="s">
        <v>261</v>
      </c>
      <c r="F10" s="43"/>
      <c r="G10" s="35" t="s">
        <v>5</v>
      </c>
      <c r="H10" s="52" t="s">
        <v>259</v>
      </c>
      <c r="I10" s="53"/>
      <c r="J10" s="42" t="s">
        <v>24</v>
      </c>
      <c r="K10" s="43"/>
      <c r="L10" s="8" t="s">
        <v>1</v>
      </c>
    </row>
    <row r="11" spans="1:12" s="3" customFormat="1" ht="190.5" customHeight="1" x14ac:dyDescent="0.25">
      <c r="A11" s="34">
        <v>8</v>
      </c>
      <c r="B11" s="55" t="s">
        <v>41</v>
      </c>
      <c r="C11" s="55"/>
      <c r="D11" s="34" t="s">
        <v>21</v>
      </c>
      <c r="E11" s="42" t="s">
        <v>269</v>
      </c>
      <c r="F11" s="43"/>
      <c r="G11" s="35" t="s">
        <v>2</v>
      </c>
      <c r="H11" s="52" t="s">
        <v>259</v>
      </c>
      <c r="I11" s="53"/>
      <c r="J11" s="42" t="s">
        <v>24</v>
      </c>
      <c r="K11" s="43"/>
      <c r="L11" s="8" t="s">
        <v>3</v>
      </c>
    </row>
    <row r="12" spans="1:12" s="3" customFormat="1" ht="156.75" customHeight="1" x14ac:dyDescent="0.25">
      <c r="A12" s="34">
        <v>9</v>
      </c>
      <c r="B12" s="63" t="s">
        <v>44</v>
      </c>
      <c r="C12" s="63"/>
      <c r="D12" s="34" t="s">
        <v>21</v>
      </c>
      <c r="E12" s="42" t="s">
        <v>262</v>
      </c>
      <c r="F12" s="43"/>
      <c r="G12" s="35" t="s">
        <v>5</v>
      </c>
      <c r="H12" s="64"/>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240</v>
      </c>
      <c r="F14" s="43"/>
      <c r="G14" s="35" t="s">
        <v>5</v>
      </c>
      <c r="H14" s="52"/>
      <c r="I14" s="53"/>
      <c r="J14" s="42" t="s">
        <v>24</v>
      </c>
      <c r="K14" s="43"/>
      <c r="L14" s="8" t="s">
        <v>3</v>
      </c>
    </row>
    <row r="15" spans="1:12" s="3" customFormat="1" ht="39" customHeight="1" x14ac:dyDescent="0.25">
      <c r="A15" s="34">
        <v>12</v>
      </c>
      <c r="B15" s="55" t="s">
        <v>53</v>
      </c>
      <c r="C15" s="55"/>
      <c r="D15" s="34" t="s">
        <v>48</v>
      </c>
      <c r="E15" s="42" t="s">
        <v>182</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263</v>
      </c>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323</v>
      </c>
      <c r="I20" s="51"/>
      <c r="J20" s="42" t="s">
        <v>24</v>
      </c>
      <c r="K20" s="43"/>
      <c r="L20" s="8" t="s">
        <v>1</v>
      </c>
    </row>
    <row r="21" spans="1:12" s="3" customFormat="1" ht="54" customHeight="1" x14ac:dyDescent="0.25">
      <c r="A21" s="34">
        <v>2</v>
      </c>
      <c r="B21" s="46" t="s">
        <v>64</v>
      </c>
      <c r="C21" s="54"/>
      <c r="D21" s="34" t="s">
        <v>52</v>
      </c>
      <c r="E21" s="42" t="s">
        <v>264</v>
      </c>
      <c r="F21" s="43"/>
      <c r="G21" s="35" t="s">
        <v>5</v>
      </c>
      <c r="H21" s="45" t="s">
        <v>265</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348</v>
      </c>
      <c r="F28" s="44"/>
      <c r="G28" s="35" t="s">
        <v>5</v>
      </c>
      <c r="H28" s="45" t="s">
        <v>266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254</v>
      </c>
      <c r="F31" s="43"/>
      <c r="G31" s="35" t="s">
        <v>5</v>
      </c>
      <c r="H31" s="45" t="s">
        <v>267</v>
      </c>
      <c r="I31" s="51"/>
      <c r="J31" s="42"/>
      <c r="K31" s="43"/>
      <c r="L31" s="8" t="s">
        <v>1</v>
      </c>
    </row>
    <row r="32" spans="1:12" s="3" customFormat="1" ht="162" customHeight="1" x14ac:dyDescent="0.25">
      <c r="A32" s="34">
        <v>13</v>
      </c>
      <c r="B32" s="50" t="s">
        <v>97</v>
      </c>
      <c r="C32" s="50"/>
      <c r="D32" s="34" t="s">
        <v>21</v>
      </c>
      <c r="E32" s="42" t="s">
        <v>270</v>
      </c>
      <c r="F32" s="43"/>
      <c r="G32" s="35" t="s">
        <v>5</v>
      </c>
      <c r="H32" s="52" t="s">
        <v>271</v>
      </c>
      <c r="I32" s="53"/>
      <c r="J32" s="42" t="s">
        <v>24</v>
      </c>
      <c r="K32" s="43"/>
      <c r="L32" s="8" t="s">
        <v>3</v>
      </c>
    </row>
    <row r="33" spans="1:12" s="3" customFormat="1" ht="65.25" customHeight="1" x14ac:dyDescent="0.25">
      <c r="A33" s="34">
        <v>14</v>
      </c>
      <c r="B33" s="50" t="s">
        <v>99</v>
      </c>
      <c r="C33" s="50"/>
      <c r="D33" s="34" t="s">
        <v>94</v>
      </c>
      <c r="E33" s="42" t="s">
        <v>34</v>
      </c>
      <c r="F33" s="43"/>
      <c r="G33" s="35" t="s">
        <v>2</v>
      </c>
      <c r="H33" s="45" t="s">
        <v>101</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270</v>
      </c>
      <c r="F35" s="43"/>
      <c r="G35" s="35" t="s">
        <v>2</v>
      </c>
      <c r="H35" s="45" t="s">
        <v>272</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0" priority="1" operator="containsText" text="EN EJECUCIÓN">
      <formula>NOT(ISERROR(SEARCH("EN EJECUCIÓN",L3)))</formula>
    </cfRule>
    <cfRule type="containsText" dxfId="19" priority="2" operator="containsText" text="ABIERTO">
      <formula>NOT(ISERROR(SEARCH("ABIERTO",L3)))</formula>
    </cfRule>
    <cfRule type="containsText" dxfId="18"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4" activePane="bottomLeft" state="frozen"/>
      <selection pane="bottomLeft" activeCell="E28" sqref="E28:F2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56"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171</v>
      </c>
      <c r="J2" s="36" t="s">
        <v>12</v>
      </c>
      <c r="K2" s="38">
        <f>CONSOLIDADO!D13</f>
        <v>54.54545454545454</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188.25" customHeight="1" x14ac:dyDescent="0.25">
      <c r="A4" s="34">
        <v>1</v>
      </c>
      <c r="B4" s="55" t="s">
        <v>20</v>
      </c>
      <c r="C4" s="55"/>
      <c r="D4" s="34" t="s">
        <v>21</v>
      </c>
      <c r="E4" s="42" t="s">
        <v>273</v>
      </c>
      <c r="F4" s="43"/>
      <c r="G4" s="35" t="s">
        <v>5</v>
      </c>
      <c r="H4" s="64" t="s">
        <v>274</v>
      </c>
      <c r="I4" s="65"/>
      <c r="J4" s="42" t="s">
        <v>24</v>
      </c>
      <c r="K4" s="43"/>
      <c r="L4" s="8" t="s">
        <v>1</v>
      </c>
    </row>
    <row r="5" spans="1:12" s="3" customFormat="1" ht="88.5" customHeight="1" x14ac:dyDescent="0.25">
      <c r="A5" s="34">
        <v>2</v>
      </c>
      <c r="B5" s="55" t="s">
        <v>25</v>
      </c>
      <c r="C5" s="55"/>
      <c r="D5" s="34" t="s">
        <v>21</v>
      </c>
      <c r="E5" s="48" t="s">
        <v>275</v>
      </c>
      <c r="F5" s="47"/>
      <c r="G5" s="35" t="s">
        <v>5</v>
      </c>
      <c r="H5" s="52" t="s">
        <v>276</v>
      </c>
      <c r="I5" s="53"/>
      <c r="J5" s="42" t="s">
        <v>24</v>
      </c>
      <c r="K5" s="43"/>
      <c r="L5" s="8" t="s">
        <v>3</v>
      </c>
    </row>
    <row r="6" spans="1:12" s="3" customFormat="1" ht="62.25" customHeight="1" x14ac:dyDescent="0.25">
      <c r="A6" s="34">
        <v>3</v>
      </c>
      <c r="B6" s="55" t="s">
        <v>28</v>
      </c>
      <c r="C6" s="55"/>
      <c r="D6" s="34" t="s">
        <v>29</v>
      </c>
      <c r="E6" s="42" t="s">
        <v>277</v>
      </c>
      <c r="F6" s="43"/>
      <c r="G6" s="35" t="s">
        <v>2</v>
      </c>
      <c r="H6" s="64" t="s">
        <v>278</v>
      </c>
      <c r="I6" s="65"/>
      <c r="J6" s="42" t="s">
        <v>24</v>
      </c>
      <c r="K6" s="43"/>
      <c r="L6" s="8" t="s">
        <v>1</v>
      </c>
    </row>
    <row r="7" spans="1:12" s="3" customFormat="1" ht="98.25" customHeight="1" x14ac:dyDescent="0.25">
      <c r="A7" s="34">
        <v>4</v>
      </c>
      <c r="B7" s="55" t="s">
        <v>32</v>
      </c>
      <c r="C7" s="55"/>
      <c r="D7" s="34" t="s">
        <v>21</v>
      </c>
      <c r="E7" s="42" t="s">
        <v>279</v>
      </c>
      <c r="F7" s="43"/>
      <c r="G7" s="35" t="s">
        <v>5</v>
      </c>
      <c r="H7" s="52" t="s">
        <v>280</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107.25" customHeight="1" x14ac:dyDescent="0.25">
      <c r="A9" s="34">
        <v>6</v>
      </c>
      <c r="B9" s="55" t="s">
        <v>36</v>
      </c>
      <c r="C9" s="55"/>
      <c r="D9" s="34" t="s">
        <v>29</v>
      </c>
      <c r="E9" s="42" t="s">
        <v>281</v>
      </c>
      <c r="F9" s="43"/>
      <c r="G9" s="35" t="s">
        <v>2</v>
      </c>
      <c r="H9" s="52" t="s">
        <v>282</v>
      </c>
      <c r="I9" s="53"/>
      <c r="J9" s="42" t="s">
        <v>24</v>
      </c>
      <c r="K9" s="43"/>
      <c r="L9" s="8" t="s">
        <v>3</v>
      </c>
    </row>
    <row r="10" spans="1:12" s="3" customFormat="1" ht="72" customHeight="1" x14ac:dyDescent="0.25">
      <c r="A10" s="34">
        <v>7</v>
      </c>
      <c r="B10" s="55" t="s">
        <v>38</v>
      </c>
      <c r="C10" s="55"/>
      <c r="D10" s="34" t="s">
        <v>21</v>
      </c>
      <c r="E10" s="42" t="s">
        <v>284</v>
      </c>
      <c r="F10" s="43"/>
      <c r="G10" s="35" t="s">
        <v>5</v>
      </c>
      <c r="H10" s="64" t="s">
        <v>283</v>
      </c>
      <c r="I10" s="65"/>
      <c r="J10" s="42" t="s">
        <v>24</v>
      </c>
      <c r="K10" s="43"/>
      <c r="L10" s="8" t="s">
        <v>1</v>
      </c>
    </row>
    <row r="11" spans="1:12" s="3" customFormat="1" ht="63" customHeight="1" x14ac:dyDescent="0.25">
      <c r="A11" s="34">
        <v>8</v>
      </c>
      <c r="B11" s="55" t="s">
        <v>41</v>
      </c>
      <c r="C11" s="55"/>
      <c r="D11" s="34" t="s">
        <v>21</v>
      </c>
      <c r="E11" s="42" t="s">
        <v>236</v>
      </c>
      <c r="F11" s="43"/>
      <c r="G11" s="35" t="s">
        <v>2</v>
      </c>
      <c r="H11" s="64" t="s">
        <v>283</v>
      </c>
      <c r="I11" s="65"/>
      <c r="J11" s="42" t="s">
        <v>24</v>
      </c>
      <c r="K11" s="43"/>
      <c r="L11" s="8" t="s">
        <v>3</v>
      </c>
    </row>
    <row r="12" spans="1:12" s="3" customFormat="1" ht="156.75" customHeight="1" x14ac:dyDescent="0.25">
      <c r="A12" s="34">
        <v>9</v>
      </c>
      <c r="B12" s="63" t="s">
        <v>44</v>
      </c>
      <c r="C12" s="63"/>
      <c r="D12" s="34" t="s">
        <v>21</v>
      </c>
      <c r="E12" s="42" t="s">
        <v>285</v>
      </c>
      <c r="F12" s="43"/>
      <c r="G12" s="35" t="s">
        <v>5</v>
      </c>
      <c r="H12" s="64" t="s">
        <v>283</v>
      </c>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240</v>
      </c>
      <c r="F14" s="43"/>
      <c r="G14" s="35" t="s">
        <v>5</v>
      </c>
      <c r="H14" s="52"/>
      <c r="I14" s="53"/>
      <c r="J14" s="42" t="s">
        <v>24</v>
      </c>
      <c r="K14" s="43"/>
      <c r="L14" s="8" t="s">
        <v>3</v>
      </c>
    </row>
    <row r="15" spans="1:12" s="3" customFormat="1" ht="39" customHeight="1" x14ac:dyDescent="0.25">
      <c r="A15" s="34">
        <v>12</v>
      </c>
      <c r="B15" s="55" t="s">
        <v>53</v>
      </c>
      <c r="C15" s="55"/>
      <c r="D15" s="34" t="s">
        <v>48</v>
      </c>
      <c r="E15" s="42" t="s">
        <v>286</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96" customHeight="1" x14ac:dyDescent="0.25">
      <c r="A18" s="34">
        <v>15</v>
      </c>
      <c r="B18" s="55" t="s">
        <v>56</v>
      </c>
      <c r="C18" s="55"/>
      <c r="D18" s="34" t="s">
        <v>57</v>
      </c>
      <c r="E18" s="48" t="s">
        <v>287</v>
      </c>
      <c r="F18" s="47"/>
      <c r="G18" s="35" t="s">
        <v>2</v>
      </c>
      <c r="H18" s="52" t="s">
        <v>288</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322</v>
      </c>
      <c r="I20" s="51"/>
      <c r="J20" s="42" t="s">
        <v>24</v>
      </c>
      <c r="K20" s="43"/>
      <c r="L20" s="8" t="s">
        <v>1</v>
      </c>
    </row>
    <row r="21" spans="1:12" s="3" customFormat="1" ht="54" customHeight="1" x14ac:dyDescent="0.25">
      <c r="A21" s="34">
        <v>2</v>
      </c>
      <c r="B21" s="46" t="s">
        <v>64</v>
      </c>
      <c r="C21" s="54"/>
      <c r="D21" s="34" t="s">
        <v>52</v>
      </c>
      <c r="E21" s="42" t="s">
        <v>289</v>
      </c>
      <c r="F21" s="43"/>
      <c r="G21" s="35" t="s">
        <v>5</v>
      </c>
      <c r="H21" s="45" t="s">
        <v>290</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347</v>
      </c>
      <c r="F28" s="44"/>
      <c r="G28" s="35" t="s">
        <v>5</v>
      </c>
      <c r="H28" s="45" t="s">
        <v>291</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273</v>
      </c>
      <c r="F31" s="43"/>
      <c r="G31" s="35" t="s">
        <v>5</v>
      </c>
      <c r="H31" s="64" t="s">
        <v>274</v>
      </c>
      <c r="I31" s="65"/>
      <c r="J31" s="42"/>
      <c r="K31" s="43"/>
      <c r="L31" s="8" t="s">
        <v>1</v>
      </c>
    </row>
    <row r="32" spans="1:12" s="3" customFormat="1" ht="162" customHeight="1" x14ac:dyDescent="0.25">
      <c r="A32" s="34">
        <v>13</v>
      </c>
      <c r="B32" s="50" t="s">
        <v>97</v>
      </c>
      <c r="C32" s="50"/>
      <c r="D32" s="34" t="s">
        <v>21</v>
      </c>
      <c r="E32" s="42" t="s">
        <v>292</v>
      </c>
      <c r="F32" s="43"/>
      <c r="G32" s="35" t="s">
        <v>5</v>
      </c>
      <c r="H32" s="52" t="s">
        <v>293</v>
      </c>
      <c r="I32" s="53"/>
      <c r="J32" s="42" t="s">
        <v>24</v>
      </c>
      <c r="K32" s="43"/>
      <c r="L32" s="8" t="s">
        <v>3</v>
      </c>
    </row>
    <row r="33" spans="1:12" s="3" customFormat="1" ht="65.25" customHeight="1" x14ac:dyDescent="0.25">
      <c r="A33" s="34">
        <v>14</v>
      </c>
      <c r="B33" s="50" t="s">
        <v>99</v>
      </c>
      <c r="C33" s="50"/>
      <c r="D33" s="34" t="s">
        <v>94</v>
      </c>
      <c r="E33" s="42" t="s">
        <v>100</v>
      </c>
      <c r="F33" s="43"/>
      <c r="G33" s="35" t="s">
        <v>2</v>
      </c>
      <c r="H33" s="45" t="s">
        <v>101</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307</v>
      </c>
      <c r="F35" s="43"/>
      <c r="G35" s="35" t="s">
        <v>2</v>
      </c>
      <c r="H35" s="52" t="s">
        <v>308</v>
      </c>
      <c r="I35" s="53"/>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7" priority="1" operator="containsText" text="EN EJECUCIÓN">
      <formula>NOT(ISERROR(SEARCH("EN EJECUCIÓN",L3)))</formula>
    </cfRule>
    <cfRule type="containsText" dxfId="16" priority="2" operator="containsText" text="ABIERTO">
      <formula>NOT(ISERROR(SEARCH("ABIERTO",L3)))</formula>
    </cfRule>
    <cfRule type="containsText" dxfId="15"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5" activePane="bottomLeft" state="frozen"/>
      <selection pane="bottomLeft" activeCell="E28" sqref="E28:F28"/>
    </sheetView>
  </sheetViews>
  <sheetFormatPr baseColWidth="10" defaultColWidth="0" defaultRowHeight="0" customHeight="1" zeroHeight="1" x14ac:dyDescent="0.25"/>
  <cols>
    <col min="1" max="1" width="9.85546875" style="5" customWidth="1"/>
    <col min="2" max="2" width="16.85546875" customWidth="1"/>
    <col min="3" max="3" width="25.85546875" style="2" customWidth="1"/>
    <col min="4" max="4" width="12.85546875" customWidth="1"/>
    <col min="5" max="5" width="15" style="2" customWidth="1"/>
    <col min="6" max="6" width="79.710937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172</v>
      </c>
      <c r="J2" s="36" t="s">
        <v>12</v>
      </c>
      <c r="K2" s="38">
        <f>CONSOLIDADO!D14</f>
        <v>63.636363636363633</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381.75" customHeight="1" x14ac:dyDescent="0.25">
      <c r="A4" s="34">
        <v>1</v>
      </c>
      <c r="B4" s="55" t="s">
        <v>20</v>
      </c>
      <c r="C4" s="55"/>
      <c r="D4" s="34" t="s">
        <v>21</v>
      </c>
      <c r="E4" s="48" t="s">
        <v>294</v>
      </c>
      <c r="F4" s="47"/>
      <c r="G4" s="35" t="s">
        <v>5</v>
      </c>
      <c r="H4" s="64" t="s">
        <v>310</v>
      </c>
      <c r="I4" s="65"/>
      <c r="J4" s="42" t="s">
        <v>24</v>
      </c>
      <c r="K4" s="43"/>
      <c r="L4" s="8" t="s">
        <v>1</v>
      </c>
    </row>
    <row r="5" spans="1:12" s="3" customFormat="1" ht="88.5" customHeight="1" x14ac:dyDescent="0.25">
      <c r="A5" s="34">
        <v>2</v>
      </c>
      <c r="B5" s="55" t="s">
        <v>25</v>
      </c>
      <c r="C5" s="55"/>
      <c r="D5" s="34" t="s">
        <v>21</v>
      </c>
      <c r="E5" s="42" t="s">
        <v>275</v>
      </c>
      <c r="F5" s="43"/>
      <c r="G5" s="35" t="s">
        <v>5</v>
      </c>
      <c r="H5" s="52" t="s">
        <v>296</v>
      </c>
      <c r="I5" s="53"/>
      <c r="J5" s="42" t="s">
        <v>24</v>
      </c>
      <c r="K5" s="43"/>
      <c r="L5" s="8" t="s">
        <v>3</v>
      </c>
    </row>
    <row r="6" spans="1:12" s="3" customFormat="1" ht="80.25" customHeight="1" x14ac:dyDescent="0.25">
      <c r="A6" s="34">
        <v>3</v>
      </c>
      <c r="B6" s="55" t="s">
        <v>28</v>
      </c>
      <c r="C6" s="55"/>
      <c r="D6" s="34" t="s">
        <v>29</v>
      </c>
      <c r="E6" s="42" t="s">
        <v>297</v>
      </c>
      <c r="F6" s="43"/>
      <c r="G6" s="35" t="s">
        <v>2</v>
      </c>
      <c r="H6" s="64" t="s">
        <v>298</v>
      </c>
      <c r="I6" s="65"/>
      <c r="J6" s="42" t="s">
        <v>24</v>
      </c>
      <c r="K6" s="43"/>
      <c r="L6" s="8" t="s">
        <v>1</v>
      </c>
    </row>
    <row r="7" spans="1:12" s="3" customFormat="1" ht="98.25" customHeight="1" x14ac:dyDescent="0.25">
      <c r="A7" s="34">
        <v>4</v>
      </c>
      <c r="B7" s="55" t="s">
        <v>32</v>
      </c>
      <c r="C7" s="55"/>
      <c r="D7" s="34" t="s">
        <v>21</v>
      </c>
      <c r="E7" s="42" t="s">
        <v>300</v>
      </c>
      <c r="F7" s="43"/>
      <c r="G7" s="35" t="s">
        <v>5</v>
      </c>
      <c r="H7" s="52" t="s">
        <v>299</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281</v>
      </c>
      <c r="F9" s="43"/>
      <c r="G9" s="35" t="s">
        <v>2</v>
      </c>
      <c r="H9" s="52" t="s">
        <v>282</v>
      </c>
      <c r="I9" s="53"/>
      <c r="J9" s="42" t="s">
        <v>24</v>
      </c>
      <c r="K9" s="43"/>
      <c r="L9" s="8" t="s">
        <v>3</v>
      </c>
    </row>
    <row r="10" spans="1:12" s="3" customFormat="1" ht="66" customHeight="1" x14ac:dyDescent="0.25">
      <c r="A10" s="34">
        <v>7</v>
      </c>
      <c r="B10" s="55" t="s">
        <v>38</v>
      </c>
      <c r="C10" s="55"/>
      <c r="D10" s="34" t="s">
        <v>21</v>
      </c>
      <c r="E10" s="42" t="s">
        <v>284</v>
      </c>
      <c r="F10" s="43"/>
      <c r="G10" s="35" t="s">
        <v>5</v>
      </c>
      <c r="H10" s="64" t="s">
        <v>283</v>
      </c>
      <c r="I10" s="65"/>
      <c r="J10" s="42" t="s">
        <v>24</v>
      </c>
      <c r="K10" s="43"/>
      <c r="L10" s="8" t="s">
        <v>1</v>
      </c>
    </row>
    <row r="11" spans="1:12" s="3" customFormat="1" ht="60.75" customHeight="1" x14ac:dyDescent="0.25">
      <c r="A11" s="34">
        <v>8</v>
      </c>
      <c r="B11" s="55" t="s">
        <v>41</v>
      </c>
      <c r="C11" s="55"/>
      <c r="D11" s="34" t="s">
        <v>21</v>
      </c>
      <c r="E11" s="42" t="s">
        <v>236</v>
      </c>
      <c r="F11" s="43"/>
      <c r="G11" s="35" t="s">
        <v>2</v>
      </c>
      <c r="H11" s="64" t="s">
        <v>283</v>
      </c>
      <c r="I11" s="65"/>
      <c r="J11" s="42" t="s">
        <v>24</v>
      </c>
      <c r="K11" s="43"/>
      <c r="L11" s="8" t="s">
        <v>3</v>
      </c>
    </row>
    <row r="12" spans="1:12" s="3" customFormat="1" ht="54" customHeight="1" x14ac:dyDescent="0.25">
      <c r="A12" s="34">
        <v>9</v>
      </c>
      <c r="B12" s="63" t="s">
        <v>44</v>
      </c>
      <c r="C12" s="63"/>
      <c r="D12" s="34" t="s">
        <v>21</v>
      </c>
      <c r="E12" s="42" t="s">
        <v>238</v>
      </c>
      <c r="F12" s="43"/>
      <c r="G12" s="35" t="s">
        <v>5</v>
      </c>
      <c r="H12" s="64"/>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50.25" customHeight="1" x14ac:dyDescent="0.25">
      <c r="A14" s="34">
        <v>11</v>
      </c>
      <c r="B14" s="55" t="s">
        <v>51</v>
      </c>
      <c r="C14" s="55"/>
      <c r="D14" s="34" t="s">
        <v>52</v>
      </c>
      <c r="E14" s="42" t="s">
        <v>240</v>
      </c>
      <c r="F14" s="43"/>
      <c r="G14" s="35" t="s">
        <v>5</v>
      </c>
      <c r="H14" s="52"/>
      <c r="I14" s="53"/>
      <c r="J14" s="42" t="s">
        <v>24</v>
      </c>
      <c r="K14" s="43"/>
      <c r="L14" s="8" t="s">
        <v>3</v>
      </c>
    </row>
    <row r="15" spans="1:12" s="3" customFormat="1" ht="39" customHeight="1" x14ac:dyDescent="0.25">
      <c r="A15" s="34">
        <v>12</v>
      </c>
      <c r="B15" s="55" t="s">
        <v>53</v>
      </c>
      <c r="C15" s="55"/>
      <c r="D15" s="34" t="s">
        <v>48</v>
      </c>
      <c r="E15" s="42" t="s">
        <v>301</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302</v>
      </c>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321</v>
      </c>
      <c r="I20" s="51"/>
      <c r="J20" s="42" t="s">
        <v>24</v>
      </c>
      <c r="K20" s="43"/>
      <c r="L20" s="8" t="s">
        <v>1</v>
      </c>
    </row>
    <row r="21" spans="1:12" s="3" customFormat="1" ht="54" customHeight="1" x14ac:dyDescent="0.25">
      <c r="A21" s="34">
        <v>2</v>
      </c>
      <c r="B21" s="46" t="s">
        <v>64</v>
      </c>
      <c r="C21" s="54"/>
      <c r="D21" s="34" t="s">
        <v>52</v>
      </c>
      <c r="E21" s="42" t="s">
        <v>303</v>
      </c>
      <c r="F21" s="43"/>
      <c r="G21" s="35" t="s">
        <v>5</v>
      </c>
      <c r="H21" s="45" t="s">
        <v>304</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346</v>
      </c>
      <c r="F28" s="44"/>
      <c r="G28" s="35" t="s">
        <v>5</v>
      </c>
      <c r="H28" s="45" t="s">
        <v>305</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8" t="s">
        <v>294</v>
      </c>
      <c r="F31" s="47"/>
      <c r="G31" s="35" t="s">
        <v>5</v>
      </c>
      <c r="H31" s="64" t="s">
        <v>295</v>
      </c>
      <c r="I31" s="65"/>
      <c r="J31" s="42"/>
      <c r="K31" s="43"/>
      <c r="L31" s="8" t="s">
        <v>1</v>
      </c>
    </row>
    <row r="32" spans="1:12" s="3" customFormat="1" ht="108" customHeight="1" x14ac:dyDescent="0.25">
      <c r="A32" s="34">
        <v>13</v>
      </c>
      <c r="B32" s="50" t="s">
        <v>97</v>
      </c>
      <c r="C32" s="50"/>
      <c r="D32" s="34" t="s">
        <v>21</v>
      </c>
      <c r="E32" s="42" t="s">
        <v>284</v>
      </c>
      <c r="F32" s="43"/>
      <c r="G32" s="35" t="s">
        <v>5</v>
      </c>
      <c r="H32" s="64" t="s">
        <v>283</v>
      </c>
      <c r="I32" s="65"/>
      <c r="J32" s="42" t="s">
        <v>24</v>
      </c>
      <c r="K32" s="43"/>
      <c r="L32" s="8" t="s">
        <v>3</v>
      </c>
    </row>
    <row r="33" spans="1:12" s="3" customFormat="1" ht="65.25" customHeight="1" x14ac:dyDescent="0.25">
      <c r="A33" s="34">
        <v>14</v>
      </c>
      <c r="B33" s="50" t="s">
        <v>99</v>
      </c>
      <c r="C33" s="50"/>
      <c r="D33" s="34" t="s">
        <v>94</v>
      </c>
      <c r="E33" s="42" t="s">
        <v>100</v>
      </c>
      <c r="F33" s="43"/>
      <c r="G33" s="35" t="s">
        <v>2</v>
      </c>
      <c r="H33" s="45" t="s">
        <v>306</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284</v>
      </c>
      <c r="F35" s="43"/>
      <c r="G35" s="35" t="s">
        <v>2</v>
      </c>
      <c r="H35" s="64" t="s">
        <v>283</v>
      </c>
      <c r="I35" s="65"/>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4" priority="1" operator="containsText" text="EN EJECUCIÓN">
      <formula>NOT(ISERROR(SEARCH("EN EJECUCIÓN",L3)))</formula>
    </cfRule>
    <cfRule type="containsText" dxfId="13" priority="2" operator="containsText" text="ABIERTO">
      <formula>NOT(ISERROR(SEARCH("ABIERTO",L3)))</formula>
    </cfRule>
    <cfRule type="containsText" dxfId="12"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5" activePane="bottomLeft" state="frozen"/>
      <selection pane="bottomLeft" activeCell="E29" sqref="E29:F29"/>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8.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173</v>
      </c>
      <c r="J2" s="36" t="s">
        <v>12</v>
      </c>
      <c r="K2" s="38">
        <f>CONSOLIDADO!D15</f>
        <v>72.727272727272734</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154.5" customHeight="1" x14ac:dyDescent="0.25">
      <c r="A4" s="34">
        <v>1</v>
      </c>
      <c r="B4" s="55" t="s">
        <v>20</v>
      </c>
      <c r="C4" s="55"/>
      <c r="D4" s="34" t="s">
        <v>21</v>
      </c>
      <c r="E4" s="42" t="s">
        <v>309</v>
      </c>
      <c r="F4" s="43"/>
      <c r="G4" s="35" t="s">
        <v>5</v>
      </c>
      <c r="H4" s="64" t="s">
        <v>310</v>
      </c>
      <c r="I4" s="65"/>
      <c r="J4" s="42" t="s">
        <v>24</v>
      </c>
      <c r="K4" s="43"/>
      <c r="L4" s="8" t="s">
        <v>1</v>
      </c>
    </row>
    <row r="5" spans="1:12" s="3" customFormat="1" ht="88.5" customHeight="1" x14ac:dyDescent="0.25">
      <c r="A5" s="34">
        <v>2</v>
      </c>
      <c r="B5" s="55" t="s">
        <v>25</v>
      </c>
      <c r="C5" s="55"/>
      <c r="D5" s="34" t="s">
        <v>21</v>
      </c>
      <c r="E5" s="42" t="s">
        <v>275</v>
      </c>
      <c r="F5" s="43"/>
      <c r="G5" s="35" t="s">
        <v>5</v>
      </c>
      <c r="H5" s="52" t="s">
        <v>296</v>
      </c>
      <c r="I5" s="53"/>
      <c r="J5" s="42" t="s">
        <v>24</v>
      </c>
      <c r="K5" s="43"/>
      <c r="L5" s="8" t="s">
        <v>3</v>
      </c>
    </row>
    <row r="6" spans="1:12" s="3" customFormat="1" ht="62.25" customHeight="1" x14ac:dyDescent="0.25">
      <c r="A6" s="34">
        <v>3</v>
      </c>
      <c r="B6" s="55" t="s">
        <v>28</v>
      </c>
      <c r="C6" s="55"/>
      <c r="D6" s="34" t="s">
        <v>29</v>
      </c>
      <c r="E6" s="42" t="s">
        <v>311</v>
      </c>
      <c r="F6" s="43"/>
      <c r="G6" s="35" t="s">
        <v>2</v>
      </c>
      <c r="H6" s="64"/>
      <c r="I6" s="65"/>
      <c r="J6" s="42" t="s">
        <v>24</v>
      </c>
      <c r="K6" s="43"/>
      <c r="L6" s="8" t="s">
        <v>1</v>
      </c>
    </row>
    <row r="7" spans="1:12" s="3" customFormat="1" ht="160.5" customHeight="1" x14ac:dyDescent="0.25">
      <c r="A7" s="34">
        <v>4</v>
      </c>
      <c r="B7" s="55" t="s">
        <v>32</v>
      </c>
      <c r="C7" s="55"/>
      <c r="D7" s="34" t="s">
        <v>21</v>
      </c>
      <c r="E7" s="42" t="s">
        <v>313</v>
      </c>
      <c r="F7" s="43"/>
      <c r="G7" s="35" t="s">
        <v>5</v>
      </c>
      <c r="H7" s="52" t="s">
        <v>312</v>
      </c>
      <c r="I7" s="53"/>
      <c r="J7" s="42" t="s">
        <v>24</v>
      </c>
      <c r="K7" s="43"/>
      <c r="L7" s="8" t="s">
        <v>1</v>
      </c>
    </row>
    <row r="8" spans="1:12" s="3" customFormat="1" ht="93" customHeight="1" x14ac:dyDescent="0.25">
      <c r="A8" s="34">
        <v>5</v>
      </c>
      <c r="B8" s="55" t="s">
        <v>33</v>
      </c>
      <c r="C8" s="55"/>
      <c r="D8" s="34" t="s">
        <v>29</v>
      </c>
      <c r="E8" s="42" t="s">
        <v>34</v>
      </c>
      <c r="F8" s="43"/>
      <c r="G8" s="35" t="s">
        <v>2</v>
      </c>
      <c r="H8" s="52"/>
      <c r="I8" s="53"/>
      <c r="J8" s="42" t="s">
        <v>35</v>
      </c>
      <c r="K8" s="43"/>
      <c r="L8" s="8" t="s">
        <v>3</v>
      </c>
    </row>
    <row r="9" spans="1:12" s="3" customFormat="1" ht="65.25" customHeight="1" x14ac:dyDescent="0.25">
      <c r="A9" s="34">
        <v>6</v>
      </c>
      <c r="B9" s="55" t="s">
        <v>36</v>
      </c>
      <c r="C9" s="55"/>
      <c r="D9" s="34" t="s">
        <v>29</v>
      </c>
      <c r="E9" s="42" t="s">
        <v>314</v>
      </c>
      <c r="F9" s="43"/>
      <c r="G9" s="35" t="s">
        <v>2</v>
      </c>
      <c r="H9" s="52" t="s">
        <v>315</v>
      </c>
      <c r="I9" s="53"/>
      <c r="J9" s="42" t="s">
        <v>24</v>
      </c>
      <c r="K9" s="43"/>
      <c r="L9" s="8" t="s">
        <v>3</v>
      </c>
    </row>
    <row r="10" spans="1:12" s="3" customFormat="1" ht="260.25" customHeight="1" x14ac:dyDescent="0.25">
      <c r="A10" s="34">
        <v>7</v>
      </c>
      <c r="B10" s="55" t="s">
        <v>38</v>
      </c>
      <c r="C10" s="55"/>
      <c r="D10" s="34" t="s">
        <v>21</v>
      </c>
      <c r="E10" s="42" t="s">
        <v>314</v>
      </c>
      <c r="F10" s="43"/>
      <c r="G10" s="35" t="s">
        <v>5</v>
      </c>
      <c r="H10" s="52" t="s">
        <v>315</v>
      </c>
      <c r="I10" s="53"/>
      <c r="J10" s="42" t="s">
        <v>24</v>
      </c>
      <c r="K10" s="43"/>
      <c r="L10" s="8" t="s">
        <v>1</v>
      </c>
    </row>
    <row r="11" spans="1:12" s="3" customFormat="1" ht="190.5" customHeight="1" x14ac:dyDescent="0.25">
      <c r="A11" s="34">
        <v>8</v>
      </c>
      <c r="B11" s="55" t="s">
        <v>41</v>
      </c>
      <c r="C11" s="55"/>
      <c r="D11" s="34" t="s">
        <v>21</v>
      </c>
      <c r="E11" s="42" t="s">
        <v>313</v>
      </c>
      <c r="F11" s="43"/>
      <c r="G11" s="35" t="s">
        <v>2</v>
      </c>
      <c r="H11" s="64" t="s">
        <v>283</v>
      </c>
      <c r="I11" s="65"/>
      <c r="J11" s="42" t="s">
        <v>24</v>
      </c>
      <c r="K11" s="43"/>
      <c r="L11" s="8" t="s">
        <v>3</v>
      </c>
    </row>
    <row r="12" spans="1:12" s="3" customFormat="1" ht="156.75" customHeight="1" x14ac:dyDescent="0.25">
      <c r="A12" s="34">
        <v>9</v>
      </c>
      <c r="B12" s="63" t="s">
        <v>44</v>
      </c>
      <c r="C12" s="63"/>
      <c r="D12" s="34" t="s">
        <v>21</v>
      </c>
      <c r="E12" s="42" t="s">
        <v>238</v>
      </c>
      <c r="F12" s="43"/>
      <c r="G12" s="35" t="s">
        <v>5</v>
      </c>
      <c r="H12" s="64"/>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316</v>
      </c>
      <c r="F14" s="43"/>
      <c r="G14" s="35" t="s">
        <v>5</v>
      </c>
      <c r="H14" s="52" t="s">
        <v>315</v>
      </c>
      <c r="I14" s="53"/>
      <c r="J14" s="42" t="s">
        <v>24</v>
      </c>
      <c r="K14" s="43"/>
      <c r="L14" s="8" t="s">
        <v>3</v>
      </c>
    </row>
    <row r="15" spans="1:12" s="3" customFormat="1" ht="54.75" customHeight="1" x14ac:dyDescent="0.25">
      <c r="A15" s="34">
        <v>12</v>
      </c>
      <c r="B15" s="55" t="s">
        <v>53</v>
      </c>
      <c r="C15" s="55"/>
      <c r="D15" s="34" t="s">
        <v>48</v>
      </c>
      <c r="E15" s="42" t="s">
        <v>301</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56.25" customHeight="1" x14ac:dyDescent="0.25">
      <c r="A18" s="34">
        <v>15</v>
      </c>
      <c r="B18" s="55" t="s">
        <v>56</v>
      </c>
      <c r="C18" s="55"/>
      <c r="D18" s="34" t="s">
        <v>57</v>
      </c>
      <c r="E18" s="42" t="s">
        <v>317</v>
      </c>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320</v>
      </c>
      <c r="I20" s="51"/>
      <c r="J20" s="42" t="s">
        <v>24</v>
      </c>
      <c r="K20" s="43"/>
      <c r="L20" s="8" t="s">
        <v>1</v>
      </c>
    </row>
    <row r="21" spans="1:12" s="3" customFormat="1" ht="54" customHeight="1" x14ac:dyDescent="0.25">
      <c r="A21" s="34">
        <v>2</v>
      </c>
      <c r="B21" s="46" t="s">
        <v>64</v>
      </c>
      <c r="C21" s="54"/>
      <c r="D21" s="34" t="s">
        <v>52</v>
      </c>
      <c r="E21" s="42" t="s">
        <v>318</v>
      </c>
      <c r="F21" s="43"/>
      <c r="G21" s="35" t="s">
        <v>5</v>
      </c>
      <c r="H21" s="45" t="s">
        <v>319</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345</v>
      </c>
      <c r="F28" s="44"/>
      <c r="G28" s="35" t="s">
        <v>5</v>
      </c>
      <c r="H28" s="45" t="s">
        <v>326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309</v>
      </c>
      <c r="F31" s="43"/>
      <c r="G31" s="35" t="s">
        <v>5</v>
      </c>
      <c r="H31" s="64" t="s">
        <v>310</v>
      </c>
      <c r="I31" s="65"/>
      <c r="J31" s="42"/>
      <c r="K31" s="43"/>
      <c r="L31" s="8" t="s">
        <v>1</v>
      </c>
    </row>
    <row r="32" spans="1:12" s="3" customFormat="1" ht="162" customHeight="1" x14ac:dyDescent="0.25">
      <c r="A32" s="34">
        <v>13</v>
      </c>
      <c r="B32" s="50" t="s">
        <v>97</v>
      </c>
      <c r="C32" s="50"/>
      <c r="D32" s="34" t="s">
        <v>21</v>
      </c>
      <c r="E32" s="42" t="s">
        <v>313</v>
      </c>
      <c r="F32" s="43"/>
      <c r="G32" s="35" t="s">
        <v>2</v>
      </c>
      <c r="H32" s="64" t="s">
        <v>283</v>
      </c>
      <c r="I32" s="65"/>
      <c r="J32" s="42" t="s">
        <v>24</v>
      </c>
      <c r="K32" s="43"/>
      <c r="L32" s="8" t="s">
        <v>3</v>
      </c>
    </row>
    <row r="33" spans="1:12" s="3" customFormat="1" ht="65.25" customHeight="1" x14ac:dyDescent="0.25">
      <c r="A33" s="34">
        <v>14</v>
      </c>
      <c r="B33" s="50" t="s">
        <v>99</v>
      </c>
      <c r="C33" s="50"/>
      <c r="D33" s="34" t="s">
        <v>94</v>
      </c>
      <c r="E33" s="42" t="s">
        <v>100</v>
      </c>
      <c r="F33" s="43"/>
      <c r="G33" s="35" t="s">
        <v>2</v>
      </c>
      <c r="H33" s="45" t="s">
        <v>101</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327</v>
      </c>
      <c r="F35" s="43"/>
      <c r="G35" s="35" t="s">
        <v>2</v>
      </c>
      <c r="H35" s="45" t="s">
        <v>328</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1" priority="1" operator="containsText" text="EN EJECUCIÓN">
      <formula>NOT(ISERROR(SEARCH("EN EJECUCIÓN",L3)))</formula>
    </cfRule>
    <cfRule type="containsText" dxfId="10" priority="2" operator="containsText" text="ABIERTO">
      <formula>NOT(ISERROR(SEARCH("ABIERTO",L3)))</formula>
    </cfRule>
    <cfRule type="containsText" dxfId="9"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5" activePane="bottomLeft" state="frozen"/>
      <selection pane="bottomLeft" activeCell="E18" sqref="E18:I1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44.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174</v>
      </c>
      <c r="J2" s="36" t="s">
        <v>12</v>
      </c>
      <c r="K2" s="38">
        <f>CONSOLIDADO!D16</f>
        <v>81.818181818181827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t="s">
        <v>329</v>
      </c>
      <c r="F4" s="43"/>
      <c r="G4" s="35" t="s">
        <v>5</v>
      </c>
      <c r="H4" s="64"/>
      <c r="I4" s="65"/>
      <c r="J4" s="42" t="s">
        <v>24</v>
      </c>
      <c r="K4" s="43"/>
      <c r="L4" s="8" t="s">
        <v>1</v>
      </c>
    </row>
    <row r="5" spans="1:12" s="3" customFormat="1" ht="88.5" customHeight="1" x14ac:dyDescent="0.25">
      <c r="A5" s="34">
        <v>2</v>
      </c>
      <c r="B5" s="55" t="s">
        <v>25</v>
      </c>
      <c r="C5" s="55"/>
      <c r="D5" s="34" t="s">
        <v>21</v>
      </c>
      <c r="E5" s="42" t="s">
        <v>275</v>
      </c>
      <c r="F5" s="43"/>
      <c r="G5" s="35" t="s">
        <v>5</v>
      </c>
      <c r="H5" s="52" t="s">
        <v>296</v>
      </c>
      <c r="I5" s="53"/>
      <c r="J5" s="42" t="s">
        <v>24</v>
      </c>
      <c r="K5" s="43"/>
      <c r="L5" s="8" t="s">
        <v>3</v>
      </c>
    </row>
    <row r="6" spans="1:12" s="3" customFormat="1" ht="83.25" customHeight="1" x14ac:dyDescent="0.25">
      <c r="A6" s="34">
        <v>3</v>
      </c>
      <c r="B6" s="55" t="s">
        <v>28</v>
      </c>
      <c r="C6" s="55"/>
      <c r="D6" s="34" t="s">
        <v>29</v>
      </c>
      <c r="E6" s="42" t="s">
        <v>330</v>
      </c>
      <c r="F6" s="43"/>
      <c r="G6" s="35" t="s">
        <v>2</v>
      </c>
      <c r="H6" s="64"/>
      <c r="I6" s="65"/>
      <c r="J6" s="42" t="s">
        <v>24</v>
      </c>
      <c r="K6" s="43"/>
      <c r="L6" s="8" t="s">
        <v>1</v>
      </c>
    </row>
    <row r="7" spans="1:12" s="3" customFormat="1" ht="246" customHeight="1" x14ac:dyDescent="0.25">
      <c r="A7" s="34">
        <v>4</v>
      </c>
      <c r="B7" s="55" t="s">
        <v>32</v>
      </c>
      <c r="C7" s="55"/>
      <c r="D7" s="34" t="s">
        <v>21</v>
      </c>
      <c r="E7" s="42" t="s">
        <v>331</v>
      </c>
      <c r="F7" s="43"/>
      <c r="G7" s="35" t="s">
        <v>5</v>
      </c>
      <c r="H7" s="64" t="s">
        <v>310</v>
      </c>
      <c r="I7" s="65"/>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332</v>
      </c>
      <c r="F9" s="43"/>
      <c r="G9" s="35" t="s">
        <v>2</v>
      </c>
      <c r="H9" s="52" t="s">
        <v>340</v>
      </c>
      <c r="I9" s="53"/>
      <c r="J9" s="42" t="s">
        <v>24</v>
      </c>
      <c r="K9" s="43"/>
      <c r="L9" s="8" t="s">
        <v>3</v>
      </c>
    </row>
    <row r="10" spans="1:12" s="3" customFormat="1" ht="260.25" customHeight="1" x14ac:dyDescent="0.25">
      <c r="A10" s="34">
        <v>7</v>
      </c>
      <c r="B10" s="55" t="s">
        <v>38</v>
      </c>
      <c r="C10" s="55"/>
      <c r="D10" s="34" t="s">
        <v>21</v>
      </c>
      <c r="E10" s="42" t="s">
        <v>333</v>
      </c>
      <c r="F10" s="43"/>
      <c r="G10" s="35" t="s">
        <v>5</v>
      </c>
      <c r="H10" s="52" t="s">
        <v>339</v>
      </c>
      <c r="I10" s="53"/>
      <c r="J10" s="42" t="s">
        <v>24</v>
      </c>
      <c r="K10" s="43"/>
      <c r="L10" s="8" t="s">
        <v>1</v>
      </c>
    </row>
    <row r="11" spans="1:12" s="3" customFormat="1" ht="190.5" customHeight="1" x14ac:dyDescent="0.25">
      <c r="A11" s="34">
        <v>8</v>
      </c>
      <c r="B11" s="55" t="s">
        <v>41</v>
      </c>
      <c r="C11" s="55"/>
      <c r="D11" s="34" t="s">
        <v>21</v>
      </c>
      <c r="E11" s="42" t="s">
        <v>334</v>
      </c>
      <c r="F11" s="43"/>
      <c r="G11" s="35" t="s">
        <v>2</v>
      </c>
      <c r="H11" s="52" t="s">
        <v>339</v>
      </c>
      <c r="I11" s="53"/>
      <c r="J11" s="42" t="s">
        <v>24</v>
      </c>
      <c r="K11" s="43"/>
      <c r="L11" s="8" t="s">
        <v>3</v>
      </c>
    </row>
    <row r="12" spans="1:12" s="3" customFormat="1" ht="156.75" customHeight="1" x14ac:dyDescent="0.25">
      <c r="A12" s="34">
        <v>9</v>
      </c>
      <c r="B12" s="63" t="s">
        <v>44</v>
      </c>
      <c r="C12" s="63"/>
      <c r="D12" s="34" t="s">
        <v>21</v>
      </c>
      <c r="E12" s="42" t="s">
        <v>209</v>
      </c>
      <c r="F12" s="43"/>
      <c r="G12" s="35" t="s">
        <v>5</v>
      </c>
      <c r="H12" s="64"/>
      <c r="I12" s="65"/>
      <c r="J12" s="42" t="s">
        <v>24</v>
      </c>
      <c r="K12" s="43"/>
      <c r="L12" s="8" t="s">
        <v>1</v>
      </c>
    </row>
    <row r="13" spans="1:12" s="3" customFormat="1" ht="67.5" customHeight="1" x14ac:dyDescent="0.25">
      <c r="A13" s="34">
        <v>10</v>
      </c>
      <c r="B13" s="55" t="s">
        <v>47</v>
      </c>
      <c r="C13" s="55"/>
      <c r="D13" s="34" t="s">
        <v>48</v>
      </c>
      <c r="E13" s="42" t="s">
        <v>335</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336</v>
      </c>
      <c r="F14" s="43"/>
      <c r="G14" s="35" t="s">
        <v>5</v>
      </c>
      <c r="H14" s="52" t="s">
        <v>338</v>
      </c>
      <c r="I14" s="53"/>
      <c r="J14" s="42" t="s">
        <v>24</v>
      </c>
      <c r="K14" s="43"/>
      <c r="L14" s="8" t="s">
        <v>3</v>
      </c>
    </row>
    <row r="15" spans="1:12" s="3" customFormat="1" ht="80.25" customHeight="1" x14ac:dyDescent="0.25">
      <c r="A15" s="34">
        <v>12</v>
      </c>
      <c r="B15" s="55" t="s">
        <v>53</v>
      </c>
      <c r="C15" s="55"/>
      <c r="D15" s="34" t="s">
        <v>48</v>
      </c>
      <c r="E15" s="42" t="s">
        <v>337</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350</v>
      </c>
      <c r="F18" s="43"/>
      <c r="G18" s="35" t="s">
        <v>2</v>
      </c>
      <c r="H18" s="52" t="s">
        <v>351</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341</v>
      </c>
      <c r="I20" s="51"/>
      <c r="J20" s="42" t="s">
        <v>24</v>
      </c>
      <c r="K20" s="43"/>
      <c r="L20" s="8" t="s">
        <v>1</v>
      </c>
    </row>
    <row r="21" spans="1:12" s="3" customFormat="1" ht="54" customHeight="1" x14ac:dyDescent="0.25">
      <c r="A21" s="34">
        <v>2</v>
      </c>
      <c r="B21" s="46" t="s">
        <v>64</v>
      </c>
      <c r="C21" s="54"/>
      <c r="D21" s="34" t="s">
        <v>52</v>
      </c>
      <c r="E21" s="42" t="s">
        <v>318</v>
      </c>
      <c r="F21" s="43"/>
      <c r="G21" s="35" t="s">
        <v>5</v>
      </c>
      <c r="H21" s="45" t="s">
        <v>342</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344</v>
      </c>
      <c r="F28" s="44"/>
      <c r="G28" s="35" t="s">
        <v>5</v>
      </c>
      <c r="H28" s="45" t="s">
        <v>343</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329</v>
      </c>
      <c r="F31" s="43"/>
      <c r="G31" s="35" t="s">
        <v>5</v>
      </c>
      <c r="H31" s="45"/>
      <c r="I31" s="51"/>
      <c r="J31" s="42"/>
      <c r="K31" s="43"/>
      <c r="L31" s="8" t="s">
        <v>1</v>
      </c>
    </row>
    <row r="32" spans="1:12" s="3" customFormat="1" ht="98.25" customHeight="1" x14ac:dyDescent="0.25">
      <c r="A32" s="34">
        <v>13</v>
      </c>
      <c r="B32" s="50" t="s">
        <v>97</v>
      </c>
      <c r="C32" s="50"/>
      <c r="D32" s="34" t="s">
        <v>21</v>
      </c>
      <c r="E32" s="42" t="s">
        <v>334</v>
      </c>
      <c r="F32" s="43"/>
      <c r="G32" s="35" t="s">
        <v>2</v>
      </c>
      <c r="H32" s="52" t="s">
        <v>339</v>
      </c>
      <c r="I32" s="53"/>
      <c r="J32" s="42" t="s">
        <v>24</v>
      </c>
      <c r="K32" s="43"/>
      <c r="L32" s="8" t="s">
        <v>3</v>
      </c>
    </row>
    <row r="33" spans="1:12" s="3" customFormat="1" ht="65.25" customHeight="1" x14ac:dyDescent="0.25">
      <c r="A33" s="34">
        <v>14</v>
      </c>
      <c r="B33" s="50" t="s">
        <v>99</v>
      </c>
      <c r="C33" s="50"/>
      <c r="D33" s="34" t="s">
        <v>94</v>
      </c>
      <c r="E33" s="42" t="s">
        <v>330</v>
      </c>
      <c r="F33" s="43"/>
      <c r="G33" s="35" t="s">
        <v>2</v>
      </c>
      <c r="H33" s="45"/>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349</v>
      </c>
      <c r="F35" s="43"/>
      <c r="G35" s="35" t="s">
        <v>2</v>
      </c>
      <c r="H35" s="52" t="s">
        <v>339</v>
      </c>
      <c r="I35" s="53"/>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8" priority="1" operator="containsText" text="EN EJECUCIÓN">
      <formula>NOT(ISERROR(SEARCH("EN EJECUCIÓN",L3)))</formula>
    </cfRule>
    <cfRule type="containsText" dxfId="7" priority="2" operator="containsText" text="ABIERTO">
      <formula>NOT(ISERROR(SEARCH("ABIERTO",L3)))</formula>
    </cfRule>
    <cfRule type="containsText" dxfId="6"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6" activePane="bottomLeft" state="frozen"/>
      <selection pane="bottomLeft" activeCell="E18" sqref="E18:F1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1.28515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175</v>
      </c>
      <c r="J2" s="36" t="s">
        <v>12</v>
      </c>
      <c r="K2" s="38">
        <f>CONSOLIDADO!D17</f>
        <v>90.909090909090907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t="s">
        <v>329</v>
      </c>
      <c r="F4" s="43"/>
      <c r="G4" s="35" t="s">
        <v>5</v>
      </c>
      <c r="H4" s="64"/>
      <c r="I4" s="65"/>
      <c r="J4" s="42" t="s">
        <v>24</v>
      </c>
      <c r="K4" s="43"/>
      <c r="L4" s="8" t="s">
        <v>1</v>
      </c>
    </row>
    <row r="5" spans="1:12" s="3" customFormat="1" ht="129" customHeight="1" x14ac:dyDescent="0.25">
      <c r="A5" s="34">
        <v>2</v>
      </c>
      <c r="B5" s="55" t="s">
        <v>25</v>
      </c>
      <c r="C5" s="55"/>
      <c r="D5" s="34" t="s">
        <v>21</v>
      </c>
      <c r="E5" s="42" t="s">
        <v>357</v>
      </c>
      <c r="F5" s="43"/>
      <c r="G5" s="35" t="s">
        <v>5</v>
      </c>
      <c r="H5" s="52" t="s">
        <v>296</v>
      </c>
      <c r="I5" s="53"/>
      <c r="J5" s="42" t="s">
        <v>24</v>
      </c>
      <c r="K5" s="43"/>
      <c r="L5" s="8" t="s">
        <v>3</v>
      </c>
    </row>
    <row r="6" spans="1:12" s="3" customFormat="1" ht="150" customHeight="1" x14ac:dyDescent="0.25">
      <c r="A6" s="34">
        <v>3</v>
      </c>
      <c r="B6" s="55" t="s">
        <v>28</v>
      </c>
      <c r="C6" s="55"/>
      <c r="D6" s="34" t="s">
        <v>29</v>
      </c>
      <c r="E6" s="42" t="s">
        <v>358</v>
      </c>
      <c r="F6" s="43"/>
      <c r="G6" s="35" t="s">
        <v>2</v>
      </c>
      <c r="H6" s="64"/>
      <c r="I6" s="65"/>
      <c r="J6" s="42" t="s">
        <v>24</v>
      </c>
      <c r="K6" s="43"/>
      <c r="L6" s="8" t="s">
        <v>1</v>
      </c>
    </row>
    <row r="7" spans="1:12" s="3" customFormat="1" ht="180.75" customHeight="1" x14ac:dyDescent="0.25">
      <c r="A7" s="34">
        <v>4</v>
      </c>
      <c r="B7" s="55" t="s">
        <v>32</v>
      </c>
      <c r="C7" s="55"/>
      <c r="D7" s="34" t="s">
        <v>21</v>
      </c>
      <c r="E7" s="42" t="s">
        <v>359</v>
      </c>
      <c r="F7" s="43"/>
      <c r="G7" s="35" t="s">
        <v>5</v>
      </c>
      <c r="H7" s="64" t="s">
        <v>310</v>
      </c>
      <c r="I7" s="65"/>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332</v>
      </c>
      <c r="F9" s="43"/>
      <c r="G9" s="35" t="s">
        <v>2</v>
      </c>
      <c r="H9" s="52" t="s">
        <v>340</v>
      </c>
      <c r="I9" s="53"/>
      <c r="J9" s="42" t="s">
        <v>24</v>
      </c>
      <c r="K9" s="43"/>
      <c r="L9" s="8" t="s">
        <v>3</v>
      </c>
    </row>
    <row r="10" spans="1:12" s="3" customFormat="1" ht="166.5" customHeight="1" x14ac:dyDescent="0.25">
      <c r="A10" s="34">
        <v>7</v>
      </c>
      <c r="B10" s="55" t="s">
        <v>38</v>
      </c>
      <c r="C10" s="55"/>
      <c r="D10" s="34" t="s">
        <v>21</v>
      </c>
      <c r="E10" s="42" t="s">
        <v>360</v>
      </c>
      <c r="F10" s="43"/>
      <c r="G10" s="35" t="s">
        <v>5</v>
      </c>
      <c r="H10" s="52" t="s">
        <v>361</v>
      </c>
      <c r="I10" s="53"/>
      <c r="J10" s="42" t="s">
        <v>24</v>
      </c>
      <c r="K10" s="43"/>
      <c r="L10" s="8" t="s">
        <v>1</v>
      </c>
    </row>
    <row r="11" spans="1:12" s="3" customFormat="1" ht="94.5" customHeight="1" x14ac:dyDescent="0.25">
      <c r="A11" s="34">
        <v>8</v>
      </c>
      <c r="B11" s="55" t="s">
        <v>41</v>
      </c>
      <c r="C11" s="55"/>
      <c r="D11" s="34" t="s">
        <v>21</v>
      </c>
      <c r="E11" s="42" t="s">
        <v>362</v>
      </c>
      <c r="F11" s="43"/>
      <c r="G11" s="35" t="s">
        <v>2</v>
      </c>
      <c r="H11" s="52" t="s">
        <v>339</v>
      </c>
      <c r="I11" s="53"/>
      <c r="J11" s="42" t="s">
        <v>24</v>
      </c>
      <c r="K11" s="43"/>
      <c r="L11" s="8" t="s">
        <v>3</v>
      </c>
    </row>
    <row r="12" spans="1:12" s="3" customFormat="1" ht="97.5" customHeight="1" x14ac:dyDescent="0.25">
      <c r="A12" s="34">
        <v>9</v>
      </c>
      <c r="B12" s="63" t="s">
        <v>44</v>
      </c>
      <c r="C12" s="63"/>
      <c r="D12" s="34" t="s">
        <v>21</v>
      </c>
      <c r="E12" s="42" t="s">
        <v>363</v>
      </c>
      <c r="F12" s="43"/>
      <c r="G12" s="35" t="s">
        <v>5</v>
      </c>
      <c r="H12" s="64"/>
      <c r="I12" s="65"/>
      <c r="J12" s="42" t="s">
        <v>24</v>
      </c>
      <c r="K12" s="43"/>
      <c r="L12" s="8" t="s">
        <v>1</v>
      </c>
    </row>
    <row r="13" spans="1:12" s="3" customFormat="1" ht="110.25" customHeight="1" x14ac:dyDescent="0.25">
      <c r="A13" s="34">
        <v>10</v>
      </c>
      <c r="B13" s="55" t="s">
        <v>47</v>
      </c>
      <c r="C13" s="55"/>
      <c r="D13" s="34" t="s">
        <v>48</v>
      </c>
      <c r="E13" s="42" t="s">
        <v>364</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365</v>
      </c>
      <c r="F14" s="43"/>
      <c r="G14" s="35" t="s">
        <v>5</v>
      </c>
      <c r="H14" s="52" t="s">
        <v>366</v>
      </c>
      <c r="I14" s="53"/>
      <c r="J14" s="42" t="s">
        <v>24</v>
      </c>
      <c r="K14" s="43"/>
      <c r="L14" s="8" t="s">
        <v>3</v>
      </c>
    </row>
    <row r="15" spans="1:12" s="3" customFormat="1" ht="171.75" customHeight="1" x14ac:dyDescent="0.25">
      <c r="A15" s="34">
        <v>12</v>
      </c>
      <c r="B15" s="55" t="s">
        <v>53</v>
      </c>
      <c r="C15" s="55"/>
      <c r="D15" s="34" t="s">
        <v>48</v>
      </c>
      <c r="E15" s="42" t="s">
        <v>367</v>
      </c>
      <c r="F15" s="43"/>
      <c r="G15" s="35" t="s">
        <v>2</v>
      </c>
      <c r="H15" s="52" t="s">
        <v>366</v>
      </c>
      <c r="I15" s="53"/>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69" customHeight="1" x14ac:dyDescent="0.25">
      <c r="A18" s="34">
        <v>15</v>
      </c>
      <c r="B18" s="55" t="s">
        <v>56</v>
      </c>
      <c r="C18" s="55"/>
      <c r="D18" s="34" t="s">
        <v>57</v>
      </c>
      <c r="E18" s="42" t="s">
        <v>368</v>
      </c>
      <c r="F18" s="43"/>
      <c r="G18" s="35" t="s">
        <v>2</v>
      </c>
      <c r="H18" s="52" t="s">
        <v>369</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354</v>
      </c>
      <c r="I20" s="51"/>
      <c r="J20" s="42" t="s">
        <v>24</v>
      </c>
      <c r="K20" s="43"/>
      <c r="L20" s="8" t="s">
        <v>1</v>
      </c>
    </row>
    <row r="21" spans="1:12" s="3" customFormat="1" ht="54" customHeight="1" x14ac:dyDescent="0.25">
      <c r="A21" s="34">
        <v>2</v>
      </c>
      <c r="B21" s="46" t="s">
        <v>64</v>
      </c>
      <c r="C21" s="54"/>
      <c r="D21" s="34" t="s">
        <v>52</v>
      </c>
      <c r="E21" s="42" t="s">
        <v>352</v>
      </c>
      <c r="F21" s="43"/>
      <c r="G21" s="35" t="s">
        <v>5</v>
      </c>
      <c r="H21" s="45" t="s">
        <v>353</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371</v>
      </c>
      <c r="F28" s="44"/>
      <c r="G28" s="35" t="s">
        <v>5</v>
      </c>
      <c r="H28" s="45" t="s">
        <v>370</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329</v>
      </c>
      <c r="F31" s="43"/>
      <c r="G31" s="35" t="s">
        <v>5</v>
      </c>
      <c r="H31" s="45"/>
      <c r="I31" s="51"/>
      <c r="J31" s="42"/>
      <c r="K31" s="43"/>
      <c r="L31" s="8" t="s">
        <v>1</v>
      </c>
    </row>
    <row r="32" spans="1:12" s="3" customFormat="1" ht="162" customHeight="1" x14ac:dyDescent="0.25">
      <c r="A32" s="34">
        <v>13</v>
      </c>
      <c r="B32" s="50" t="s">
        <v>97</v>
      </c>
      <c r="C32" s="50"/>
      <c r="D32" s="34" t="s">
        <v>21</v>
      </c>
      <c r="E32" s="42" t="s">
        <v>362</v>
      </c>
      <c r="F32" s="43"/>
      <c r="G32" s="35" t="s">
        <v>2</v>
      </c>
      <c r="H32" s="52" t="s">
        <v>339</v>
      </c>
      <c r="I32" s="53"/>
      <c r="J32" s="42" t="s">
        <v>24</v>
      </c>
      <c r="K32" s="43"/>
      <c r="L32" s="8" t="s">
        <v>3</v>
      </c>
    </row>
    <row r="33" spans="1:12" s="3" customFormat="1" ht="115.5" customHeight="1" x14ac:dyDescent="0.25">
      <c r="A33" s="34">
        <v>14</v>
      </c>
      <c r="B33" s="50" t="s">
        <v>99</v>
      </c>
      <c r="C33" s="50"/>
      <c r="D33" s="34" t="s">
        <v>94</v>
      </c>
      <c r="E33" s="42" t="s">
        <v>358</v>
      </c>
      <c r="F33" s="43"/>
      <c r="G33" s="35" t="s">
        <v>2</v>
      </c>
      <c r="H33" s="45"/>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372</v>
      </c>
      <c r="F35" s="43"/>
      <c r="G35" s="35" t="s">
        <v>2</v>
      </c>
      <c r="H35" s="45" t="s">
        <v>373</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5" priority="1" operator="containsText" text="EN EJECUCIÓN">
      <formula>NOT(ISERROR(SEARCH("EN EJECUCIÓN",L3)))</formula>
    </cfRule>
    <cfRule type="containsText" dxfId="4" priority="2" operator="containsText" text="ABIERTO">
      <formula>NOT(ISERROR(SEARCH("ABIERTO",L3)))</formula>
    </cfRule>
    <cfRule type="containsText" dxfId="3"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tabSelected="1" view="pageBreakPreview" zoomScaleNormal="100" zoomScaleSheetLayoutView="100" workbookViewId="0">
      <pane ySplit="3" topLeftCell="A4" activePane="bottomLeft" state="frozen"/>
      <selection pane="bottomLeft" activeCell="J38" sqref="J38:K3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9.8554687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176</v>
      </c>
      <c r="J2" s="36" t="s">
        <v>12</v>
      </c>
      <c r="K2" s="38">
        <f>CONSOLIDADO!D18</f>
        <v>100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99" customHeight="1" x14ac:dyDescent="0.25">
      <c r="A4" s="34">
        <v>1</v>
      </c>
      <c r="B4" s="55" t="s">
        <v>20</v>
      </c>
      <c r="C4" s="55"/>
      <c r="D4" s="34" t="s">
        <v>21</v>
      </c>
      <c r="E4" s="42" t="s">
        <v>329</v>
      </c>
      <c r="F4" s="43"/>
      <c r="G4" s="35" t="s">
        <v>5</v>
      </c>
      <c r="H4" s="64"/>
      <c r="I4" s="65"/>
      <c r="J4" s="42" t="s">
        <v>24</v>
      </c>
      <c r="K4" s="43"/>
      <c r="L4" s="8" t="s">
        <v>1</v>
      </c>
    </row>
    <row r="5" spans="1:12" s="3" customFormat="1" ht="117" customHeight="1" x14ac:dyDescent="0.25">
      <c r="A5" s="34">
        <v>2</v>
      </c>
      <c r="B5" s="55" t="s">
        <v>25</v>
      </c>
      <c r="C5" s="55"/>
      <c r="D5" s="34" t="s">
        <v>21</v>
      </c>
      <c r="E5" s="42" t="s">
        <v>374</v>
      </c>
      <c r="F5" s="43"/>
      <c r="G5" s="35" t="s">
        <v>5</v>
      </c>
      <c r="H5" s="52" t="s">
        <v>296</v>
      </c>
      <c r="I5" s="53"/>
      <c r="J5" s="42" t="s">
        <v>24</v>
      </c>
      <c r="K5" s="43"/>
      <c r="L5" s="8" t="s">
        <v>3</v>
      </c>
    </row>
    <row r="6" spans="1:12" s="3" customFormat="1" ht="136.5" customHeight="1" x14ac:dyDescent="0.25">
      <c r="A6" s="34">
        <v>3</v>
      </c>
      <c r="B6" s="55" t="s">
        <v>28</v>
      </c>
      <c r="C6" s="55"/>
      <c r="D6" s="34" t="s">
        <v>29</v>
      </c>
      <c r="E6" s="42" t="s">
        <v>375</v>
      </c>
      <c r="F6" s="43"/>
      <c r="G6" s="35" t="s">
        <v>2</v>
      </c>
      <c r="H6" s="64"/>
      <c r="I6" s="65"/>
      <c r="J6" s="42" t="s">
        <v>24</v>
      </c>
      <c r="K6" s="43"/>
      <c r="L6" s="8" t="s">
        <v>1</v>
      </c>
    </row>
    <row r="7" spans="1:12" s="3" customFormat="1" ht="245.25" customHeight="1" x14ac:dyDescent="0.25">
      <c r="A7" s="34">
        <v>4</v>
      </c>
      <c r="B7" s="55" t="s">
        <v>32</v>
      </c>
      <c r="C7" s="55"/>
      <c r="D7" s="34" t="s">
        <v>21</v>
      </c>
      <c r="E7" s="42" t="s">
        <v>376</v>
      </c>
      <c r="F7" s="43"/>
      <c r="G7" s="35" t="s">
        <v>5</v>
      </c>
      <c r="H7" s="52" t="s">
        <v>377</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332</v>
      </c>
      <c r="F9" s="43"/>
      <c r="G9" s="35" t="s">
        <v>2</v>
      </c>
      <c r="H9" s="52" t="s">
        <v>340</v>
      </c>
      <c r="I9" s="53"/>
      <c r="J9" s="42" t="s">
        <v>24</v>
      </c>
      <c r="K9" s="43"/>
      <c r="L9" s="8" t="s">
        <v>3</v>
      </c>
    </row>
    <row r="10" spans="1:12" s="3" customFormat="1" ht="173.25" customHeight="1" x14ac:dyDescent="0.25">
      <c r="A10" s="34">
        <v>7</v>
      </c>
      <c r="B10" s="55" t="s">
        <v>38</v>
      </c>
      <c r="C10" s="55"/>
      <c r="D10" s="34" t="s">
        <v>21</v>
      </c>
      <c r="E10" s="42" t="s">
        <v>378</v>
      </c>
      <c r="F10" s="43"/>
      <c r="G10" s="35" t="s">
        <v>5</v>
      </c>
      <c r="H10" s="52" t="s">
        <v>379</v>
      </c>
      <c r="I10" s="53"/>
      <c r="J10" s="42" t="s">
        <v>24</v>
      </c>
      <c r="K10" s="43"/>
      <c r="L10" s="8" t="s">
        <v>1</v>
      </c>
    </row>
    <row r="11" spans="1:12" s="3" customFormat="1" ht="109.5" customHeight="1" x14ac:dyDescent="0.25">
      <c r="A11" s="34">
        <v>8</v>
      </c>
      <c r="B11" s="55" t="s">
        <v>41</v>
      </c>
      <c r="C11" s="55"/>
      <c r="D11" s="34" t="s">
        <v>21</v>
      </c>
      <c r="E11" s="42" t="s">
        <v>362</v>
      </c>
      <c r="F11" s="43"/>
      <c r="G11" s="35" t="s">
        <v>2</v>
      </c>
      <c r="H11" s="52" t="s">
        <v>339</v>
      </c>
      <c r="I11" s="53"/>
      <c r="J11" s="42" t="s">
        <v>24</v>
      </c>
      <c r="K11" s="43"/>
      <c r="L11" s="8" t="s">
        <v>3</v>
      </c>
    </row>
    <row r="12" spans="1:12" s="3" customFormat="1" ht="83.25" customHeight="1" x14ac:dyDescent="0.25">
      <c r="A12" s="34">
        <v>9</v>
      </c>
      <c r="B12" s="63" t="s">
        <v>44</v>
      </c>
      <c r="C12" s="63"/>
      <c r="D12" s="34" t="s">
        <v>21</v>
      </c>
      <c r="E12" s="42" t="s">
        <v>380</v>
      </c>
      <c r="F12" s="43"/>
      <c r="G12" s="35" t="s">
        <v>5</v>
      </c>
      <c r="H12" s="64"/>
      <c r="I12" s="65"/>
      <c r="J12" s="42" t="s">
        <v>24</v>
      </c>
      <c r="K12" s="43"/>
      <c r="L12" s="8" t="s">
        <v>1</v>
      </c>
    </row>
    <row r="13" spans="1:12" s="3" customFormat="1" ht="67.5" customHeight="1" x14ac:dyDescent="0.25">
      <c r="A13" s="34">
        <v>10</v>
      </c>
      <c r="B13" s="55" t="s">
        <v>47</v>
      </c>
      <c r="C13" s="55"/>
      <c r="D13" s="34" t="s">
        <v>48</v>
      </c>
      <c r="E13" s="42" t="s">
        <v>364</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381</v>
      </c>
      <c r="F14" s="43"/>
      <c r="G14" s="35" t="s">
        <v>5</v>
      </c>
      <c r="H14" s="52" t="s">
        <v>382</v>
      </c>
      <c r="I14" s="53"/>
      <c r="J14" s="42" t="s">
        <v>24</v>
      </c>
      <c r="K14" s="43"/>
      <c r="L14" s="8" t="s">
        <v>3</v>
      </c>
    </row>
    <row r="15" spans="1:12" s="3" customFormat="1" ht="102.75" customHeight="1" x14ac:dyDescent="0.25">
      <c r="A15" s="34">
        <v>12</v>
      </c>
      <c r="B15" s="55" t="s">
        <v>53</v>
      </c>
      <c r="C15" s="55"/>
      <c r="D15" s="34" t="s">
        <v>48</v>
      </c>
      <c r="E15" s="42" t="s">
        <v>383</v>
      </c>
      <c r="F15" s="43"/>
      <c r="G15" s="35" t="s">
        <v>2</v>
      </c>
      <c r="H15" s="52" t="s">
        <v>384</v>
      </c>
      <c r="I15" s="53"/>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385</v>
      </c>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63</v>
      </c>
      <c r="I20" s="51"/>
      <c r="J20" s="42" t="s">
        <v>24</v>
      </c>
      <c r="K20" s="43"/>
      <c r="L20" s="8" t="s">
        <v>1</v>
      </c>
    </row>
    <row r="21" spans="1:12" s="3" customFormat="1" ht="54" customHeight="1" x14ac:dyDescent="0.25">
      <c r="A21" s="34">
        <v>2</v>
      </c>
      <c r="B21" s="46" t="s">
        <v>64</v>
      </c>
      <c r="C21" s="54"/>
      <c r="D21" s="34" t="s">
        <v>52</v>
      </c>
      <c r="E21" s="42" t="s">
        <v>355</v>
      </c>
      <c r="F21" s="43"/>
      <c r="G21" s="35" t="s">
        <v>5</v>
      </c>
      <c r="H21" s="45" t="s">
        <v>356</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387</v>
      </c>
      <c r="F28" s="44"/>
      <c r="G28" s="35" t="s">
        <v>5</v>
      </c>
      <c r="H28" s="45" t="s">
        <v>386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95</v>
      </c>
      <c r="F31" s="43"/>
      <c r="G31" s="35" t="s">
        <v>5</v>
      </c>
      <c r="H31" s="45" t="s">
        <v>96</v>
      </c>
      <c r="I31" s="51"/>
      <c r="J31" s="42"/>
      <c r="K31" s="43"/>
      <c r="L31" s="8" t="s">
        <v>1</v>
      </c>
    </row>
    <row r="32" spans="1:12" s="3" customFormat="1" ht="162" customHeight="1" x14ac:dyDescent="0.25">
      <c r="A32" s="34">
        <v>13</v>
      </c>
      <c r="B32" s="50" t="s">
        <v>97</v>
      </c>
      <c r="C32" s="50"/>
      <c r="D32" s="34" t="s">
        <v>21</v>
      </c>
      <c r="E32" s="42" t="s">
        <v>98</v>
      </c>
      <c r="F32" s="43"/>
      <c r="G32" s="35" t="s">
        <v>5</v>
      </c>
      <c r="H32" s="52" t="s">
        <v>43</v>
      </c>
      <c r="I32" s="53"/>
      <c r="J32" s="42" t="s">
        <v>24</v>
      </c>
      <c r="K32" s="43"/>
      <c r="L32" s="8" t="s">
        <v>3</v>
      </c>
    </row>
    <row r="33" spans="1:12" s="3" customFormat="1" ht="65.25" customHeight="1" x14ac:dyDescent="0.25">
      <c r="A33" s="34">
        <v>14</v>
      </c>
      <c r="B33" s="50" t="s">
        <v>99</v>
      </c>
      <c r="C33" s="50"/>
      <c r="D33" s="34" t="s">
        <v>94</v>
      </c>
      <c r="E33" s="42" t="s">
        <v>100</v>
      </c>
      <c r="F33" s="43"/>
      <c r="G33" s="35" t="s">
        <v>2</v>
      </c>
      <c r="H33" s="45" t="s">
        <v>101</v>
      </c>
      <c r="I33" s="51"/>
      <c r="J33" s="42" t="s">
        <v>24</v>
      </c>
      <c r="K33" s="43"/>
      <c r="L33" s="8" t="s">
        <v>3</v>
      </c>
    </row>
    <row r="34" spans="1:12" s="3" customFormat="1" ht="36" customHeight="1" x14ac:dyDescent="0.25">
      <c r="A34" s="34">
        <v>15</v>
      </c>
      <c r="B34" s="50" t="s">
        <v>102</v>
      </c>
      <c r="C34" s="50"/>
      <c r="D34" s="34" t="s">
        <v>94</v>
      </c>
      <c r="E34" s="42" t="s">
        <v>34</v>
      </c>
      <c r="F34" s="43"/>
      <c r="G34" s="35" t="s">
        <v>2</v>
      </c>
      <c r="H34" s="45"/>
      <c r="I34" s="51"/>
      <c r="J34" s="42" t="s">
        <v>35</v>
      </c>
      <c r="K34" s="43"/>
      <c r="L34" s="8" t="s">
        <v>1</v>
      </c>
    </row>
    <row r="35" spans="1:12" s="3" customFormat="1" ht="68.25" customHeight="1" x14ac:dyDescent="0.25">
      <c r="A35" s="34">
        <v>16</v>
      </c>
      <c r="B35" s="46" t="s">
        <v>103</v>
      </c>
      <c r="C35" s="47"/>
      <c r="D35" s="34" t="s">
        <v>94</v>
      </c>
      <c r="E35" s="42" t="s">
        <v>104</v>
      </c>
      <c r="F35" s="43"/>
      <c r="G35" s="35" t="s">
        <v>2</v>
      </c>
      <c r="H35" s="45" t="s">
        <v>105</v>
      </c>
      <c r="I35" s="44"/>
      <c r="J35" s="42" t="s">
        <v>24</v>
      </c>
      <c r="K35" s="43"/>
      <c r="L35" s="8"/>
    </row>
    <row r="36" spans="1:12" s="3" customFormat="1" ht="49.5" customHeight="1" x14ac:dyDescent="0.25">
      <c r="A36" s="34">
        <v>17</v>
      </c>
      <c r="B36" s="46" t="s">
        <v>106</v>
      </c>
      <c r="C36" s="47"/>
      <c r="D36" s="34" t="s">
        <v>94</v>
      </c>
      <c r="E36" s="42" t="s">
        <v>34</v>
      </c>
      <c r="F36" s="43"/>
      <c r="G36" s="35" t="s">
        <v>2</v>
      </c>
      <c r="H36" s="45"/>
      <c r="I36" s="44"/>
      <c r="J36" s="42" t="s">
        <v>24</v>
      </c>
      <c r="K36" s="43"/>
      <c r="L36" s="8"/>
    </row>
    <row r="37" spans="1:12" s="3" customFormat="1" ht="49.5" customHeight="1" x14ac:dyDescent="0.25">
      <c r="A37" s="34">
        <v>18</v>
      </c>
      <c r="B37" s="46" t="s">
        <v>107</v>
      </c>
      <c r="C37" s="47"/>
      <c r="D37" s="34" t="s">
        <v>94</v>
      </c>
      <c r="E37" s="42" t="s">
        <v>34</v>
      </c>
      <c r="F37" s="43"/>
      <c r="G37" s="35" t="s">
        <v>2</v>
      </c>
      <c r="H37" s="45"/>
      <c r="I37" s="44"/>
      <c r="J37" s="42" t="s">
        <v>24</v>
      </c>
      <c r="K37" s="43"/>
      <c r="L37" s="8"/>
    </row>
    <row r="38" spans="1:12" s="3" customFormat="1" ht="57.75" customHeight="1" x14ac:dyDescent="0.25">
      <c r="A38" s="34">
        <v>19</v>
      </c>
      <c r="B38" s="46" t="s">
        <v>108</v>
      </c>
      <c r="C38" s="47"/>
      <c r="D38" s="34" t="s">
        <v>109</v>
      </c>
      <c r="E38" s="42" t="s">
        <v>388</v>
      </c>
      <c r="F38" s="43"/>
      <c r="G38" s="35" t="s">
        <v>2</v>
      </c>
      <c r="H38" s="45" t="s">
        <v>389</v>
      </c>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 priority="1" operator="containsText" text="EN EJECUCIÓN">
      <formula>NOT(ISERROR(SEARCH("EN EJECUCIÓN",L3)))</formula>
    </cfRule>
    <cfRule type="containsText" dxfId="1" priority="2" operator="containsText" text="ABIERTO">
      <formula>NOT(ISERROR(SEARCH("ABIERTO",L3)))</formula>
    </cfRule>
    <cfRule type="containsText" dxfId="0"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G20:G38 G4:G18</xm:sqref>
        </x14:dataValidation>
        <x14:dataValidation type="list" allowBlank="1" showInputMessage="1" showErrorMessage="1">
          <x14:formula1>
            <xm:f>Hoja1!$A$2:$A$4</xm:f>
          </x14:formula1>
          <xm:sqref>L4:L18 L20:L38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23</vt:i4>
      </vt:variant>
    </vt:vector>
  </HeadingPairs>
  <TitlesOfParts>
    <vt:vector size="36" baseType="lpstr">
      <vt:lpstr>Hoja1</vt:lpstr>
      <vt:lpstr>SEG-FEBRERO</vt:lpstr>
      <vt:lpstr>CONSOLIDADO</vt:lpstr>
      <vt:lpstr>SEG-MARZO</vt:lpstr>
      <vt:lpstr>SEG-ABRIL</vt:lpstr>
      <vt:lpstr>SEG-MAYO</vt:lpstr>
      <vt:lpstr>SEG-JUNIO</vt:lpstr>
      <vt:lpstr>SEG-JULIO </vt:lpstr>
      <vt:lpstr>SEG-AGOSTO</vt:lpstr>
      <vt:lpstr>SEG-SEPTIEMBRE</vt:lpstr>
      <vt:lpstr>SEG-OCTUBRE</vt:lpstr>
      <vt:lpstr>SEG-NOVIEMBRE</vt:lpstr>
      <vt:lpstr>SEG-DICIEMBRE</vt:lpstr>
      <vt:lpstr>CONSOLIDADO!Área_de_impresión</vt:lpstr>
      <vt:lpstr>'SEG-ABRIL'!Área_de_impresión</vt:lpstr>
      <vt:lpstr>'SEG-AGOSTO'!Área_de_impresión</vt:lpstr>
      <vt:lpstr>'SEG-DICIEMBRE'!Área_de_impresión</vt:lpstr>
      <vt:lpstr>'SEG-FEBRERO'!Área_de_impresión</vt:lpstr>
      <vt:lpstr>'SEG-JULIO '!Área_de_impresión</vt:lpstr>
      <vt:lpstr>'SEG-JUNIO'!Área_de_impresión</vt:lpstr>
      <vt:lpstr>'SEG-MARZO'!Área_de_impresión</vt:lpstr>
      <vt:lpstr>'SEG-MAYO'!Área_de_impresión</vt:lpstr>
      <vt:lpstr>'SEG-NOVIEMBRE'!Área_de_impresión</vt:lpstr>
      <vt:lpstr>'SEG-OCTUBRE'!Área_de_impresión</vt:lpstr>
      <vt:lpstr>'SEG-SEPTIEMBRE'!Área_de_impresión</vt:lpstr>
      <vt:lpstr>'SEG-ABRIL'!Títulos_a_imprimir</vt:lpstr>
      <vt:lpstr>'SEG-AGOSTO'!Títulos_a_imprimir</vt:lpstr>
      <vt:lpstr>'SEG-DICIEMBRE'!Títulos_a_imprimir</vt:lpstr>
      <vt:lpstr>'SEG-FEBRERO'!Títulos_a_imprimir</vt:lpstr>
      <vt:lpstr>'SEG-JULIO '!Títulos_a_imprimir</vt:lpstr>
      <vt:lpstr>'SEG-JUNIO'!Títulos_a_imprimir</vt:lpstr>
      <vt:lpstr>'SEG-MARZO'!Títulos_a_imprimir</vt:lpstr>
      <vt:lpstr>'SEG-MAYO'!Títulos_a_imprimir</vt:lpstr>
      <vt:lpstr>'SEG-NOVIEMBRE'!Títulos_a_imprimir</vt:lpstr>
      <vt:lpstr>'SEG-OCTUBRE'!Títulos_a_imprimir</vt:lpstr>
      <vt:lpstr>'SEG-SEPTIEMBRE'!Títulos_a_imprimir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jballesteros</dc:creator>
  <cp:keywords/>
  <dc:description/>
  <cp:lastModifiedBy>Victoria Eugenia Delgado Aragones</cp:lastModifiedBy>
  <cp:revision/>
  <dcterms:created xsi:type="dcterms:W3CDTF">2016-11-01T19:42:47Z</dcterms:created>
  <dcterms:modified xsi:type="dcterms:W3CDTF">2023-10-26T02:53:34Z</dcterms:modified>
  <cp:category/>
  <cp:contentStatus/>
</cp:coreProperties>
</file>