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ruiz\Desktop\INVIAS\1. PROCESOS DE CONTRATACION 2023\IP-DT-CAU-018-2023 SUMINISTRO PR13+0000 Y PR40+0000\"/>
    </mc:Choice>
  </mc:AlternateContent>
  <xr:revisionPtr revIDLastSave="0" documentId="13_ncr:1_{C1652896-1F85-467D-A8D3-EBD8F61C80D1}" xr6:coauthVersionLast="47" xr6:coauthVersionMax="47" xr10:uidLastSave="{00000000-0000-0000-0000-000000000000}"/>
  <bookViews>
    <workbookView xWindow="-120" yWindow="-120" windowWidth="29040" windowHeight="15720" firstSheet="2" activeTab="2" xr2:uid="{03FF0B04-3735-449A-B1ED-E65DB3C8ACC6}"/>
  </bookViews>
  <sheets>
    <sheet name="EST RED VIS (3)" sheetId="105" state="hidden" r:id="rId1"/>
    <sheet name="EST RED VIS" sheetId="52" state="hidden" r:id="rId2"/>
    <sheet name="FORMULARIO1 PRESUPUESTO OFICIAL" sheetId="107" r:id="rId3"/>
  </sheets>
  <definedNames>
    <definedName name="\99">#REF!</definedName>
    <definedName name="\a" localSheetId="0">#REF!</definedName>
    <definedName name="\a">#REF!</definedName>
    <definedName name="\B">#REF!</definedName>
    <definedName name="\L">#REF!</definedName>
    <definedName name="\LM">#REF!</definedName>
    <definedName name="\P">#REF!</definedName>
    <definedName name="\RT">#REF!</definedName>
    <definedName name="\s" localSheetId="0">#REF!</definedName>
    <definedName name="\s">#REF!</definedName>
    <definedName name="\X">#N/A</definedName>
    <definedName name="\Z">#N/A</definedName>
    <definedName name="__________________A1" localSheetId="1">IF('EST RED VIS'!Values_Entered,Header_Row+'EST RED VIS'!Number_of_Payments,Header_Row)</definedName>
    <definedName name="__________________A1" localSheetId="0">IF('EST RED VIS (3)'!Values_Entered,Header_Row+'EST RED VIS (3)'!Number_of_Payments,Header_Row)</definedName>
    <definedName name="__________________A1">IF(Values_Entered,Header_Row+Number_of_Payments,Header_Row)</definedName>
    <definedName name="__________________A17000" localSheetId="1">#REF!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 localSheetId="0">#REF!</definedName>
    <definedName name="__________________A30000">#REF!</definedName>
    <definedName name="__________________G1" localSheetId="1">DATE(YEAR([0]!Loan_Start),MONTH([0]!Loan_Start)+Payment_Number,DAY([0]!Loan_Start))</definedName>
    <definedName name="__________________G1" localSheetId="0">DATE(YEAR('EST RED VIS (3)'!Loan_Start),MONTH('EST RED VIS (3)'!Loan_Start)+Payment_Number,DAY('EST RED VIS (3)'!Loan_Start))</definedName>
    <definedName name="__________________G1" localSheetId="2">DATE(YEAR([0]!Loan_Start),MONTH([0]!Loan_Start)+Payment_Number,DAY([0]!Loan_Start))</definedName>
    <definedName name="__________________G1">DATE(YEAR(Loan_Start),MONTH(Loan_Start)+Payment_Number,DAY(Loan_Start))</definedName>
    <definedName name="__________________PJ50" localSheetId="1">#REF!</definedName>
    <definedName name="__________________PJ50" localSheetId="0">#REF!</definedName>
    <definedName name="__________________PJ50">#REF!</definedName>
    <definedName name="__________________v1" localSheetId="1">IF('EST RED VIS'!__________________v8,Header_Row+'EST RED VIS'!__________________v4,Header_Row)</definedName>
    <definedName name="__________________v1" localSheetId="0">IF('EST RED VIS (3)'!__________________v8,Header_Row+'EST RED VIS (3)'!__________________v4,Header_Row)</definedName>
    <definedName name="__________________v1">#N/A</definedName>
    <definedName name="__________________v2" localSheetId="1">IF('EST RED VIS'!__________________v8,Header_Row+'EST RED VIS'!__________________v4,Header_Row)</definedName>
    <definedName name="__________________v2" localSheetId="0">IF('EST RED VIS (3)'!__________________v8,Header_Row+'EST RED VIS (3)'!__________________v4,Header_Row)</definedName>
    <definedName name="__________________v2">IF([0]!__________________v8,Header_Row+[0]!__________________v4,Header_Row)</definedName>
    <definedName name="__________________v4" localSheetId="1">MATCH(0.01,'EST RED VIS'!End_Bal,-1)+1</definedName>
    <definedName name="__________________v4" localSheetId="0">MATCH(0.01,'EST RED VIS (3)'!End_Bal,-1)+1</definedName>
    <definedName name="__________________v4">MATCH(0.01,End_Bal,-1)+1</definedName>
    <definedName name="__________________v5" localSheetId="1">DATE(YEAR([0]!Loan_Start),MONTH([0]!Loan_Start)+Payment_Number,DAY([0]!Loan_Start))</definedName>
    <definedName name="__________________v5" localSheetId="0">DATE(YEAR('EST RED VIS (3)'!Loan_Start),MONTH('EST RED VIS (3)'!Loan_Start)+Payment_Number,DAY('EST RED VIS (3)'!Loan_Start))</definedName>
    <definedName name="__________________v5" localSheetId="2">DATE(YEAR([0]!Loan_Start),MONTH([0]!Loan_Start)+Payment_Number,DAY([0]!Loan_Start))</definedName>
    <definedName name="__________________v5">DATE(YEAR(Loan_Start),MONTH(Loan_Start)+Payment_Number,DAY(Loan_Start))</definedName>
    <definedName name="__________________v6" localSheetId="1">#N/A</definedName>
    <definedName name="__________________v6" localSheetId="0">#N/A</definedName>
    <definedName name="__________________v6">#N/A</definedName>
    <definedName name="__________________v7" localSheetId="1">Scheduled_Payment+Extra_Payment</definedName>
    <definedName name="__________________v7" localSheetId="0">Scheduled_Payment+Extra_Payment</definedName>
    <definedName name="__________________v7" localSheetId="2">Scheduled_Payment+Extra_Payment</definedName>
    <definedName name="__________________v7">Scheduled_Payment+Extra_Payment</definedName>
    <definedName name="__________________v8" localSheetId="1">#N/A</definedName>
    <definedName name="__________________v8" localSheetId="0">#N/A</definedName>
    <definedName name="__________________v8">IF(Loan_Amount*Interest_Rate*Loan_Years*Loan_Start&gt;0,1,0)</definedName>
    <definedName name="__________________w1" localSheetId="1">IF('EST RED VIS'!__________________w7,Header_Row+'EST RED VIS'!__________________w3,Header_Row)</definedName>
    <definedName name="__________________w1" localSheetId="0">IF('EST RED VIS (3)'!__________________w7,Header_Row+'EST RED VIS (3)'!__________________w3,Header_Row)</definedName>
    <definedName name="__________________w1">#N/A</definedName>
    <definedName name="__________________w2" localSheetId="1">IF('EST RED VIS'!__________________w7,Header_Row+'EST RED VIS'!__________________w3,Header_Row)</definedName>
    <definedName name="__________________w2" localSheetId="0">IF('EST RED VIS (3)'!__________________w7,Header_Row+'EST RED VIS (3)'!__________________w3,Header_Row)</definedName>
    <definedName name="__________________w2">IF([0]!__________________w7,Header_Row+[0]!__________________w3,Header_Row)</definedName>
    <definedName name="__________________w3" localSheetId="1">MATCH(0.01,'EST RED VIS'!End_Bal,-1)+1</definedName>
    <definedName name="__________________w3" localSheetId="0">MATCH(0.01,'EST RED VIS (3)'!End_Bal,-1)+1</definedName>
    <definedName name="__________________w3">MATCH(0.01,End_Bal,-1)+1</definedName>
    <definedName name="__________________w4" localSheetId="1">DATE(YEAR([0]!Loan_Start),MONTH([0]!Loan_Start)+Payment_Number,DAY([0]!Loan_Start))</definedName>
    <definedName name="__________________w4" localSheetId="0">DATE(YEAR('EST RED VIS (3)'!Loan_Start),MONTH('EST RED VIS (3)'!Loan_Start)+Payment_Number,DAY('EST RED VIS (3)'!Loan_Start))</definedName>
    <definedName name="__________________w4" localSheetId="2">DATE(YEAR([0]!Loan_Start),MONTH([0]!Loan_Start)+Payment_Number,DAY([0]!Loan_Start))</definedName>
    <definedName name="__________________w4">DATE(YEAR(Loan_Start),MONTH(Loan_Start)+Payment_Number,DAY(Loan_Start))</definedName>
    <definedName name="__________________w5" localSheetId="1">#N/A</definedName>
    <definedName name="__________________w5" localSheetId="0">#N/A</definedName>
    <definedName name="__________________w5">#N/A</definedName>
    <definedName name="__________________w6" localSheetId="1">Scheduled_Payment+Extra_Payment</definedName>
    <definedName name="__________________w6" localSheetId="0">Scheduled_Payment+Extra_Payment</definedName>
    <definedName name="__________________w6" localSheetId="2">Scheduled_Payment+Extra_Payment</definedName>
    <definedName name="__________________w6">Scheduled_Payment+Extra_Payment</definedName>
    <definedName name="__________________w7" localSheetId="1">#N/A</definedName>
    <definedName name="__________________w7" localSheetId="0">#N/A</definedName>
    <definedName name="__________________w7">IF(Loan_Amount*Interest_Rate*Loan_Years*Loan_Start&gt;0,1,0)</definedName>
    <definedName name="__________________X1" localSheetId="1">IF('EST RED VIS'!__________________X7,Header_Row+'EST RED VIS'!__________________X3,Header_Row)</definedName>
    <definedName name="__________________X1" localSheetId="0">IF('EST RED VIS (3)'!__________________X7,Header_Row+'EST RED VIS (3)'!__________________X3,Header_Row)</definedName>
    <definedName name="__________________X1">#N/A</definedName>
    <definedName name="__________________X2" localSheetId="1">IF('EST RED VIS'!__________________X7,Header_Row+'EST RED VIS'!__________________X3,Header_Row)</definedName>
    <definedName name="__________________X2" localSheetId="0">IF('EST RED VIS (3)'!__________________X7,Header_Row+'EST RED VIS (3)'!__________________X3,Header_Row)</definedName>
    <definedName name="__________________X2">IF([0]!__________________X7,Header_Row+[0]!__________________X3,Header_Row)</definedName>
    <definedName name="__________________X3" localSheetId="1">MATCH(0.01,'EST RED VIS'!End_Bal,-1)+1</definedName>
    <definedName name="__________________X3" localSheetId="0">MATCH(0.01,'EST RED VIS (3)'!End_Bal,-1)+1</definedName>
    <definedName name="__________________X3">MATCH(0.01,End_Bal,-1)+1</definedName>
    <definedName name="__________________X4" localSheetId="1">DATE(YEAR([0]!Loan_Start),MONTH([0]!Loan_Start)+Payment_Number,DAY([0]!Loan_Start))</definedName>
    <definedName name="__________________X4" localSheetId="0">DATE(YEAR('EST RED VIS (3)'!Loan_Start),MONTH('EST RED VIS (3)'!Loan_Start)+Payment_Number,DAY('EST RED VIS (3)'!Loan_Start))</definedName>
    <definedName name="__________________X4" localSheetId="2">DATE(YEAR([0]!Loan_Start),MONTH([0]!Loan_Start)+Payment_Number,DAY([0]!Loan_Start))</definedName>
    <definedName name="__________________X4">DATE(YEAR(Loan_Start),MONTH(Loan_Start)+Payment_Number,DAY(Loan_Start))</definedName>
    <definedName name="__________________X5" localSheetId="1">#N/A</definedName>
    <definedName name="__________________X5" localSheetId="0">#N/A</definedName>
    <definedName name="__________________X5">#N/A</definedName>
    <definedName name="__________________X6" localSheetId="1">Scheduled_Payment+Extra_Payment</definedName>
    <definedName name="__________________X6" localSheetId="0">Scheduled_Payment+Extra_Payment</definedName>
    <definedName name="__________________X6" localSheetId="2">Scheduled_Payment+Extra_Payment</definedName>
    <definedName name="__________________X6">Scheduled_Payment+Extra_Payment</definedName>
    <definedName name="__________________X7" localSheetId="1">#N/A</definedName>
    <definedName name="__________________X7" localSheetId="0">#N/A</definedName>
    <definedName name="__________________X7">IF(Loan_Amount*Interest_Rate*Loan_Years*Loan_Start&gt;0,1,0)</definedName>
    <definedName name="__________________y2" localSheetId="1">IF('EST RED VIS'!__________________y7,Header_Row+'EST RED VIS'!__________________y3,Header_Row)</definedName>
    <definedName name="__________________y2" localSheetId="0">IF('EST RED VIS (3)'!__________________y7,Header_Row+'EST RED VIS (3)'!__________________y3,Header_Row)</definedName>
    <definedName name="__________________y2">IF([0]!__________________y7,Header_Row+[0]!__________________y3,Header_Row)</definedName>
    <definedName name="__________________y3" localSheetId="1">MATCH(0.01,'EST RED VIS'!End_Bal,-1)+1</definedName>
    <definedName name="__________________y3" localSheetId="0">MATCH(0.01,'EST RED VIS (3)'!End_Bal,-1)+1</definedName>
    <definedName name="__________________y3">MATCH(0.01,End_Bal,-1)+1</definedName>
    <definedName name="__________________y4" localSheetId="1">DATE(YEAR([0]!Loan_Start),MONTH([0]!Loan_Start)+Payment_Number,DAY([0]!Loan_Start))</definedName>
    <definedName name="__________________y4" localSheetId="0">DATE(YEAR('EST RED VIS (3)'!Loan_Start),MONTH('EST RED VIS (3)'!Loan_Start)+Payment_Number,DAY('EST RED VIS (3)'!Loan_Start))</definedName>
    <definedName name="__________________y4" localSheetId="2">DATE(YEAR([0]!Loan_Start),MONTH([0]!Loan_Start)+Payment_Number,DAY([0]!Loan_Start))</definedName>
    <definedName name="__________________y4">DATE(YEAR(Loan_Start),MONTH(Loan_Start)+Payment_Number,DAY(Loan_Start))</definedName>
    <definedName name="__________________y5" localSheetId="1">#N/A</definedName>
    <definedName name="__________________y5" localSheetId="0">#N/A</definedName>
    <definedName name="__________________y5">#N/A</definedName>
    <definedName name="__________________y6" localSheetId="1">Scheduled_Payment+Extra_Payment</definedName>
    <definedName name="__________________y6" localSheetId="0">Scheduled_Payment+Extra_Payment</definedName>
    <definedName name="__________________y6" localSheetId="2">Scheduled_Payment+Extra_Payment</definedName>
    <definedName name="__________________y6">Scheduled_Payment+Extra_Payment</definedName>
    <definedName name="__________________y7" localSheetId="1">#N/A</definedName>
    <definedName name="__________________y7" localSheetId="0">#N/A</definedName>
    <definedName name="__________________y7">IF(Loan_Amount*Interest_Rate*Loan_Years*Loan_Start&gt;0,1,0)</definedName>
    <definedName name="__________________z1" localSheetId="1">IF('EST RED VIS'!__________________z7,Header_Row+'EST RED VIS'!__________________z3,Header_Row)</definedName>
    <definedName name="__________________z1" localSheetId="0">IF('EST RED VIS (3)'!__________________z7,Header_Row+'EST RED VIS (3)'!__________________z3,Header_Row)</definedName>
    <definedName name="__________________z1">#N/A</definedName>
    <definedName name="__________________z2" localSheetId="1">IF('EST RED VIS'!__________________z7,Header_Row+'EST RED VIS'!__________________z3,Header_Row)</definedName>
    <definedName name="__________________z2" localSheetId="0">IF('EST RED VIS (3)'!__________________z7,Header_Row+'EST RED VIS (3)'!__________________z3,Header_Row)</definedName>
    <definedName name="__________________z2">IF([0]!__________________z7,Header_Row+[0]!__________________z3,Header_Row)</definedName>
    <definedName name="__________________z3" localSheetId="1">MATCH(0.01,'EST RED VIS'!End_Bal,-1)+1</definedName>
    <definedName name="__________________z3" localSheetId="0">MATCH(0.01,'EST RED VIS (3)'!End_Bal,-1)+1</definedName>
    <definedName name="__________________z3">MATCH(0.01,End_Bal,-1)+1</definedName>
    <definedName name="__________________z4" localSheetId="1">DATE(YEAR([0]!Loan_Start),MONTH([0]!Loan_Start)+Payment_Number,DAY([0]!Loan_Start))</definedName>
    <definedName name="__________________z4" localSheetId="0">DATE(YEAR('EST RED VIS (3)'!Loan_Start),MONTH('EST RED VIS (3)'!Loan_Start)+Payment_Number,DAY('EST RED VIS (3)'!Loan_Start))</definedName>
    <definedName name="__________________z4" localSheetId="2">DATE(YEAR([0]!Loan_Start),MONTH([0]!Loan_Start)+Payment_Number,DAY([0]!Loan_Start))</definedName>
    <definedName name="__________________z4">DATE(YEAR(Loan_Start),MONTH(Loan_Start)+Payment_Number,DAY(Loan_Start))</definedName>
    <definedName name="__________________z5" localSheetId="1">#N/A</definedName>
    <definedName name="__________________z5" localSheetId="0">#N/A</definedName>
    <definedName name="__________________z5">#N/A</definedName>
    <definedName name="__________________z6" localSheetId="1">Scheduled_Payment+Extra_Payment</definedName>
    <definedName name="__________________z6" localSheetId="0">Scheduled_Payment+Extra_Payment</definedName>
    <definedName name="__________________z6" localSheetId="2">Scheduled_Payment+Extra_Payment</definedName>
    <definedName name="__________________z6">Scheduled_Payment+Extra_Payment</definedName>
    <definedName name="__________________z7" localSheetId="1">#N/A</definedName>
    <definedName name="__________________z7" localSheetId="0">#N/A</definedName>
    <definedName name="__________________z7">IF(Loan_Amount*Interest_Rate*Loan_Years*Loan_Start&gt;0,1,0)</definedName>
    <definedName name="_________________IPC2002" localSheetId="1">#REF!</definedName>
    <definedName name="_________________IPC2002" localSheetId="0">#REF!</definedName>
    <definedName name="_________________IPC2002">#REF!</definedName>
    <definedName name="________________A1" localSheetId="1">IF('EST RED VIS'!Values_Entered,Header_Row+'EST RED VIS'!Number_of_Payments,Header_Row)</definedName>
    <definedName name="________________A1" localSheetId="0">IF('EST RED VIS (3)'!Values_Entered,Header_Row+'EST RED VIS (3)'!Number_of_Payments,Header_Row)</definedName>
    <definedName name="________________A1">IF(Values_Entered,Header_Row+Number_of_Payments,Header_Row)</definedName>
    <definedName name="________________A17000" localSheetId="1">#REF!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 localSheetId="0">#REF!</definedName>
    <definedName name="________________A30000">#REF!</definedName>
    <definedName name="________________G1" localSheetId="1">DATE(YEAR([0]!Loan_Start),MONTH([0]!Loan_Start)+Payment_Number,DAY([0]!Loan_Start))</definedName>
    <definedName name="________________G1" localSheetId="0">DATE(YEAR('EST RED VIS (3)'!Loan_Start),MONTH('EST RED VIS (3)'!Loan_Start)+Payment_Number,DAY('EST RED VIS (3)'!Loan_Start))</definedName>
    <definedName name="________________G1" localSheetId="2">DATE(YEAR([0]!Loan_Start),MONTH([0]!Loan_Start)+Payment_Number,DAY([0]!Loan_Start))</definedName>
    <definedName name="________________G1">DATE(YEAR(Loan_Start),MONTH(Loan_Start)+Payment_Number,DAY(Loan_Start))</definedName>
    <definedName name="________________PJ50" localSheetId="1">#REF!</definedName>
    <definedName name="________________PJ50" localSheetId="0">#REF!</definedName>
    <definedName name="________________PJ50">#REF!</definedName>
    <definedName name="________________v1" localSheetId="1">IF('EST RED VIS'!________________v8,Header_Row+'EST RED VIS'!________________v4,Header_Row)</definedName>
    <definedName name="________________v1" localSheetId="0">IF('EST RED VIS (3)'!________________v8,Header_Row+'EST RED VIS (3)'!________________v4,Header_Row)</definedName>
    <definedName name="________________v1">#N/A</definedName>
    <definedName name="________________v2" localSheetId="1">IF('EST RED VIS'!________________v8,Header_Row+'EST RED VIS'!________________v4,Header_Row)</definedName>
    <definedName name="________________v2" localSheetId="0">IF('EST RED VIS (3)'!________________v8,Header_Row+'EST RED VIS (3)'!________________v4,Header_Row)</definedName>
    <definedName name="________________v2">IF([0]!________________v8,Header_Row+[0]!________________v4,Header_Row)</definedName>
    <definedName name="________________v4" localSheetId="1">MATCH(0.01,'EST RED VIS'!End_Bal,-1)+1</definedName>
    <definedName name="________________v4" localSheetId="0">MATCH(0.01,'EST RED VIS (3)'!End_Bal,-1)+1</definedName>
    <definedName name="________________v4">MATCH(0.01,End_Bal,-1)+1</definedName>
    <definedName name="________________v5" localSheetId="1">DATE(YEAR([0]!Loan_Start),MONTH([0]!Loan_Start)+Payment_Number,DAY([0]!Loan_Start))</definedName>
    <definedName name="________________v5" localSheetId="0">DATE(YEAR('EST RED VIS (3)'!Loan_Start),MONTH('EST RED VIS (3)'!Loan_Start)+Payment_Number,DAY('EST RED VIS (3)'!Loan_Start))</definedName>
    <definedName name="________________v5" localSheetId="2">DATE(YEAR([0]!Loan_Start),MONTH([0]!Loan_Start)+Payment_Number,DAY([0]!Loan_Start))</definedName>
    <definedName name="________________v5">DATE(YEAR(Loan_Start),MONTH(Loan_Start)+Payment_Number,DAY(Loan_Start))</definedName>
    <definedName name="________________v6" localSheetId="1">#N/A</definedName>
    <definedName name="________________v6" localSheetId="0">#N/A</definedName>
    <definedName name="________________v6">#N/A</definedName>
    <definedName name="________________v7" localSheetId="1">Scheduled_Payment+Extra_Payment</definedName>
    <definedName name="________________v7" localSheetId="0">Scheduled_Payment+Extra_Payment</definedName>
    <definedName name="________________v7" localSheetId="2">Scheduled_Payment+Extra_Payment</definedName>
    <definedName name="________________v7">Scheduled_Payment+Extra_Payment</definedName>
    <definedName name="________________v8" localSheetId="1">#N/A</definedName>
    <definedName name="________________v8" localSheetId="0">#N/A</definedName>
    <definedName name="________________v8">IF(Loan_Amount*Interest_Rate*Loan_Years*Loan_Start&gt;0,1,0)</definedName>
    <definedName name="________________w1" localSheetId="1">IF('EST RED VIS'!________________w7,Header_Row+'EST RED VIS'!________________w3,Header_Row)</definedName>
    <definedName name="________________w1" localSheetId="0">IF('EST RED VIS (3)'!________________w7,Header_Row+'EST RED VIS (3)'!________________w3,Header_Row)</definedName>
    <definedName name="________________w1">#N/A</definedName>
    <definedName name="________________w2" localSheetId="1">IF('EST RED VIS'!________________w7,Header_Row+'EST RED VIS'!________________w3,Header_Row)</definedName>
    <definedName name="________________w2" localSheetId="0">IF('EST RED VIS (3)'!________________w7,Header_Row+'EST RED VIS (3)'!________________w3,Header_Row)</definedName>
    <definedName name="________________w2">IF([0]!________________w7,Header_Row+[0]!________________w3,Header_Row)</definedName>
    <definedName name="________________w3" localSheetId="1">MATCH(0.01,'EST RED VIS'!End_Bal,-1)+1</definedName>
    <definedName name="________________w3" localSheetId="0">MATCH(0.01,'EST RED VIS (3)'!End_Bal,-1)+1</definedName>
    <definedName name="________________w3">MATCH(0.01,End_Bal,-1)+1</definedName>
    <definedName name="________________w4" localSheetId="1">DATE(YEAR([0]!Loan_Start),MONTH([0]!Loan_Start)+Payment_Number,DAY([0]!Loan_Start))</definedName>
    <definedName name="________________w4" localSheetId="0">DATE(YEAR('EST RED VIS (3)'!Loan_Start),MONTH('EST RED VIS (3)'!Loan_Start)+Payment_Number,DAY('EST RED VIS (3)'!Loan_Start))</definedName>
    <definedName name="________________w4" localSheetId="2">DATE(YEAR([0]!Loan_Start),MONTH([0]!Loan_Start)+Payment_Number,DAY([0]!Loan_Start))</definedName>
    <definedName name="________________w4">DATE(YEAR(Loan_Start),MONTH(Loan_Start)+Payment_Number,DAY(Loan_Start))</definedName>
    <definedName name="________________w5" localSheetId="1">#N/A</definedName>
    <definedName name="________________w5" localSheetId="0">#N/A</definedName>
    <definedName name="________________w5">#N/A</definedName>
    <definedName name="________________w6" localSheetId="1">Scheduled_Payment+Extra_Payment</definedName>
    <definedName name="________________w6" localSheetId="0">Scheduled_Payment+Extra_Payment</definedName>
    <definedName name="________________w6" localSheetId="2">Scheduled_Payment+Extra_Payment</definedName>
    <definedName name="________________w6">Scheduled_Payment+Extra_Payment</definedName>
    <definedName name="________________w7" localSheetId="1">#N/A</definedName>
    <definedName name="________________w7" localSheetId="0">#N/A</definedName>
    <definedName name="________________w7">IF(Loan_Amount*Interest_Rate*Loan_Years*Loan_Start&gt;0,1,0)</definedName>
    <definedName name="________________X1" localSheetId="1">IF('EST RED VIS'!________________X7,Header_Row+'EST RED VIS'!________________X3,Header_Row)</definedName>
    <definedName name="________________X1" localSheetId="0">IF('EST RED VIS (3)'!________________X7,Header_Row+'EST RED VIS (3)'!________________X3,Header_Row)</definedName>
    <definedName name="________________X1">#N/A</definedName>
    <definedName name="________________X2" localSheetId="1">IF('EST RED VIS'!________________X7,Header_Row+'EST RED VIS'!________________X3,Header_Row)</definedName>
    <definedName name="________________X2" localSheetId="0">IF('EST RED VIS (3)'!________________X7,Header_Row+'EST RED VIS (3)'!________________X3,Header_Row)</definedName>
    <definedName name="________________X2">IF([0]!________________X7,Header_Row+[0]!________________X3,Header_Row)</definedName>
    <definedName name="________________X3" localSheetId="1">MATCH(0.01,'EST RED VIS'!End_Bal,-1)+1</definedName>
    <definedName name="________________X3" localSheetId="0">MATCH(0.01,'EST RED VIS (3)'!End_Bal,-1)+1</definedName>
    <definedName name="________________X3">MATCH(0.01,End_Bal,-1)+1</definedName>
    <definedName name="________________X4" localSheetId="1">DATE(YEAR([0]!Loan_Start),MONTH([0]!Loan_Start)+Payment_Number,DAY([0]!Loan_Start))</definedName>
    <definedName name="________________X4" localSheetId="0">DATE(YEAR('EST RED VIS (3)'!Loan_Start),MONTH('EST RED VIS (3)'!Loan_Start)+Payment_Number,DAY('EST RED VIS (3)'!Loan_Start))</definedName>
    <definedName name="________________X4" localSheetId="2">DATE(YEAR([0]!Loan_Start),MONTH([0]!Loan_Start)+Payment_Number,DAY([0]!Loan_Start))</definedName>
    <definedName name="________________X4">DATE(YEAR(Loan_Start),MONTH(Loan_Start)+Payment_Number,DAY(Loan_Start))</definedName>
    <definedName name="________________X5" localSheetId="1">#N/A</definedName>
    <definedName name="________________X5" localSheetId="0">#N/A</definedName>
    <definedName name="________________X5">#N/A</definedName>
    <definedName name="________________X6" localSheetId="1">Scheduled_Payment+Extra_Payment</definedName>
    <definedName name="________________X6" localSheetId="0">Scheduled_Payment+Extra_Payment</definedName>
    <definedName name="________________X6" localSheetId="2">Scheduled_Payment+Extra_Payment</definedName>
    <definedName name="________________X6">Scheduled_Payment+Extra_Payment</definedName>
    <definedName name="________________X7" localSheetId="1">#N/A</definedName>
    <definedName name="________________X7" localSheetId="0">#N/A</definedName>
    <definedName name="________________X7">IF(Loan_Amount*Interest_Rate*Loan_Years*Loan_Start&gt;0,1,0)</definedName>
    <definedName name="________________y1" localSheetId="1">IF('EST RED VIS'!__________________y7,Header_Row+'EST RED VIS'!__________________y3,Header_Row)</definedName>
    <definedName name="________________y1" localSheetId="0">IF('EST RED VIS (3)'!__________________y7,Header_Row+'EST RED VIS (3)'!__________________y3,Header_Row)</definedName>
    <definedName name="________________y1">#N/A</definedName>
    <definedName name="________________y2" localSheetId="1">IF('EST RED VIS'!________________y7,Header_Row+'EST RED VIS'!________________y3,Header_Row)</definedName>
    <definedName name="________________y2" localSheetId="0">IF('EST RED VIS (3)'!________________y7,Header_Row+'EST RED VIS (3)'!________________y3,Header_Row)</definedName>
    <definedName name="________________y2">IF([0]!________________y7,Header_Row+[0]!________________y3,Header_Row)</definedName>
    <definedName name="________________y3" localSheetId="1">MATCH(0.01,'EST RED VIS'!End_Bal,-1)+1</definedName>
    <definedName name="________________y3" localSheetId="0">MATCH(0.01,'EST RED VIS (3)'!End_Bal,-1)+1</definedName>
    <definedName name="________________y3">MATCH(0.01,End_Bal,-1)+1</definedName>
    <definedName name="________________y4" localSheetId="1">DATE(YEAR([0]!Loan_Start),MONTH([0]!Loan_Start)+Payment_Number,DAY([0]!Loan_Start))</definedName>
    <definedName name="________________y4" localSheetId="0">DATE(YEAR('EST RED VIS (3)'!Loan_Start),MONTH('EST RED VIS (3)'!Loan_Start)+Payment_Number,DAY('EST RED VIS (3)'!Loan_Start))</definedName>
    <definedName name="________________y4" localSheetId="2">DATE(YEAR([0]!Loan_Start),MONTH([0]!Loan_Start)+Payment_Number,DAY([0]!Loan_Start))</definedName>
    <definedName name="________________y4">DATE(YEAR(Loan_Start),MONTH(Loan_Start)+Payment_Number,DAY(Loan_Start))</definedName>
    <definedName name="________________y5" localSheetId="1">#N/A</definedName>
    <definedName name="________________y5" localSheetId="0">#N/A</definedName>
    <definedName name="________________y5">#N/A</definedName>
    <definedName name="________________y6" localSheetId="1">Scheduled_Payment+Extra_Payment</definedName>
    <definedName name="________________y6" localSheetId="0">Scheduled_Payment+Extra_Payment</definedName>
    <definedName name="________________y6" localSheetId="2">Scheduled_Payment+Extra_Payment</definedName>
    <definedName name="________________y6">Scheduled_Payment+Extra_Payment</definedName>
    <definedName name="________________y7" localSheetId="1">#N/A</definedName>
    <definedName name="________________y7" localSheetId="0">#N/A</definedName>
    <definedName name="________________y7">IF(Loan_Amount*Interest_Rate*Loan_Years*Loan_Start&gt;0,1,0)</definedName>
    <definedName name="________________z1" localSheetId="1">IF('EST RED VIS'!________________z7,Header_Row+'EST RED VIS'!________________z3,Header_Row)</definedName>
    <definedName name="________________z1" localSheetId="0">IF('EST RED VIS (3)'!________________z7,Header_Row+'EST RED VIS (3)'!________________z3,Header_Row)</definedName>
    <definedName name="________________z1">#N/A</definedName>
    <definedName name="________________z2" localSheetId="1">IF('EST RED VIS'!________________z7,Header_Row+'EST RED VIS'!________________z3,Header_Row)</definedName>
    <definedName name="________________z2" localSheetId="0">IF('EST RED VIS (3)'!________________z7,Header_Row+'EST RED VIS (3)'!________________z3,Header_Row)</definedName>
    <definedName name="________________z2">IF([0]!________________z7,Header_Row+[0]!________________z3,Header_Row)</definedName>
    <definedName name="________________z3" localSheetId="1">MATCH(0.01,'EST RED VIS'!End_Bal,-1)+1</definedName>
    <definedName name="________________z3" localSheetId="0">MATCH(0.01,'EST RED VIS (3)'!End_Bal,-1)+1</definedName>
    <definedName name="________________z3">MATCH(0.01,End_Bal,-1)+1</definedName>
    <definedName name="________________z4" localSheetId="1">DATE(YEAR([0]!Loan_Start),MONTH([0]!Loan_Start)+Payment_Number,DAY([0]!Loan_Start))</definedName>
    <definedName name="________________z4" localSheetId="0">DATE(YEAR('EST RED VIS (3)'!Loan_Start),MONTH('EST RED VIS (3)'!Loan_Start)+Payment_Number,DAY('EST RED VIS (3)'!Loan_Start))</definedName>
    <definedName name="________________z4" localSheetId="2">DATE(YEAR([0]!Loan_Start),MONTH([0]!Loan_Start)+Payment_Number,DAY([0]!Loan_Start))</definedName>
    <definedName name="________________z4">DATE(YEAR(Loan_Start),MONTH(Loan_Start)+Payment_Number,DAY(Loan_Start))</definedName>
    <definedName name="________________z5" localSheetId="1">#N/A</definedName>
    <definedName name="________________z5" localSheetId="0">#N/A</definedName>
    <definedName name="________________z5">#N/A</definedName>
    <definedName name="________________z6" localSheetId="1">Scheduled_Payment+Extra_Payment</definedName>
    <definedName name="________________z6" localSheetId="0">Scheduled_Payment+Extra_Payment</definedName>
    <definedName name="________________z6" localSheetId="2">Scheduled_Payment+Extra_Payment</definedName>
    <definedName name="________________z6">Scheduled_Payment+Extra_Payment</definedName>
    <definedName name="________________z7" localSheetId="1">#N/A</definedName>
    <definedName name="________________z7" localSheetId="0">#N/A</definedName>
    <definedName name="________________z7">IF(Loan_Amount*Interest_Rate*Loan_Years*Loan_Start&gt;0,1,0)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PC2002" localSheetId="1">#REF!</definedName>
    <definedName name="_______________IPC2002" localSheetId="0">#REF!</definedName>
    <definedName name="_______________IPC200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1" localSheetId="1">IF('EST RED VIS'!Values_Entered,Header_Row+'EST RED VIS'!Number_of_Payments,Header_Row)</definedName>
    <definedName name="______________A1" localSheetId="0">IF('EST RED VIS (3)'!Values_Entered,Header_Row+'EST RED VIS (3)'!Number_of_Payments,Header_Row)</definedName>
    <definedName name="______________A1">IF(Values_Entered,Header_Row+Number_of_Payments,Header_Row)</definedName>
    <definedName name="______________A17000" localSheetId="1">#REF!</definedName>
    <definedName name="______________A17000" localSheetId="0">#REF!</definedName>
    <definedName name="______________A17000">#REF!</definedName>
    <definedName name="______________A20000" localSheetId="0">#REF!</definedName>
    <definedName name="______________A20000">#REF!</definedName>
    <definedName name="______________A30000" localSheetId="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 localSheetId="1">DATE(YEAR([0]!Loan_Start),MONTH([0]!Loan_Start)+Payment_Number,DAY([0]!Loan_Start))</definedName>
    <definedName name="______________G1" localSheetId="0">DATE(YEAR('EST RED VIS (3)'!Loan_Start),MONTH('EST RED VIS (3)'!Loan_Start)+Payment_Number,DAY('EST RED VIS (3)'!Loan_Start))</definedName>
    <definedName name="______________G1" localSheetId="2">DATE(YEAR([0]!Loan_Start),MONTH([0]!Loan_Start)+Payment_Number,DAY([0]!Loan_Start))</definedName>
    <definedName name="______________G1">DATE(YEAR(Loan_Start),MONTH(Loan_Start)+Payment_Number,DAY(Loan_Start))</definedName>
    <definedName name="______________oa55">#REF!</definedName>
    <definedName name="______________PJ50" localSheetId="1">#REF!</definedName>
    <definedName name="______________PJ50" localSheetId="0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v1" localSheetId="1">IF('EST RED VIS'!______________v8,Header_Row+'EST RED VIS'!______________v4,Header_Row)</definedName>
    <definedName name="______________v1" localSheetId="0">IF('EST RED VIS (3)'!______________v8,Header_Row+'EST RED VIS (3)'!______________v4,Header_Row)</definedName>
    <definedName name="______________v1">#N/A</definedName>
    <definedName name="______________v2" localSheetId="1">IF('EST RED VIS'!______________v8,Header_Row+'EST RED VIS'!______________v4,Header_Row)</definedName>
    <definedName name="______________v2" localSheetId="0">IF('EST RED VIS (3)'!______________v8,Header_Row+'EST RED VIS (3)'!______________v4,Header_Row)</definedName>
    <definedName name="______________v2">IF([0]!______________v8,Header_Row+[0]!______________v4,Header_Row)</definedName>
    <definedName name="______________v4" localSheetId="1">MATCH(0.01,'EST RED VIS'!End_Bal,-1)+1</definedName>
    <definedName name="______________v4" localSheetId="0">MATCH(0.01,'EST RED VIS (3)'!End_Bal,-1)+1</definedName>
    <definedName name="______________v4">MATCH(0.01,End_Bal,-1)+1</definedName>
    <definedName name="______________v5" localSheetId="1">DATE(YEAR([0]!Loan_Start),MONTH([0]!Loan_Start)+Payment_Number,DAY([0]!Loan_Start))</definedName>
    <definedName name="______________v5" localSheetId="0">DATE(YEAR('EST RED VIS (3)'!Loan_Start),MONTH('EST RED VIS (3)'!Loan_Start)+Payment_Number,DAY('EST RED VIS (3)'!Loan_Start))</definedName>
    <definedName name="______________v5" localSheetId="2">DATE(YEAR([0]!Loan_Start),MONTH([0]!Loan_Start)+Payment_Number,DAY([0]!Loan_Start))</definedName>
    <definedName name="______________v5">DATE(YEAR(Loan_Start),MONTH(Loan_Start)+Payment_Number,DAY(Loan_Start))</definedName>
    <definedName name="______________v6" localSheetId="1">#N/A</definedName>
    <definedName name="______________v6" localSheetId="0">#N/A</definedName>
    <definedName name="______________v6">#N/A</definedName>
    <definedName name="______________v7" localSheetId="1">Scheduled_Payment+Extra_Payment</definedName>
    <definedName name="______________v7" localSheetId="0">Scheduled_Payment+Extra_Payment</definedName>
    <definedName name="______________v7" localSheetId="2">Scheduled_Payment+Extra_Payment</definedName>
    <definedName name="______________v7">Scheduled_Payment+Extra_Payment</definedName>
    <definedName name="______________v8" localSheetId="1">#N/A</definedName>
    <definedName name="______________v8" localSheetId="0">#N/A</definedName>
    <definedName name="______________v8">IF(Loan_Amount*Interest_Rate*Loan_Years*Loan_Start&gt;0,1,0)</definedName>
    <definedName name="______________w1" localSheetId="1">IF('EST RED VIS'!______________w7,Header_Row+'EST RED VIS'!______________w3,Header_Row)</definedName>
    <definedName name="______________w1" localSheetId="0">IF('EST RED VIS (3)'!______________w7,Header_Row+'EST RED VIS (3)'!______________w3,Header_Row)</definedName>
    <definedName name="______________w1">#N/A</definedName>
    <definedName name="______________w2" localSheetId="1">IF('EST RED VIS'!______________w7,Header_Row+'EST RED VIS'!______________w3,Header_Row)</definedName>
    <definedName name="______________w2" localSheetId="0">IF('EST RED VIS (3)'!______________w7,Header_Row+'EST RED VIS (3)'!______________w3,Header_Row)</definedName>
    <definedName name="______________w2">IF([0]!______________w7,Header_Row+[0]!______________w3,Header_Row)</definedName>
    <definedName name="______________w3" localSheetId="1">MATCH(0.01,'EST RED VIS'!End_Bal,-1)+1</definedName>
    <definedName name="______________w3" localSheetId="0">MATCH(0.01,'EST RED VIS (3)'!End_Bal,-1)+1</definedName>
    <definedName name="______________w3">MATCH(0.01,End_Bal,-1)+1</definedName>
    <definedName name="______________w4" localSheetId="1">DATE(YEAR([0]!Loan_Start),MONTH([0]!Loan_Start)+Payment_Number,DAY([0]!Loan_Start))</definedName>
    <definedName name="______________w4" localSheetId="0">DATE(YEAR('EST RED VIS (3)'!Loan_Start),MONTH('EST RED VIS (3)'!Loan_Start)+Payment_Number,DAY('EST RED VIS (3)'!Loan_Start))</definedName>
    <definedName name="______________w4" localSheetId="2">DATE(YEAR([0]!Loan_Start),MONTH([0]!Loan_Start)+Payment_Number,DAY([0]!Loan_Start))</definedName>
    <definedName name="______________w4">DATE(YEAR(Loan_Start),MONTH(Loan_Start)+Payment_Number,DAY(Loan_Start))</definedName>
    <definedName name="______________w5" localSheetId="1">#N/A</definedName>
    <definedName name="______________w5" localSheetId="0">#N/A</definedName>
    <definedName name="______________w5">#N/A</definedName>
    <definedName name="______________w6" localSheetId="1">Scheduled_Payment+Extra_Payment</definedName>
    <definedName name="______________w6" localSheetId="0">Scheduled_Payment+Extra_Payment</definedName>
    <definedName name="______________w6" localSheetId="2">Scheduled_Payment+Extra_Payment</definedName>
    <definedName name="______________w6">Scheduled_Payment+Extra_Payment</definedName>
    <definedName name="______________w7" localSheetId="1">#N/A</definedName>
    <definedName name="______________w7" localSheetId="0">#N/A</definedName>
    <definedName name="______________w7">IF(Loan_Amount*Interest_Rate*Loan_Years*Loan_Start&gt;0,1,0)</definedName>
    <definedName name="______________X1" localSheetId="1">IF('EST RED VIS'!______________X7,Header_Row+'EST RED VIS'!______________X3,Header_Row)</definedName>
    <definedName name="______________X1" localSheetId="0">IF('EST RED VIS (3)'!______________X7,Header_Row+'EST RED VIS (3)'!______________X3,Header_Row)</definedName>
    <definedName name="______________X1">#N/A</definedName>
    <definedName name="______________X2" localSheetId="1">IF('EST RED VIS'!______________X7,Header_Row+'EST RED VIS'!______________X3,Header_Row)</definedName>
    <definedName name="______________X2" localSheetId="0">IF('EST RED VIS (3)'!______________X7,Header_Row+'EST RED VIS (3)'!______________X3,Header_Row)</definedName>
    <definedName name="______________X2">IF([0]!______________X7,Header_Row+[0]!______________X3,Header_Row)</definedName>
    <definedName name="______________X3" localSheetId="1">MATCH(0.01,'EST RED VIS'!End_Bal,-1)+1</definedName>
    <definedName name="______________X3" localSheetId="0">MATCH(0.01,'EST RED VIS (3)'!End_Bal,-1)+1</definedName>
    <definedName name="______________X3">MATCH(0.01,End_Bal,-1)+1</definedName>
    <definedName name="______________X4" localSheetId="1">DATE(YEAR([0]!Loan_Start),MONTH([0]!Loan_Start)+Payment_Number,DAY([0]!Loan_Start))</definedName>
    <definedName name="______________X4" localSheetId="0">DATE(YEAR('EST RED VIS (3)'!Loan_Start),MONTH('EST RED VIS (3)'!Loan_Start)+Payment_Number,DAY('EST RED VIS (3)'!Loan_Start))</definedName>
    <definedName name="______________X4" localSheetId="2">DATE(YEAR([0]!Loan_Start),MONTH([0]!Loan_Start)+Payment_Number,DAY([0]!Loan_Start))</definedName>
    <definedName name="______________X4">DATE(YEAR(Loan_Start),MONTH(Loan_Start)+Payment_Number,DAY(Loan_Start))</definedName>
    <definedName name="______________X5" localSheetId="1">#N/A</definedName>
    <definedName name="______________X5" localSheetId="0">#N/A</definedName>
    <definedName name="______________X5">#N/A</definedName>
    <definedName name="______________X6" localSheetId="1">Scheduled_Payment+Extra_Payment</definedName>
    <definedName name="______________X6" localSheetId="0">Scheduled_Payment+Extra_Payment</definedName>
    <definedName name="______________X6" localSheetId="2">Scheduled_Payment+Extra_Payment</definedName>
    <definedName name="______________X6">Scheduled_Payment+Extra_Payment</definedName>
    <definedName name="______________X7" localSheetId="1">#N/A</definedName>
    <definedName name="______________X7" localSheetId="0">#N/A</definedName>
    <definedName name="______________X7">IF(Loan_Amount*Interest_Rate*Loan_Years*Loan_Start&gt;0,1,0)</definedName>
    <definedName name="______________y1" localSheetId="1">IF('EST RED VIS'!________________y7,Header_Row+'EST RED VIS'!________________y3,Header_Row)</definedName>
    <definedName name="______________y1" localSheetId="0">IF('EST RED VIS (3)'!________________y7,Header_Row+'EST RED VIS (3)'!________________y3,Header_Row)</definedName>
    <definedName name="______________y1">#N/A</definedName>
    <definedName name="______________y2" localSheetId="1">IF('EST RED VIS'!______________y7,Header_Row+'EST RED VIS'!______________y3,Header_Row)</definedName>
    <definedName name="______________y2" localSheetId="0">IF('EST RED VIS (3)'!______________y7,Header_Row+'EST RED VIS (3)'!______________y3,Header_Row)</definedName>
    <definedName name="______________y2">IF([0]!______________y7,Header_Row+[0]!______________y3,Header_Row)</definedName>
    <definedName name="______________y3" localSheetId="1">MATCH(0.01,'EST RED VIS'!End_Bal,-1)+1</definedName>
    <definedName name="______________y3" localSheetId="0">MATCH(0.01,'EST RED VIS (3)'!End_Bal,-1)+1</definedName>
    <definedName name="______________y3">MATCH(0.01,End_Bal,-1)+1</definedName>
    <definedName name="______________y4" localSheetId="1">DATE(YEAR([0]!Loan_Start),MONTH([0]!Loan_Start)+Payment_Number,DAY([0]!Loan_Start))</definedName>
    <definedName name="______________y4" localSheetId="0">DATE(YEAR('EST RED VIS (3)'!Loan_Start),MONTH('EST RED VIS (3)'!Loan_Start)+Payment_Number,DAY('EST RED VIS (3)'!Loan_Start))</definedName>
    <definedName name="______________y4" localSheetId="2">DATE(YEAR([0]!Loan_Start),MONTH([0]!Loan_Start)+Payment_Number,DAY([0]!Loan_Start))</definedName>
    <definedName name="______________y4">DATE(YEAR(Loan_Start),MONTH(Loan_Start)+Payment_Number,DAY(Loan_Start))</definedName>
    <definedName name="______________y5" localSheetId="1">#N/A</definedName>
    <definedName name="______________y5" localSheetId="0">#N/A</definedName>
    <definedName name="______________y5">#N/A</definedName>
    <definedName name="______________y6" localSheetId="1">Scheduled_Payment+Extra_Payment</definedName>
    <definedName name="______________y6" localSheetId="0">Scheduled_Payment+Extra_Payment</definedName>
    <definedName name="______________y6" localSheetId="2">Scheduled_Payment+Extra_Payment</definedName>
    <definedName name="______________y6">Scheduled_Payment+Extra_Payment</definedName>
    <definedName name="______________y7" localSheetId="1">#N/A</definedName>
    <definedName name="______________y7" localSheetId="0">#N/A</definedName>
    <definedName name="______________y7">IF(Loan_Amount*Interest_Rate*Loan_Years*Loan_Start&gt;0,1,0)</definedName>
    <definedName name="______________z1" localSheetId="1">IF('EST RED VIS'!______________z7,Header_Row+'EST RED VIS'!______________z3,Header_Row)</definedName>
    <definedName name="______________z1" localSheetId="0">IF('EST RED VIS (3)'!______________z7,Header_Row+'EST RED VIS (3)'!______________z3,Header_Row)</definedName>
    <definedName name="______________z1">#N/A</definedName>
    <definedName name="______________z2" localSheetId="1">IF('EST RED VIS'!______________z7,Header_Row+'EST RED VIS'!______________z3,Header_Row)</definedName>
    <definedName name="______________z2" localSheetId="0">IF('EST RED VIS (3)'!______________z7,Header_Row+'EST RED VIS (3)'!______________z3,Header_Row)</definedName>
    <definedName name="______________z2">IF([0]!______________z7,Header_Row+[0]!______________z3,Header_Row)</definedName>
    <definedName name="______________z3" localSheetId="1">MATCH(0.01,'EST RED VIS'!End_Bal,-1)+1</definedName>
    <definedName name="______________z3" localSheetId="0">MATCH(0.01,'EST RED VIS (3)'!End_Bal,-1)+1</definedName>
    <definedName name="______________z3">MATCH(0.01,End_Bal,-1)+1</definedName>
    <definedName name="______________z4" localSheetId="1">DATE(YEAR([0]!Loan_Start),MONTH([0]!Loan_Start)+Payment_Number,DAY([0]!Loan_Start))</definedName>
    <definedName name="______________z4" localSheetId="0">DATE(YEAR('EST RED VIS (3)'!Loan_Start),MONTH('EST RED VIS (3)'!Loan_Start)+Payment_Number,DAY('EST RED VIS (3)'!Loan_Start))</definedName>
    <definedName name="______________z4" localSheetId="2">DATE(YEAR([0]!Loan_Start),MONTH([0]!Loan_Start)+Payment_Number,DAY([0]!Loan_Start))</definedName>
    <definedName name="______________z4">DATE(YEAR(Loan_Start),MONTH(Loan_Start)+Payment_Number,DAY(Loan_Start))</definedName>
    <definedName name="______________z5" localSheetId="1">#N/A</definedName>
    <definedName name="______________z5" localSheetId="0">#N/A</definedName>
    <definedName name="______________z5">#N/A</definedName>
    <definedName name="______________z6" localSheetId="1">Scheduled_Payment+Extra_Payment</definedName>
    <definedName name="______________z6" localSheetId="0">Scheduled_Payment+Extra_Payment</definedName>
    <definedName name="______________z6" localSheetId="2">Scheduled_Payment+Extra_Payment</definedName>
    <definedName name="______________z6">Scheduled_Payment+Extra_Payment</definedName>
    <definedName name="______________z7" localSheetId="1">#N/A</definedName>
    <definedName name="______________z7" localSheetId="0">#N/A</definedName>
    <definedName name="______________z7">IF(Loan_Amount*Interest_Rate*Loan_Years*Loan_Start&gt;0,1,0)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PC2002" localSheetId="1">#REF!</definedName>
    <definedName name="_____________IPC2002" localSheetId="0">#REF!</definedName>
    <definedName name="_____________IPC200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1" localSheetId="1">IF('EST RED VIS'!Values_Entered,Header_Row+'EST RED VIS'!Number_of_Payments,Header_Row)</definedName>
    <definedName name="____________A1" localSheetId="0">IF('EST RED VIS (3)'!Values_Entered,Header_Row+'EST RED VIS (3)'!Number_of_Payments,Header_Row)</definedName>
    <definedName name="____________A1">IF(Values_Entered,Header_Row+Number_of_Payments,Header_Row)</definedName>
    <definedName name="____________A17000" localSheetId="1">#REF!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 localSheetId="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G1" localSheetId="1">DATE(YEAR([0]!Loan_Start),MONTH([0]!Loan_Start)+Payment_Number,DAY([0]!Loan_Start))</definedName>
    <definedName name="____________G1" localSheetId="0">DATE(YEAR('EST RED VIS (3)'!Loan_Start),MONTH('EST RED VIS (3)'!Loan_Start)+Payment_Number,DAY('EST RED VIS (3)'!Loan_Start))</definedName>
    <definedName name="____________G1" localSheetId="2">DATE(YEAR([0]!Loan_Start),MONTH([0]!Loan_Start)+Payment_Number,DAY([0]!Loan_Start))</definedName>
    <definedName name="____________G1">DATE(YEAR(Loan_Start),MONTH(Loan_Start)+Payment_Number,DAY(Loan_Start))</definedName>
    <definedName name="____________oa55">#REF!</definedName>
    <definedName name="____________PJ50" localSheetId="1">#REF!</definedName>
    <definedName name="____________PJ50" localSheetId="0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v1" localSheetId="1">IF('EST RED VIS'!____________v8,Header_Row+'EST RED VIS'!____________v4,Header_Row)</definedName>
    <definedName name="____________v1" localSheetId="0">IF('EST RED VIS (3)'!____________v8,Header_Row+'EST RED VIS (3)'!____________v4,Header_Row)</definedName>
    <definedName name="____________v1">#N/A</definedName>
    <definedName name="____________v2" localSheetId="1">IF('EST RED VIS'!____________v8,Header_Row+'EST RED VIS'!____________v4,Header_Row)</definedName>
    <definedName name="____________v2" localSheetId="0">IF('EST RED VIS (3)'!____________v8,Header_Row+'EST RED VIS (3)'!____________v4,Header_Row)</definedName>
    <definedName name="____________v2">IF([0]!____________v8,Header_Row+[0]!____________v4,Header_Row)</definedName>
    <definedName name="____________v4" localSheetId="1">MATCH(0.01,'EST RED VIS'!End_Bal,-1)+1</definedName>
    <definedName name="____________v4" localSheetId="0">MATCH(0.01,'EST RED VIS (3)'!End_Bal,-1)+1</definedName>
    <definedName name="____________v4">MATCH(0.01,End_Bal,-1)+1</definedName>
    <definedName name="____________v5" localSheetId="1">DATE(YEAR([0]!Loan_Start),MONTH([0]!Loan_Start)+Payment_Number,DAY([0]!Loan_Start))</definedName>
    <definedName name="____________v5" localSheetId="0">DATE(YEAR('EST RED VIS (3)'!Loan_Start),MONTH('EST RED VIS (3)'!Loan_Start)+Payment_Number,DAY('EST RED VIS (3)'!Loan_Start))</definedName>
    <definedName name="____________v5" localSheetId="2">DATE(YEAR([0]!Loan_Start),MONTH([0]!Loan_Start)+Payment_Number,DAY([0]!Loan_Start))</definedName>
    <definedName name="____________v5">DATE(YEAR(Loan_Start),MONTH(Loan_Start)+Payment_Number,DAY(Loan_Start))</definedName>
    <definedName name="____________v6" localSheetId="1">#N/A</definedName>
    <definedName name="____________v6" localSheetId="0">#N/A</definedName>
    <definedName name="____________v6">#N/A</definedName>
    <definedName name="____________v7" localSheetId="1">Scheduled_Payment+Extra_Payment</definedName>
    <definedName name="____________v7" localSheetId="0">Scheduled_Payment+Extra_Payment</definedName>
    <definedName name="____________v7" localSheetId="2">Scheduled_Payment+Extra_Payment</definedName>
    <definedName name="____________v7">Scheduled_Payment+Extra_Payment</definedName>
    <definedName name="____________v8" localSheetId="1">#N/A</definedName>
    <definedName name="____________v8" localSheetId="0">#N/A</definedName>
    <definedName name="____________v8">IF(Loan_Amount*Interest_Rate*Loan_Years*Loan_Start&gt;0,1,0)</definedName>
    <definedName name="____________w1" localSheetId="1">IF('EST RED VIS'!____________w7,Header_Row+'EST RED VIS'!____________w3,Header_Row)</definedName>
    <definedName name="____________w1" localSheetId="0">IF('EST RED VIS (3)'!____________w7,Header_Row+'EST RED VIS (3)'!____________w3,Header_Row)</definedName>
    <definedName name="____________w1">#N/A</definedName>
    <definedName name="____________w2" localSheetId="1">IF('EST RED VIS'!____________w7,Header_Row+'EST RED VIS'!____________w3,Header_Row)</definedName>
    <definedName name="____________w2" localSheetId="0">IF('EST RED VIS (3)'!____________w7,Header_Row+'EST RED VIS (3)'!____________w3,Header_Row)</definedName>
    <definedName name="____________w2">IF([0]!____________w7,Header_Row+[0]!____________w3,Header_Row)</definedName>
    <definedName name="____________w3" localSheetId="1">MATCH(0.01,'EST RED VIS'!End_Bal,-1)+1</definedName>
    <definedName name="____________w3" localSheetId="0">MATCH(0.01,'EST RED VIS (3)'!End_Bal,-1)+1</definedName>
    <definedName name="____________w3">MATCH(0.01,End_Bal,-1)+1</definedName>
    <definedName name="____________w4" localSheetId="1">DATE(YEAR([0]!Loan_Start),MONTH([0]!Loan_Start)+Payment_Number,DAY([0]!Loan_Start))</definedName>
    <definedName name="____________w4" localSheetId="0">DATE(YEAR('EST RED VIS (3)'!Loan_Start),MONTH('EST RED VIS (3)'!Loan_Start)+Payment_Number,DAY('EST RED VIS (3)'!Loan_Start))</definedName>
    <definedName name="____________w4" localSheetId="2">DATE(YEAR([0]!Loan_Start),MONTH([0]!Loan_Start)+Payment_Number,DAY([0]!Loan_Start))</definedName>
    <definedName name="____________w4">DATE(YEAR(Loan_Start),MONTH(Loan_Start)+Payment_Number,DAY(Loan_Start))</definedName>
    <definedName name="____________w5" localSheetId="1">#N/A</definedName>
    <definedName name="____________w5" localSheetId="0">#N/A</definedName>
    <definedName name="____________w5">#N/A</definedName>
    <definedName name="____________w6" localSheetId="1">Scheduled_Payment+Extra_Payment</definedName>
    <definedName name="____________w6" localSheetId="0">Scheduled_Payment+Extra_Payment</definedName>
    <definedName name="____________w6" localSheetId="2">Scheduled_Payment+Extra_Payment</definedName>
    <definedName name="____________w6">Scheduled_Payment+Extra_Payment</definedName>
    <definedName name="____________w7" localSheetId="1">#N/A</definedName>
    <definedName name="____________w7" localSheetId="0">#N/A</definedName>
    <definedName name="____________w7">IF(Loan_Amount*Interest_Rate*Loan_Years*Loan_Start&gt;0,1,0)</definedName>
    <definedName name="____________X1" localSheetId="1">IF('EST RED VIS'!____________X7,Header_Row+'EST RED VIS'!____________X3,Header_Row)</definedName>
    <definedName name="____________X1" localSheetId="0">IF('EST RED VIS (3)'!____________X7,Header_Row+'EST RED VIS (3)'!____________X3,Header_Row)</definedName>
    <definedName name="____________X1">#N/A</definedName>
    <definedName name="____________X2" localSheetId="1">IF('EST RED VIS'!____________X7,Header_Row+'EST RED VIS'!____________X3,Header_Row)</definedName>
    <definedName name="____________X2" localSheetId="0">IF('EST RED VIS (3)'!____________X7,Header_Row+'EST RED VIS (3)'!____________X3,Header_Row)</definedName>
    <definedName name="____________X2">IF([0]!____________X7,Header_Row+[0]!____________X3,Header_Row)</definedName>
    <definedName name="____________X3" localSheetId="1">MATCH(0.01,'EST RED VIS'!End_Bal,-1)+1</definedName>
    <definedName name="____________X3" localSheetId="0">MATCH(0.01,'EST RED VIS (3)'!End_Bal,-1)+1</definedName>
    <definedName name="____________X3">MATCH(0.01,End_Bal,-1)+1</definedName>
    <definedName name="____________X4" localSheetId="1">DATE(YEAR([0]!Loan_Start),MONTH([0]!Loan_Start)+Payment_Number,DAY([0]!Loan_Start))</definedName>
    <definedName name="____________X4" localSheetId="0">DATE(YEAR('EST RED VIS (3)'!Loan_Start),MONTH('EST RED VIS (3)'!Loan_Start)+Payment_Number,DAY('EST RED VIS (3)'!Loan_Start))</definedName>
    <definedName name="____________X4" localSheetId="2">DATE(YEAR([0]!Loan_Start),MONTH([0]!Loan_Start)+Payment_Number,DAY([0]!Loan_Start))</definedName>
    <definedName name="____________X4">DATE(YEAR(Loan_Start),MONTH(Loan_Start)+Payment_Number,DAY(Loan_Start))</definedName>
    <definedName name="____________X5" localSheetId="1">#N/A</definedName>
    <definedName name="____________X5" localSheetId="0">#N/A</definedName>
    <definedName name="____________X5">#N/A</definedName>
    <definedName name="____________X6" localSheetId="1">Scheduled_Payment+Extra_Payment</definedName>
    <definedName name="____________X6" localSheetId="0">Scheduled_Payment+Extra_Payment</definedName>
    <definedName name="____________X6" localSheetId="2">Scheduled_Payment+Extra_Payment</definedName>
    <definedName name="____________X6">Scheduled_Payment+Extra_Payment</definedName>
    <definedName name="____________X7" localSheetId="1">#N/A</definedName>
    <definedName name="____________X7" localSheetId="0">#N/A</definedName>
    <definedName name="____________X7">IF(Loan_Amount*Interest_Rate*Loan_Years*Loan_Start&gt;0,1,0)</definedName>
    <definedName name="____________y1" localSheetId="1">IF('EST RED VIS'!______________y7,Header_Row+'EST RED VIS'!______________y3,Header_Row)</definedName>
    <definedName name="____________y1" localSheetId="0">IF('EST RED VIS (3)'!______________y7,Header_Row+'EST RED VIS (3)'!______________y3,Header_Row)</definedName>
    <definedName name="____________y1">#N/A</definedName>
    <definedName name="____________y2" localSheetId="1">IF('EST RED VIS'!____________y7,Header_Row+'EST RED VIS'!____________y3,Header_Row)</definedName>
    <definedName name="____________y2" localSheetId="0">IF('EST RED VIS (3)'!____________y7,Header_Row+'EST RED VIS (3)'!____________y3,Header_Row)</definedName>
    <definedName name="____________y2">IF([0]!____________y7,Header_Row+[0]!____________y3,Header_Row)</definedName>
    <definedName name="____________y3" localSheetId="1">MATCH(0.01,'EST RED VIS'!End_Bal,-1)+1</definedName>
    <definedName name="____________y3" localSheetId="0">MATCH(0.01,'EST RED VIS (3)'!End_Bal,-1)+1</definedName>
    <definedName name="____________y3">MATCH(0.01,End_Bal,-1)+1</definedName>
    <definedName name="____________y4" localSheetId="1">DATE(YEAR([0]!Loan_Start),MONTH([0]!Loan_Start)+Payment_Number,DAY([0]!Loan_Start))</definedName>
    <definedName name="____________y4" localSheetId="0">DATE(YEAR('EST RED VIS (3)'!Loan_Start),MONTH('EST RED VIS (3)'!Loan_Start)+Payment_Number,DAY('EST RED VIS (3)'!Loan_Start))</definedName>
    <definedName name="____________y4" localSheetId="2">DATE(YEAR([0]!Loan_Start),MONTH([0]!Loan_Start)+Payment_Number,DAY([0]!Loan_Start))</definedName>
    <definedName name="____________y4">DATE(YEAR(Loan_Start),MONTH(Loan_Start)+Payment_Number,DAY(Loan_Start))</definedName>
    <definedName name="____________y5" localSheetId="1">#N/A</definedName>
    <definedName name="____________y5" localSheetId="0">#N/A</definedName>
    <definedName name="____________y5">#N/A</definedName>
    <definedName name="____________y6" localSheetId="1">Scheduled_Payment+Extra_Payment</definedName>
    <definedName name="____________y6" localSheetId="0">Scheduled_Payment+Extra_Payment</definedName>
    <definedName name="____________y6" localSheetId="2">Scheduled_Payment+Extra_Payment</definedName>
    <definedName name="____________y6">Scheduled_Payment+Extra_Payment</definedName>
    <definedName name="____________y7" localSheetId="1">#N/A</definedName>
    <definedName name="____________y7" localSheetId="0">#N/A</definedName>
    <definedName name="____________y7">IF(Loan_Amount*Interest_Rate*Loan_Years*Loan_Start&gt;0,1,0)</definedName>
    <definedName name="____________z1" localSheetId="1">IF('EST RED VIS'!____________z7,Header_Row+'EST RED VIS'!____________z3,Header_Row)</definedName>
    <definedName name="____________z1" localSheetId="0">IF('EST RED VIS (3)'!____________z7,Header_Row+'EST RED VIS (3)'!____________z3,Header_Row)</definedName>
    <definedName name="____________z1">#N/A</definedName>
    <definedName name="____________z2" localSheetId="1">IF('EST RED VIS'!____________z7,Header_Row+'EST RED VIS'!____________z3,Header_Row)</definedName>
    <definedName name="____________z2" localSheetId="0">IF('EST RED VIS (3)'!____________z7,Header_Row+'EST RED VIS (3)'!____________z3,Header_Row)</definedName>
    <definedName name="____________z2">IF([0]!____________z7,Header_Row+[0]!____________z3,Header_Row)</definedName>
    <definedName name="____________z3" localSheetId="1">MATCH(0.01,'EST RED VIS'!End_Bal,-1)+1</definedName>
    <definedName name="____________z3" localSheetId="0">MATCH(0.01,'EST RED VIS (3)'!End_Bal,-1)+1</definedName>
    <definedName name="____________z3">MATCH(0.01,End_Bal,-1)+1</definedName>
    <definedName name="____________z4" localSheetId="1">DATE(YEAR([0]!Loan_Start),MONTH([0]!Loan_Start)+Payment_Number,DAY([0]!Loan_Start))</definedName>
    <definedName name="____________z4" localSheetId="0">DATE(YEAR('EST RED VIS (3)'!Loan_Start),MONTH('EST RED VIS (3)'!Loan_Start)+Payment_Number,DAY('EST RED VIS (3)'!Loan_Start))</definedName>
    <definedName name="____________z4" localSheetId="2">DATE(YEAR([0]!Loan_Start),MONTH([0]!Loan_Start)+Payment_Number,DAY([0]!Loan_Start))</definedName>
    <definedName name="____________z4">DATE(YEAR(Loan_Start),MONTH(Loan_Start)+Payment_Number,DAY(Loan_Start))</definedName>
    <definedName name="____________z5" localSheetId="1">#N/A</definedName>
    <definedName name="____________z5" localSheetId="0">#N/A</definedName>
    <definedName name="____________z5">#N/A</definedName>
    <definedName name="____________z6" localSheetId="1">Scheduled_Payment+Extra_Payment</definedName>
    <definedName name="____________z6" localSheetId="0">Scheduled_Payment+Extra_Payment</definedName>
    <definedName name="____________z6" localSheetId="2">Scheduled_Payment+Extra_Payment</definedName>
    <definedName name="____________z6">Scheduled_Payment+Extra_Payment</definedName>
    <definedName name="____________z7" localSheetId="1">#N/A</definedName>
    <definedName name="____________z7" localSheetId="0">#N/A</definedName>
    <definedName name="____________z7">IF(Loan_Amount*Interest_Rate*Loan_Years*Loan_Start&gt;0,1,0)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PC2002" localSheetId="1">#REF!</definedName>
    <definedName name="___________IPC2002" localSheetId="0">#REF!</definedName>
    <definedName name="___________IPC2002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1" localSheetId="1">IF('EST RED VIS'!Values_Entered,Header_Row+'EST RED VIS'!Number_of_Payments,Header_Row)</definedName>
    <definedName name="__________A1" localSheetId="0">IF('EST RED VIS (3)'!Values_Entered,Header_Row+'EST RED VIS (3)'!Number_of_Payments,Header_Row)</definedName>
    <definedName name="__________A1">IF(Values_Entered,Header_Row+Number_of_Payments,Header_Row)</definedName>
    <definedName name="__________A17000" localSheetId="1">#REF!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 localSheetId="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G1" localSheetId="1">DATE(YEAR([0]!Loan_Start),MONTH([0]!Loan_Start)+Payment_Number,DAY([0]!Loan_Start))</definedName>
    <definedName name="__________G1" localSheetId="0">DATE(YEAR('EST RED VIS (3)'!Loan_Start),MONTH('EST RED VIS (3)'!Loan_Start)+Payment_Number,DAY('EST RED VIS (3)'!Loan_Start))</definedName>
    <definedName name="__________G1" localSheetId="2">DATE(YEAR([0]!Loan_Start),MONTH([0]!Loan_Start)+Payment_Number,DAY([0]!Loan_Start))</definedName>
    <definedName name="__________G1">DATE(YEAR(Loan_Start),MONTH(Loan_Start)+Payment_Number,DAY(Loan_Start))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SBC1">#REF!</definedName>
    <definedName name="__________SBC3">#REF!</definedName>
    <definedName name="__________SBC5">#REF!</definedName>
    <definedName name="__________v1" localSheetId="1">IF('EST RED VIS'!__________v8,Header_Row+'EST RED VIS'!__________v4,Header_Row)</definedName>
    <definedName name="__________v1" localSheetId="0">IF('EST RED VIS (3)'!__________v8,Header_Row+'EST RED VIS (3)'!__________v4,Header_Row)</definedName>
    <definedName name="__________v1">#N/A</definedName>
    <definedName name="__________v2" localSheetId="1">IF('EST RED VIS'!__________v8,Header_Row+'EST RED VIS'!__________v4,Header_Row)</definedName>
    <definedName name="__________v2" localSheetId="0">IF('EST RED VIS (3)'!__________v8,Header_Row+'EST RED VIS (3)'!__________v4,Header_Row)</definedName>
    <definedName name="__________v2">IF([0]!__________v8,Header_Row+[0]!__________v4,Header_Row)</definedName>
    <definedName name="__________v4" localSheetId="1">MATCH(0.01,'EST RED VIS'!End_Bal,-1)+1</definedName>
    <definedName name="__________v4" localSheetId="0">MATCH(0.01,'EST RED VIS (3)'!End_Bal,-1)+1</definedName>
    <definedName name="__________v4">MATCH(0.01,End_Bal,-1)+1</definedName>
    <definedName name="__________v5" localSheetId="1">DATE(YEAR([0]!Loan_Start),MONTH([0]!Loan_Start)+Payment_Number,DAY([0]!Loan_Start))</definedName>
    <definedName name="__________v5" localSheetId="0">DATE(YEAR('EST RED VIS (3)'!Loan_Start),MONTH('EST RED VIS (3)'!Loan_Start)+Payment_Number,DAY('EST RED VIS (3)'!Loan_Start))</definedName>
    <definedName name="__________v5" localSheetId="2">DATE(YEAR([0]!Loan_Start),MONTH([0]!Loan_Start)+Payment_Number,DAY([0]!Loan_Start))</definedName>
    <definedName name="__________v5">DATE(YEAR(Loan_Start),MONTH(Loan_Start)+Payment_Number,DAY(Loan_Start))</definedName>
    <definedName name="__________v6" localSheetId="1">#N/A</definedName>
    <definedName name="__________v6" localSheetId="0">#N/A</definedName>
    <definedName name="__________v6">#N/A</definedName>
    <definedName name="__________v7" localSheetId="1">Scheduled_Payment+Extra_Payment</definedName>
    <definedName name="__________v7" localSheetId="0">Scheduled_Payment+Extra_Payment</definedName>
    <definedName name="__________v7" localSheetId="2">Scheduled_Payment+Extra_Payment</definedName>
    <definedName name="__________v7">Scheduled_Payment+Extra_Payment</definedName>
    <definedName name="__________v8" localSheetId="1">#N/A</definedName>
    <definedName name="__________v8" localSheetId="0">#N/A</definedName>
    <definedName name="__________v8">IF(Loan_Amount*Interest_Rate*Loan_Years*Loan_Start&gt;0,1,0)</definedName>
    <definedName name="__________w1" localSheetId="1">IF('EST RED VIS'!__________w7,Header_Row+'EST RED VIS'!__________w3,Header_Row)</definedName>
    <definedName name="__________w1" localSheetId="0">IF('EST RED VIS (3)'!__________w7,Header_Row+'EST RED VIS (3)'!__________w3,Header_Row)</definedName>
    <definedName name="__________w1">#N/A</definedName>
    <definedName name="__________w2" localSheetId="1">IF('EST RED VIS'!__________w7,Header_Row+'EST RED VIS'!__________w3,Header_Row)</definedName>
    <definedName name="__________w2" localSheetId="0">IF('EST RED VIS (3)'!__________w7,Header_Row+'EST RED VIS (3)'!__________w3,Header_Row)</definedName>
    <definedName name="__________w2">IF([0]!__________w7,Header_Row+[0]!__________w3,Header_Row)</definedName>
    <definedName name="__________w3" localSheetId="1">MATCH(0.01,'EST RED VIS'!End_Bal,-1)+1</definedName>
    <definedName name="__________w3" localSheetId="0">MATCH(0.01,'EST RED VIS (3)'!End_Bal,-1)+1</definedName>
    <definedName name="__________w3">MATCH(0.01,End_Bal,-1)+1</definedName>
    <definedName name="__________w4" localSheetId="1">DATE(YEAR([0]!Loan_Start),MONTH([0]!Loan_Start)+Payment_Number,DAY([0]!Loan_Start))</definedName>
    <definedName name="__________w4" localSheetId="0">DATE(YEAR('EST RED VIS (3)'!Loan_Start),MONTH('EST RED VIS (3)'!Loan_Start)+Payment_Number,DAY('EST RED VIS (3)'!Loan_Start))</definedName>
    <definedName name="__________w4" localSheetId="2">DATE(YEAR([0]!Loan_Start),MONTH([0]!Loan_Start)+Payment_Number,DAY([0]!Loan_Start))</definedName>
    <definedName name="__________w4">DATE(YEAR(Loan_Start),MONTH(Loan_Start)+Payment_Number,DAY(Loan_Start))</definedName>
    <definedName name="__________w5" localSheetId="1">#N/A</definedName>
    <definedName name="__________w5" localSheetId="0">#N/A</definedName>
    <definedName name="__________w5">#N/A</definedName>
    <definedName name="__________w6" localSheetId="1">Scheduled_Payment+Extra_Payment</definedName>
    <definedName name="__________w6" localSheetId="0">Scheduled_Payment+Extra_Payment</definedName>
    <definedName name="__________w6" localSheetId="2">Scheduled_Payment+Extra_Payment</definedName>
    <definedName name="__________w6">Scheduled_Payment+Extra_Payment</definedName>
    <definedName name="__________w7" localSheetId="1">#N/A</definedName>
    <definedName name="__________w7" localSheetId="0">#N/A</definedName>
    <definedName name="__________w7">IF(Loan_Amount*Interest_Rate*Loan_Years*Loan_Start&gt;0,1,0)</definedName>
    <definedName name="__________X1" localSheetId="1">IF('EST RED VIS'!__________X7,Header_Row+'EST RED VIS'!__________X3,Header_Row)</definedName>
    <definedName name="__________X1" localSheetId="0">IF('EST RED VIS (3)'!__________X7,Header_Row+'EST RED VIS (3)'!__________X3,Header_Row)</definedName>
    <definedName name="__________X1">#N/A</definedName>
    <definedName name="__________X2" localSheetId="1">IF('EST RED VIS'!__________X7,Header_Row+'EST RED VIS'!__________X3,Header_Row)</definedName>
    <definedName name="__________X2" localSheetId="0">IF('EST RED VIS (3)'!__________X7,Header_Row+'EST RED VIS (3)'!__________X3,Header_Row)</definedName>
    <definedName name="__________X2">IF([0]!__________X7,Header_Row+[0]!__________X3,Header_Row)</definedName>
    <definedName name="__________X3" localSheetId="1">MATCH(0.01,'EST RED VIS'!End_Bal,-1)+1</definedName>
    <definedName name="__________X3" localSheetId="0">MATCH(0.01,'EST RED VIS (3)'!End_Bal,-1)+1</definedName>
    <definedName name="__________X3">MATCH(0.01,End_Bal,-1)+1</definedName>
    <definedName name="__________X4" localSheetId="1">DATE(YEAR([0]!Loan_Start),MONTH([0]!Loan_Start)+Payment_Number,DAY([0]!Loan_Start))</definedName>
    <definedName name="__________X4" localSheetId="0">DATE(YEAR('EST RED VIS (3)'!Loan_Start),MONTH('EST RED VIS (3)'!Loan_Start)+Payment_Number,DAY('EST RED VIS (3)'!Loan_Start))</definedName>
    <definedName name="__________X4" localSheetId="2">DATE(YEAR([0]!Loan_Start),MONTH([0]!Loan_Start)+Payment_Number,DAY([0]!Loan_Start))</definedName>
    <definedName name="__________X4">DATE(YEAR(Loan_Start),MONTH(Loan_Start)+Payment_Number,DAY(Loan_Start))</definedName>
    <definedName name="__________X5" localSheetId="1">#N/A</definedName>
    <definedName name="__________X5" localSheetId="0">#N/A</definedName>
    <definedName name="__________X5">#N/A</definedName>
    <definedName name="__________X6" localSheetId="1">Scheduled_Payment+Extra_Payment</definedName>
    <definedName name="__________X6" localSheetId="0">Scheduled_Payment+Extra_Payment</definedName>
    <definedName name="__________X6" localSheetId="2">Scheduled_Payment+Extra_Payment</definedName>
    <definedName name="__________X6">Scheduled_Payment+Extra_Payment</definedName>
    <definedName name="__________X7" localSheetId="1">#N/A</definedName>
    <definedName name="__________X7" localSheetId="0">#N/A</definedName>
    <definedName name="__________X7">IF(Loan_Amount*Interest_Rate*Loan_Years*Loan_Start&gt;0,1,0)</definedName>
    <definedName name="__________y1" localSheetId="1">IF('EST RED VIS'!____________y7,Header_Row+'EST RED VIS'!____________y3,Header_Row)</definedName>
    <definedName name="__________y1" localSheetId="0">IF('EST RED VIS (3)'!____________y7,Header_Row+'EST RED VIS (3)'!____________y3,Header_Row)</definedName>
    <definedName name="__________y1">#N/A</definedName>
    <definedName name="__________y2" localSheetId="1">IF('EST RED VIS'!__________y7,Header_Row+'EST RED VIS'!__________y3,Header_Row)</definedName>
    <definedName name="__________y2" localSheetId="0">IF('EST RED VIS (3)'!__________y7,Header_Row+'EST RED VIS (3)'!__________y3,Header_Row)</definedName>
    <definedName name="__________y2">IF([0]!__________y7,Header_Row+[0]!__________y3,Header_Row)</definedName>
    <definedName name="__________y3" localSheetId="1">MATCH(0.01,'EST RED VIS'!End_Bal,-1)+1</definedName>
    <definedName name="__________y3" localSheetId="0">MATCH(0.01,'EST RED VIS (3)'!End_Bal,-1)+1</definedName>
    <definedName name="__________y3">MATCH(0.01,End_Bal,-1)+1</definedName>
    <definedName name="__________y4" localSheetId="1">DATE(YEAR([0]!Loan_Start),MONTH([0]!Loan_Start)+Payment_Number,DAY([0]!Loan_Start))</definedName>
    <definedName name="__________y4" localSheetId="0">DATE(YEAR('EST RED VIS (3)'!Loan_Start),MONTH('EST RED VIS (3)'!Loan_Start)+Payment_Number,DAY('EST RED VIS (3)'!Loan_Start))</definedName>
    <definedName name="__________y4" localSheetId="2">DATE(YEAR([0]!Loan_Start),MONTH([0]!Loan_Start)+Payment_Number,DAY([0]!Loan_Start))</definedName>
    <definedName name="__________y4">DATE(YEAR(Loan_Start),MONTH(Loan_Start)+Payment_Number,DAY(Loan_Start))</definedName>
    <definedName name="__________y5" localSheetId="1">#N/A</definedName>
    <definedName name="__________y5" localSheetId="0">#N/A</definedName>
    <definedName name="__________y5">#N/A</definedName>
    <definedName name="__________y6" localSheetId="1">Scheduled_Payment+Extra_Payment</definedName>
    <definedName name="__________y6" localSheetId="0">Scheduled_Payment+Extra_Payment</definedName>
    <definedName name="__________y6" localSheetId="2">Scheduled_Payment+Extra_Payment</definedName>
    <definedName name="__________y6">Scheduled_Payment+Extra_Payment</definedName>
    <definedName name="__________y7" localSheetId="1">#N/A</definedName>
    <definedName name="__________y7" localSheetId="0">#N/A</definedName>
    <definedName name="__________y7">IF(Loan_Amount*Interest_Rate*Loan_Years*Loan_Start&gt;0,1,0)</definedName>
    <definedName name="__________z1" localSheetId="1">IF('EST RED VIS'!__________z7,Header_Row+'EST RED VIS'!__________z3,Header_Row)</definedName>
    <definedName name="__________z1" localSheetId="0">IF('EST RED VIS (3)'!__________z7,Header_Row+'EST RED VIS (3)'!__________z3,Header_Row)</definedName>
    <definedName name="__________z1">#N/A</definedName>
    <definedName name="__________z2" localSheetId="1">IF('EST RED VIS'!__________z7,Header_Row+'EST RED VIS'!__________z3,Header_Row)</definedName>
    <definedName name="__________z2" localSheetId="0">IF('EST RED VIS (3)'!__________z7,Header_Row+'EST RED VIS (3)'!__________z3,Header_Row)</definedName>
    <definedName name="__________z2">IF([0]!__________z7,Header_Row+[0]!__________z3,Header_Row)</definedName>
    <definedName name="__________z3" localSheetId="1">MATCH(0.01,'EST RED VIS'!End_Bal,-1)+1</definedName>
    <definedName name="__________z3" localSheetId="0">MATCH(0.01,'EST RED VIS (3)'!End_Bal,-1)+1</definedName>
    <definedName name="__________z3">MATCH(0.01,End_Bal,-1)+1</definedName>
    <definedName name="__________z4" localSheetId="1">DATE(YEAR([0]!Loan_Start),MONTH([0]!Loan_Start)+Payment_Number,DAY([0]!Loan_Start))</definedName>
    <definedName name="__________z4" localSheetId="0">DATE(YEAR('EST RED VIS (3)'!Loan_Start),MONTH('EST RED VIS (3)'!Loan_Start)+Payment_Number,DAY('EST RED VIS (3)'!Loan_Start))</definedName>
    <definedName name="__________z4" localSheetId="2">DATE(YEAR([0]!Loan_Start),MONTH([0]!Loan_Start)+Payment_Number,DAY([0]!Loan_Start))</definedName>
    <definedName name="__________z4">DATE(YEAR(Loan_Start),MONTH(Loan_Start)+Payment_Number,DAY(Loan_Start))</definedName>
    <definedName name="__________z5" localSheetId="1">#N/A</definedName>
    <definedName name="__________z5" localSheetId="0">#N/A</definedName>
    <definedName name="__________z5">#N/A</definedName>
    <definedName name="__________z6" localSheetId="1">Scheduled_Payment+Extra_Payment</definedName>
    <definedName name="__________z6" localSheetId="0">Scheduled_Payment+Extra_Payment</definedName>
    <definedName name="__________z6" localSheetId="2">Scheduled_Payment+Extra_Payment</definedName>
    <definedName name="__________z6">Scheduled_Payment+Extra_Payment</definedName>
    <definedName name="__________z7" localSheetId="1">#N/A</definedName>
    <definedName name="__________z7" localSheetId="0">#N/A</definedName>
    <definedName name="__________z7">IF(Loan_Amount*Interest_Rate*Loan_Years*Loan_Start&gt;0,1,0)</definedName>
    <definedName name="_________AFC1" localSheetId="1">#REF!</definedName>
    <definedName name="_________AFC1" localSheetId="0">#REF!</definedName>
    <definedName name="_________AFC1">#REF!</definedName>
    <definedName name="_________AFC3" localSheetId="1">#REF!</definedName>
    <definedName name="_________AFC3" localSheetId="0">#REF!</definedName>
    <definedName name="_________AFC3">#REF!</definedName>
    <definedName name="_________AFC5" localSheetId="1">#REF!</definedName>
    <definedName name="_________AFC5" localSheetId="0">#REF!</definedName>
    <definedName name="_________AFC5">#REF!</definedName>
    <definedName name="_________APU221">#REF!</definedName>
    <definedName name="_________APU465">#REF!</definedName>
    <definedName name="_________BGC1" localSheetId="1">#REF!</definedName>
    <definedName name="_________BGC1" localSheetId="0">#REF!</definedName>
    <definedName name="_________BGC1">#REF!</definedName>
    <definedName name="_________BGC3" localSheetId="1">#REF!</definedName>
    <definedName name="_________BGC3" localSheetId="0">#REF!</definedName>
    <definedName name="_________BGC3">#REF!</definedName>
    <definedName name="_________BGC5" localSheetId="1">#REF!</definedName>
    <definedName name="_________BGC5" localSheetId="0">#REF!</definedName>
    <definedName name="_________BGC5">#REF!</definedName>
    <definedName name="_________CAC1" localSheetId="1">#REF!</definedName>
    <definedName name="_________CAC1" localSheetId="0">#REF!</definedName>
    <definedName name="_________CAC1">#REF!</definedName>
    <definedName name="_________CAC3" localSheetId="1">#REF!</definedName>
    <definedName name="_________CAC3" localSheetId="0">#REF!</definedName>
    <definedName name="_________CAC3">#REF!</definedName>
    <definedName name="_________CAC5" localSheetId="1">#REF!</definedName>
    <definedName name="_________CAC5" localSheetId="0">#REF!</definedName>
    <definedName name="_________CAC5">#REF!</definedName>
    <definedName name="_________IPC2002" localSheetId="0">#REF!</definedName>
    <definedName name="_________IPC200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 localSheetId="1">#REF!</definedName>
    <definedName name="_________SBC1" localSheetId="0">#REF!</definedName>
    <definedName name="_________SBC1">#REF!</definedName>
    <definedName name="_________SBC3" localSheetId="1">#REF!</definedName>
    <definedName name="_________SBC3" localSheetId="0">#REF!</definedName>
    <definedName name="_________SBC3">#REF!</definedName>
    <definedName name="_________SBC5" localSheetId="1">#REF!</definedName>
    <definedName name="_________SBC5" localSheetId="0">#REF!</definedName>
    <definedName name="_________SBC5">#REF!</definedName>
    <definedName name="________A1" localSheetId="1">IF('EST RED VIS'!Values_Entered,Header_Row+'EST RED VIS'!Number_of_Payments,Header_Row)</definedName>
    <definedName name="________A1" localSheetId="0">IF('EST RED VIS (3)'!Values_Entered,Header_Row+'EST RED VIS (3)'!Number_of_Payments,Header_Row)</definedName>
    <definedName name="________A1">IF(Values_Entered,Header_Row+Number_of_Payments,Header_Row)</definedName>
    <definedName name="________A17000" localSheetId="1">#REF!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 localSheetId="0">#REF!</definedName>
    <definedName name="________A30000">#REF!</definedName>
    <definedName name="________AFC1" localSheetId="1">#REF!</definedName>
    <definedName name="________AFC1" localSheetId="0">#REF!</definedName>
    <definedName name="________AFC1">#REF!</definedName>
    <definedName name="________AFC3" localSheetId="1">#REF!</definedName>
    <definedName name="________AFC3" localSheetId="0">#REF!</definedName>
    <definedName name="________AFC3">#REF!</definedName>
    <definedName name="________AFC5" localSheetId="1">#REF!</definedName>
    <definedName name="________AFC5" localSheetId="0">#REF!</definedName>
    <definedName name="________AFC5">#REF!</definedName>
    <definedName name="________APU221">#REF!</definedName>
    <definedName name="________APU465">#REF!</definedName>
    <definedName name="________BGC1" localSheetId="1">#REF!</definedName>
    <definedName name="________BGC1" localSheetId="0">#REF!</definedName>
    <definedName name="________BGC1">#REF!</definedName>
    <definedName name="________BGC3" localSheetId="1">#REF!</definedName>
    <definedName name="________BGC3" localSheetId="0">#REF!</definedName>
    <definedName name="________BGC3">#REF!</definedName>
    <definedName name="________BGC5" localSheetId="1">#REF!</definedName>
    <definedName name="________BGC5" localSheetId="0">#REF!</definedName>
    <definedName name="________BGC5">#REF!</definedName>
    <definedName name="________CAC1" localSheetId="1">#REF!</definedName>
    <definedName name="________CAC1" localSheetId="0">#REF!</definedName>
    <definedName name="________CAC1">#REF!</definedName>
    <definedName name="________CAC3" localSheetId="1">#REF!</definedName>
    <definedName name="________CAC3" localSheetId="0">#REF!</definedName>
    <definedName name="________CAC3">#REF!</definedName>
    <definedName name="________CAC5" localSheetId="1">#REF!</definedName>
    <definedName name="________CAC5" localSheetId="0">#REF!</definedName>
    <definedName name="________CAC5">#REF!</definedName>
    <definedName name="________G1" localSheetId="1">DATE(YEAR([0]!Loan_Start),MONTH([0]!Loan_Start)+Payment_Number,DAY([0]!Loan_Start))</definedName>
    <definedName name="________G1" localSheetId="0">DATE(YEAR('EST RED VIS (3)'!Loan_Start),MONTH('EST RED VIS (3)'!Loan_Start)+Payment_Number,DAY('EST RED VIS (3)'!Loan_Start))</definedName>
    <definedName name="________G1" localSheetId="2">DATE(YEAR([0]!Loan_Start),MONTH([0]!Loan_Start)+Payment_Number,DAY([0]!Loan_Start))</definedName>
    <definedName name="________G1">DATE(YEAR(Loan_Start),MONTH(Loan_Start)+Payment_Number,DAY(Loan_Start))</definedName>
    <definedName name="________MA2" localSheetId="0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1">#REF!</definedName>
    <definedName name="________SBC1" localSheetId="0">#REF!</definedName>
    <definedName name="________SBC1">#REF!</definedName>
    <definedName name="________SBC3" localSheetId="1">#REF!</definedName>
    <definedName name="________SBC3" localSheetId="0">#REF!</definedName>
    <definedName name="________SBC3">#REF!</definedName>
    <definedName name="________SBC5" localSheetId="1">#REF!</definedName>
    <definedName name="________SBC5" localSheetId="0">#REF!</definedName>
    <definedName name="________SBC5">#REF!</definedName>
    <definedName name="________v1" localSheetId="1">IF('EST RED VIS'!________v8,Header_Row+'EST RED VIS'!________v4,Header_Row)</definedName>
    <definedName name="________v1" localSheetId="0">IF('EST RED VIS (3)'!________v8,Header_Row+'EST RED VIS (3)'!________v4,Header_Row)</definedName>
    <definedName name="________v1">#N/A</definedName>
    <definedName name="________v2" localSheetId="1">IF('EST RED VIS'!________v8,Header_Row+'EST RED VIS'!________v4,Header_Row)</definedName>
    <definedName name="________v2" localSheetId="0">IF('EST RED VIS (3)'!________v8,Header_Row+'EST RED VIS (3)'!________v4,Header_Row)</definedName>
    <definedName name="________v2">IF([0]!________v8,Header_Row+[0]!________v4,Header_Row)</definedName>
    <definedName name="________v4" localSheetId="1">MATCH(0.01,'EST RED VIS'!End_Bal,-1)+1</definedName>
    <definedName name="________v4" localSheetId="0">MATCH(0.01,'EST RED VIS (3)'!End_Bal,-1)+1</definedName>
    <definedName name="________v4">MATCH(0.01,End_Bal,-1)+1</definedName>
    <definedName name="________v5" localSheetId="1">DATE(YEAR([0]!Loan_Start),MONTH([0]!Loan_Start)+Payment_Number,DAY([0]!Loan_Start))</definedName>
    <definedName name="________v5" localSheetId="0">DATE(YEAR('EST RED VIS (3)'!Loan_Start),MONTH('EST RED VIS (3)'!Loan_Start)+Payment_Number,DAY('EST RED VIS (3)'!Loan_Start))</definedName>
    <definedName name="________v5" localSheetId="2">DATE(YEAR([0]!Loan_Start),MONTH([0]!Loan_Start)+Payment_Number,DAY([0]!Loan_Start))</definedName>
    <definedName name="________v5">DATE(YEAR(Loan_Start),MONTH(Loan_Start)+Payment_Number,DAY(Loan_Start))</definedName>
    <definedName name="________v6" localSheetId="1">#N/A</definedName>
    <definedName name="________v6" localSheetId="0">#N/A</definedName>
    <definedName name="________v6">#N/A</definedName>
    <definedName name="________v7" localSheetId="1">Scheduled_Payment+Extra_Payment</definedName>
    <definedName name="________v7" localSheetId="0">Scheduled_Payment+Extra_Payment</definedName>
    <definedName name="________v7" localSheetId="2">Scheduled_Payment+Extra_Payment</definedName>
    <definedName name="________v7">Scheduled_Payment+Extra_Payment</definedName>
    <definedName name="________v8" localSheetId="1">#N/A</definedName>
    <definedName name="________v8" localSheetId="0">#N/A</definedName>
    <definedName name="________v8">IF(Loan_Amount*Interest_Rate*Loan_Years*Loan_Start&gt;0,1,0)</definedName>
    <definedName name="________w1" localSheetId="1">IF('EST RED VIS'!________w7,Header_Row+'EST RED VIS'!________w3,Header_Row)</definedName>
    <definedName name="________w1" localSheetId="0">IF('EST RED VIS (3)'!________w7,Header_Row+'EST RED VIS (3)'!________w3,Header_Row)</definedName>
    <definedName name="________w1">#N/A</definedName>
    <definedName name="________w2" localSheetId="1">IF('EST RED VIS'!________w7,Header_Row+'EST RED VIS'!________w3,Header_Row)</definedName>
    <definedName name="________w2" localSheetId="0">IF('EST RED VIS (3)'!________w7,Header_Row+'EST RED VIS (3)'!________w3,Header_Row)</definedName>
    <definedName name="________w2">IF([0]!________w7,Header_Row+[0]!________w3,Header_Row)</definedName>
    <definedName name="________w3" localSheetId="1">MATCH(0.01,'EST RED VIS'!End_Bal,-1)+1</definedName>
    <definedName name="________w3" localSheetId="0">MATCH(0.01,'EST RED VIS (3)'!End_Bal,-1)+1</definedName>
    <definedName name="________w3">MATCH(0.01,End_Bal,-1)+1</definedName>
    <definedName name="________w4" localSheetId="1">DATE(YEAR([0]!Loan_Start),MONTH([0]!Loan_Start)+Payment_Number,DAY([0]!Loan_Start))</definedName>
    <definedName name="________w4" localSheetId="0">DATE(YEAR('EST RED VIS (3)'!Loan_Start),MONTH('EST RED VIS (3)'!Loan_Start)+Payment_Number,DAY('EST RED VIS (3)'!Loan_Start))</definedName>
    <definedName name="________w4" localSheetId="2">DATE(YEAR([0]!Loan_Start),MONTH([0]!Loan_Start)+Payment_Number,DAY([0]!Loan_Start))</definedName>
    <definedName name="________w4">DATE(YEAR(Loan_Start),MONTH(Loan_Start)+Payment_Number,DAY(Loan_Start))</definedName>
    <definedName name="________w5" localSheetId="1">#N/A</definedName>
    <definedName name="________w5" localSheetId="0">#N/A</definedName>
    <definedName name="________w5">#N/A</definedName>
    <definedName name="________w6" localSheetId="1">Scheduled_Payment+Extra_Payment</definedName>
    <definedName name="________w6" localSheetId="0">Scheduled_Payment+Extra_Payment</definedName>
    <definedName name="________w6" localSheetId="2">Scheduled_Payment+Extra_Payment</definedName>
    <definedName name="________w6">Scheduled_Payment+Extra_Payment</definedName>
    <definedName name="________w7" localSheetId="1">#N/A</definedName>
    <definedName name="________w7" localSheetId="0">#N/A</definedName>
    <definedName name="________w7">IF(Loan_Amount*Interest_Rate*Loan_Years*Loan_Start&gt;0,1,0)</definedName>
    <definedName name="________X1" localSheetId="1">IF('EST RED VIS'!________X7,Header_Row+'EST RED VIS'!________X3,Header_Row)</definedName>
    <definedName name="________X1" localSheetId="0">IF('EST RED VIS (3)'!________X7,Header_Row+'EST RED VIS (3)'!________X3,Header_Row)</definedName>
    <definedName name="________X1">#N/A</definedName>
    <definedName name="________X2" localSheetId="1">IF('EST RED VIS'!________X7,Header_Row+'EST RED VIS'!________X3,Header_Row)</definedName>
    <definedName name="________X2" localSheetId="0">IF('EST RED VIS (3)'!________X7,Header_Row+'EST RED VIS (3)'!________X3,Header_Row)</definedName>
    <definedName name="________X2">IF([0]!________X7,Header_Row+[0]!________X3,Header_Row)</definedName>
    <definedName name="________X3" localSheetId="1">MATCH(0.01,'EST RED VIS'!End_Bal,-1)+1</definedName>
    <definedName name="________X3" localSheetId="0">MATCH(0.01,'EST RED VIS (3)'!End_Bal,-1)+1</definedName>
    <definedName name="________X3">MATCH(0.01,End_Bal,-1)+1</definedName>
    <definedName name="________X4" localSheetId="1">DATE(YEAR([0]!Loan_Start),MONTH([0]!Loan_Start)+Payment_Number,DAY([0]!Loan_Start))</definedName>
    <definedName name="________X4" localSheetId="0">DATE(YEAR('EST RED VIS (3)'!Loan_Start),MONTH('EST RED VIS (3)'!Loan_Start)+Payment_Number,DAY('EST RED VIS (3)'!Loan_Start))</definedName>
    <definedName name="________X4" localSheetId="2">DATE(YEAR([0]!Loan_Start),MONTH([0]!Loan_Start)+Payment_Number,DAY([0]!Loan_Start))</definedName>
    <definedName name="________X4">DATE(YEAR(Loan_Start),MONTH(Loan_Start)+Payment_Number,DAY(Loan_Start))</definedName>
    <definedName name="________X5" localSheetId="1">#N/A</definedName>
    <definedName name="________X5" localSheetId="0">#N/A</definedName>
    <definedName name="________X5">#N/A</definedName>
    <definedName name="________X6" localSheetId="1">Scheduled_Payment+Extra_Payment</definedName>
    <definedName name="________X6" localSheetId="0">Scheduled_Payment+Extra_Payment</definedName>
    <definedName name="________X6" localSheetId="2">Scheduled_Payment+Extra_Payment</definedName>
    <definedName name="________X6">Scheduled_Payment+Extra_Payment</definedName>
    <definedName name="________X7" localSheetId="1">#N/A</definedName>
    <definedName name="________X7" localSheetId="0">#N/A</definedName>
    <definedName name="________X7">IF(Loan_Amount*Interest_Rate*Loan_Years*Loan_Start&gt;0,1,0)</definedName>
    <definedName name="________y1" localSheetId="1">IF('EST RED VIS'!__________y7,Header_Row+'EST RED VIS'!__________y3,Header_Row)</definedName>
    <definedName name="________y1" localSheetId="0">IF('EST RED VIS (3)'!__________y7,Header_Row+'EST RED VIS (3)'!__________y3,Header_Row)</definedName>
    <definedName name="________y1">#N/A</definedName>
    <definedName name="________y2" localSheetId="1">IF('EST RED VIS'!________y7,Header_Row+'EST RED VIS'!________y3,Header_Row)</definedName>
    <definedName name="________y2" localSheetId="0">IF('EST RED VIS (3)'!________y7,Header_Row+'EST RED VIS (3)'!________y3,Header_Row)</definedName>
    <definedName name="________y2">IF([0]!________y7,Header_Row+[0]!________y3,Header_Row)</definedName>
    <definedName name="________y3" localSheetId="1">MATCH(0.01,'EST RED VIS'!End_Bal,-1)+1</definedName>
    <definedName name="________y3" localSheetId="0">MATCH(0.01,'EST RED VIS (3)'!End_Bal,-1)+1</definedName>
    <definedName name="________y3">MATCH(0.01,End_Bal,-1)+1</definedName>
    <definedName name="________y4" localSheetId="1">DATE(YEAR([0]!Loan_Start),MONTH([0]!Loan_Start)+Payment_Number,DAY([0]!Loan_Start))</definedName>
    <definedName name="________y4" localSheetId="0">DATE(YEAR('EST RED VIS (3)'!Loan_Start),MONTH('EST RED VIS (3)'!Loan_Start)+Payment_Number,DAY('EST RED VIS (3)'!Loan_Start))</definedName>
    <definedName name="________y4" localSheetId="2">DATE(YEAR([0]!Loan_Start),MONTH([0]!Loan_Start)+Payment_Number,DAY([0]!Loan_Start))</definedName>
    <definedName name="________y4">DATE(YEAR(Loan_Start),MONTH(Loan_Start)+Payment_Number,DAY(Loan_Start))</definedName>
    <definedName name="________y5" localSheetId="1">#N/A</definedName>
    <definedName name="________y5" localSheetId="0">#N/A</definedName>
    <definedName name="________y5">#N/A</definedName>
    <definedName name="________y6" localSheetId="1">Scheduled_Payment+Extra_Payment</definedName>
    <definedName name="________y6" localSheetId="0">Scheduled_Payment+Extra_Payment</definedName>
    <definedName name="________y6" localSheetId="2">Scheduled_Payment+Extra_Payment</definedName>
    <definedName name="________y6">Scheduled_Payment+Extra_Payment</definedName>
    <definedName name="________y7" localSheetId="1">#N/A</definedName>
    <definedName name="________y7" localSheetId="0">#N/A</definedName>
    <definedName name="________y7">IF(Loan_Amount*Interest_Rate*Loan_Years*Loan_Start&gt;0,1,0)</definedName>
    <definedName name="________z1" localSheetId="1">IF('EST RED VIS'!________z7,Header_Row+'EST RED VIS'!________z3,Header_Row)</definedName>
    <definedName name="________z1" localSheetId="0">IF('EST RED VIS (3)'!________z7,Header_Row+'EST RED VIS (3)'!________z3,Header_Row)</definedName>
    <definedName name="________z1">#N/A</definedName>
    <definedName name="________z2" localSheetId="1">IF('EST RED VIS'!________z7,Header_Row+'EST RED VIS'!________z3,Header_Row)</definedName>
    <definedName name="________z2" localSheetId="0">IF('EST RED VIS (3)'!________z7,Header_Row+'EST RED VIS (3)'!________z3,Header_Row)</definedName>
    <definedName name="________z2">IF([0]!________z7,Header_Row+[0]!________z3,Header_Row)</definedName>
    <definedName name="________z3" localSheetId="1">MATCH(0.01,'EST RED VIS'!End_Bal,-1)+1</definedName>
    <definedName name="________z3" localSheetId="0">MATCH(0.01,'EST RED VIS (3)'!End_Bal,-1)+1</definedName>
    <definedName name="________z3">MATCH(0.01,End_Bal,-1)+1</definedName>
    <definedName name="________z4" localSheetId="1">DATE(YEAR([0]!Loan_Start),MONTH([0]!Loan_Start)+Payment_Number,DAY([0]!Loan_Start))</definedName>
    <definedName name="________z4" localSheetId="0">DATE(YEAR('EST RED VIS (3)'!Loan_Start),MONTH('EST RED VIS (3)'!Loan_Start)+Payment_Number,DAY('EST RED VIS (3)'!Loan_Start))</definedName>
    <definedName name="________z4" localSheetId="2">DATE(YEAR([0]!Loan_Start),MONTH([0]!Loan_Start)+Payment_Number,DAY([0]!Loan_Start))</definedName>
    <definedName name="________z4">DATE(YEAR(Loan_Start),MONTH(Loan_Start)+Payment_Number,DAY(Loan_Start))</definedName>
    <definedName name="________z5" localSheetId="1">#N/A</definedName>
    <definedName name="________z5" localSheetId="0">#N/A</definedName>
    <definedName name="________z5">#N/A</definedName>
    <definedName name="________z6" localSheetId="1">Scheduled_Payment+Extra_Payment</definedName>
    <definedName name="________z6" localSheetId="0">Scheduled_Payment+Extra_Payment</definedName>
    <definedName name="________z6" localSheetId="2">Scheduled_Payment+Extra_Payment</definedName>
    <definedName name="________z6">Scheduled_Payment+Extra_Payment</definedName>
    <definedName name="________z7" localSheetId="1">#N/A</definedName>
    <definedName name="________z7" localSheetId="0">#N/A</definedName>
    <definedName name="________z7">IF(Loan_Amount*Interest_Rate*Loan_Years*Loan_Start&gt;0,1,0)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 localSheetId="0">#REF!</definedName>
    <definedName name="_______AFC1">#REF!</definedName>
    <definedName name="_______AFC3" localSheetId="1">#REF!</definedName>
    <definedName name="_______AFC3" localSheetId="0">#REF!</definedName>
    <definedName name="_______AFC3">#REF!</definedName>
    <definedName name="_______AFC5" localSheetId="1">#REF!</definedName>
    <definedName name="_______AFC5" localSheetId="0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 localSheetId="0">#REF!</definedName>
    <definedName name="_______BGC1">#REF!</definedName>
    <definedName name="_______BGC3" localSheetId="1">#REF!</definedName>
    <definedName name="_______BGC3" localSheetId="0">#REF!</definedName>
    <definedName name="_______BGC3">#REF!</definedName>
    <definedName name="_______BGC5" localSheetId="1">#REF!</definedName>
    <definedName name="_______BGC5" localSheetId="0">#REF!</definedName>
    <definedName name="_______BGC5">#REF!</definedName>
    <definedName name="_______CAC1" localSheetId="1">#REF!</definedName>
    <definedName name="_______CAC1" localSheetId="0">#REF!</definedName>
    <definedName name="_______CAC1">#REF!</definedName>
    <definedName name="_______CAC3" localSheetId="1">#REF!</definedName>
    <definedName name="_______CAC3" localSheetId="0">#REF!</definedName>
    <definedName name="_______CAC3">#REF!</definedName>
    <definedName name="_______CAC5" localSheetId="1">#REF!</definedName>
    <definedName name="_______CAC5" localSheetId="0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 localSheetId="0">#REF!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 localSheetId="0">#REF!</definedName>
    <definedName name="_______SBC1">#REF!</definedName>
    <definedName name="_______SBC3" localSheetId="1">#REF!</definedName>
    <definedName name="_______SBC3" localSheetId="0">#REF!</definedName>
    <definedName name="_______SBC3">#REF!</definedName>
    <definedName name="_______SBC5" localSheetId="1">#REF!</definedName>
    <definedName name="_______SBC5" localSheetId="0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IF('EST RED VIS'!________y7,Header_Row+'EST RED VIS'!________y3,Header_Row)</definedName>
    <definedName name="_______y1" localSheetId="0">IF('EST RED VIS (3)'!________y7,Header_Row+'EST RED VIS (3)'!________y3,Header_Row)</definedName>
    <definedName name="_______y1">#N/A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>IF('EST RED VIS'!Values_Entered,Header_Row+'EST RED VIS'!Number_of_Payments,Header_Row)</definedName>
    <definedName name="______A1" localSheetId="0">IF('EST RED VIS (3)'!Values_Entered,Header_Row+'EST RED VIS (3)'!Number_of_Payments,Header_Row)</definedName>
    <definedName name="______A1">IF(Values_Entered,Header_Row+Number_of_Payments,Header_Row)</definedName>
    <definedName name="______A17000" localSheetId="1">#REF!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 localSheetId="0">#REF!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 localSheetId="0">#REF!</definedName>
    <definedName name="______AFC1">#REF!</definedName>
    <definedName name="______AFC3" localSheetId="1">#REF!</definedName>
    <definedName name="______AFC3" localSheetId="0">#REF!</definedName>
    <definedName name="______AFC3">#REF!</definedName>
    <definedName name="______AFC5" localSheetId="1">#REF!</definedName>
    <definedName name="______AFC5" localSheetId="0">#REF!</definedName>
    <definedName name="______AFC5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 localSheetId="0">#REF!</definedName>
    <definedName name="______BGC1">#REF!</definedName>
    <definedName name="______BGC3" localSheetId="1">#REF!</definedName>
    <definedName name="______BGC3" localSheetId="0">#REF!</definedName>
    <definedName name="______BGC3">#REF!</definedName>
    <definedName name="______BGC5" localSheetId="1">#REF!</definedName>
    <definedName name="______BGC5" localSheetId="0">#REF!</definedName>
    <definedName name="______BGC5">#REF!</definedName>
    <definedName name="______CAC1" localSheetId="1">#REF!</definedName>
    <definedName name="______CAC1" localSheetId="0">#REF!</definedName>
    <definedName name="______CAC1">#REF!</definedName>
    <definedName name="______CAC3" localSheetId="1">#REF!</definedName>
    <definedName name="______CAC3" localSheetId="0">#REF!</definedName>
    <definedName name="______CAC3">#REF!</definedName>
    <definedName name="______CAC5" localSheetId="1">#REF!</definedName>
    <definedName name="______CAC5" localSheetId="0">#REF!</definedName>
    <definedName name="______CAC5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PC2002" localSheetId="1">#REF!</definedName>
    <definedName name="______IPC2002" localSheetId="0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1">#REF!</definedName>
    <definedName name="______SBC1" localSheetId="0">#REF!</definedName>
    <definedName name="______SBC1">#REF!</definedName>
    <definedName name="______SBC3" localSheetId="1">#REF!</definedName>
    <definedName name="______SBC3" localSheetId="0">#REF!</definedName>
    <definedName name="______SBC3">#REF!</definedName>
    <definedName name="______SBC5" localSheetId="1">#REF!</definedName>
    <definedName name="______SBC5" localSheetId="0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IF(______v8,Header_Row+______v4,Header_Row)</definedName>
    <definedName name="______v1" localSheetId="0">IF(______v8,Header_Row+______v4,Header_Row)</definedName>
    <definedName name="______v1">IF(______v8,Header_Row+______v4,Header_Row)</definedName>
    <definedName name="______v2" localSheetId="1">IF(______v8,Header_Row+______v4,Header_Row)</definedName>
    <definedName name="______v2" localSheetId="0">IF(______v8,Header_Row+______v4,Header_Row)</definedName>
    <definedName name="______v2">IF(______v8,Header_Row+______v4,Header_Row)</definedName>
    <definedName name="______v3" hidden="1">{"TAB1",#N/A,TRUE,"GENERAL";"TAB2",#N/A,TRUE,"GENERAL";"TAB3",#N/A,TRUE,"GENERAL";"TAB4",#N/A,TRUE,"GENERAL";"TAB5",#N/A,TRUE,"GENERAL"}</definedName>
    <definedName name="______v4">#N/A</definedName>
    <definedName name="______v5">#N/A</definedName>
    <definedName name="______v6">#N/A</definedName>
    <definedName name="______v7" localSheetId="1">Scheduled_Payment+Extra_Payment</definedName>
    <definedName name="______v7" localSheetId="0">Scheduled_Payment+Extra_Payment</definedName>
    <definedName name="______v7" localSheetId="2">Scheduled_Payment+Extra_Payment</definedName>
    <definedName name="______v7">Scheduled_Payment+Extra_Payment</definedName>
    <definedName name="______v8">#N/A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 localSheetId="1">IF(______w7,Header_Row+______w3,Header_Row)</definedName>
    <definedName name="______w1" localSheetId="0">IF(______w7,Header_Row+______w3,Header_Row)</definedName>
    <definedName name="______w1">IF(______w7,Header_Row+______w3,Header_Row)</definedName>
    <definedName name="______w2" localSheetId="1">IF(______w7,Header_Row+______w3,Header_Row)</definedName>
    <definedName name="______w2" localSheetId="0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0">Scheduled_Payment+Extra_Payment</definedName>
    <definedName name="______w6" localSheetId="2">Scheduled_Payment+Extra_Payment</definedName>
    <definedName name="______w6">Scheduled_Payment+Extra_Payment</definedName>
    <definedName name="______w7">#N/A</definedName>
    <definedName name="______X1" localSheetId="1">IF(______X7,Header_Row+______X3,Header_Row)</definedName>
    <definedName name="______X1" localSheetId="0">IF(______X7,Header_Row+______X3,Header_Row)</definedName>
    <definedName name="______X1">IF(______X7,Header_Row+______X3,Header_Row)</definedName>
    <definedName name="______X2" localSheetId="1">IF(______X7,Header_Row+______X3,Header_Row)</definedName>
    <definedName name="______X2" localSheetId="0">IF(______X7,Header_Row+______X3,Header_Row)</definedName>
    <definedName name="______X2">IF(______X7,Header_Row+______X3,Header_Row)</definedName>
    <definedName name="______X3">#N/A</definedName>
    <definedName name="______X4">#N/A</definedName>
    <definedName name="______X5">#N/A</definedName>
    <definedName name="______X6" localSheetId="1">Scheduled_Payment+Extra_Payment</definedName>
    <definedName name="______X6" localSheetId="0">Scheduled_Payment+Extra_Payment</definedName>
    <definedName name="______X6" localSheetId="2">Scheduled_Payment+Extra_Payment</definedName>
    <definedName name="______X6">Scheduled_Payment+Extra_Payment</definedName>
    <definedName name="______X7">#N/A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>IF(______y7,Header_Row+______y3,Header_Row)</definedName>
    <definedName name="______y2" localSheetId="0">IF(______y7,Header_Row+______y3,Header_Row)</definedName>
    <definedName name="______y2">IF(______y7,Header_Row+______y3,Header_Row)</definedName>
    <definedName name="______y3">#N/A</definedName>
    <definedName name="______y4">#N/A</definedName>
    <definedName name="______y5">#N/A</definedName>
    <definedName name="______y6" localSheetId="1">Scheduled_Payment+Extra_Payment</definedName>
    <definedName name="______y6" localSheetId="0">Scheduled_Payment+Extra_Payment</definedName>
    <definedName name="______y6" localSheetId="2">Scheduled_Payment+Extra_Payment</definedName>
    <definedName name="______y6">Scheduled_Payment+Extra_Payment</definedName>
    <definedName name="______y7">#N/A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>IF(______z7,Header_Row+______z3,Header_Row)</definedName>
    <definedName name="______z1" localSheetId="0">IF(______z7,Header_Row+______z3,Header_Row)</definedName>
    <definedName name="______z1">IF(______z7,Header_Row+______z3,Header_Row)</definedName>
    <definedName name="______z2" localSheetId="1">IF(______z7,Header_Row+______z3,Header_Row)</definedName>
    <definedName name="______z2" localSheetId="0">IF(______z7,Header_Row+______z3,Header_Row)</definedName>
    <definedName name="______z2">IF(______z7,Header_Row+______z3,Header_Row)</definedName>
    <definedName name="______z3">#N/A</definedName>
    <definedName name="______z4">#N/A</definedName>
    <definedName name="______z5">#N/A</definedName>
    <definedName name="______z6" localSheetId="1">Scheduled_Payment+Extra_Payment</definedName>
    <definedName name="______z6" localSheetId="0">Scheduled_Payment+Extra_Payment</definedName>
    <definedName name="______z6" localSheetId="2">Scheduled_Payment+Extra_Payment</definedName>
    <definedName name="______z6">Scheduled_Payment+Extra_Payment</definedName>
    <definedName name="______z7">#N/A</definedName>
    <definedName name="_____A1" localSheetId="1">IF('EST RED VIS'!Values_Entered,Header_Row+'EST RED VIS'!Number_of_Payments,Header_Row)</definedName>
    <definedName name="_____A1" localSheetId="0">IF('EST RED VIS (3)'!Values_Entered,Header_Row+'EST RED VIS (3)'!Number_of_Payments,Header_Row)</definedName>
    <definedName name="_____A1">IF(Values_Entered,Header_Row+Number_of_Payments,Header_Row)</definedName>
    <definedName name="_____A17000" localSheetId="1">#REF!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 localSheetId="0">#REF!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1">#REF!</definedName>
    <definedName name="_____AFC1" localSheetId="0">#REF!</definedName>
    <definedName name="_____AFC1">#REF!</definedName>
    <definedName name="_____AFC3" localSheetId="1">#REF!</definedName>
    <definedName name="_____AFC3" localSheetId="0">#REF!</definedName>
    <definedName name="_____AFC3">#REF!</definedName>
    <definedName name="_____AFC5" localSheetId="1">#REF!</definedName>
    <definedName name="_____AFC5" localSheetId="0">#REF!</definedName>
    <definedName name="_____AFC5">#REF!</definedName>
    <definedName name="_____APU221">#REF!</definedName>
    <definedName name="_____APU465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 localSheetId="0">#REF!</definedName>
    <definedName name="_____BGC1">#REF!</definedName>
    <definedName name="_____BGC3" localSheetId="1">#REF!</definedName>
    <definedName name="_____BGC3" localSheetId="0">#REF!</definedName>
    <definedName name="_____BGC3">#REF!</definedName>
    <definedName name="_____BGC5" localSheetId="1">#REF!</definedName>
    <definedName name="_____BGC5" localSheetId="0">#REF!</definedName>
    <definedName name="_____BGC5">#REF!</definedName>
    <definedName name="_____CAC1" localSheetId="1">#REF!</definedName>
    <definedName name="_____CAC1" localSheetId="0">#REF!</definedName>
    <definedName name="_____CAC1">#REF!</definedName>
    <definedName name="_____CAC3" localSheetId="1">#REF!</definedName>
    <definedName name="_____CAC3" localSheetId="0">#REF!</definedName>
    <definedName name="_____CAC3">#REF!</definedName>
    <definedName name="_____CAC5" localSheetId="1">#REF!</definedName>
    <definedName name="_____CAC5" localSheetId="0">#REF!</definedName>
    <definedName name="_____CAC5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 localSheetId="1">#REF!</definedName>
    <definedName name="_____IPC2002" localSheetId="0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 localSheetId="0">#REF!</definedName>
    <definedName name="_____SBC1">#REF!</definedName>
    <definedName name="_____SBC3" localSheetId="1">#REF!</definedName>
    <definedName name="_____SBC3" localSheetId="0">#REF!</definedName>
    <definedName name="_____SBC3">#REF!</definedName>
    <definedName name="_____SBC5" localSheetId="1">#REF!</definedName>
    <definedName name="_____SBC5" localSheetId="0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IF(_____v8,Header_Row+_____v4,Header_Row)</definedName>
    <definedName name="_____v1" localSheetId="0">IF(_____v8,Header_Row+_____v4,Header_Row)</definedName>
    <definedName name="_____v1">IF(_____v8,Header_Row+_____v4,Header_Row)</definedName>
    <definedName name="_____v2" localSheetId="1">IF(_____v8,Header_Row+_____v4,Header_Row)</definedName>
    <definedName name="_____v2" localSheetId="0">IF(_____v8,Header_Row+_____v4,Header_Row)</definedName>
    <definedName name="_____v2">IF(_____v8,Header_Row+_____v4,Header_Row)</definedName>
    <definedName name="_____v3" hidden="1">{"TAB1",#N/A,TRUE,"GENERAL";"TAB2",#N/A,TRUE,"GENERAL";"TAB3",#N/A,TRUE,"GENERAL";"TAB4",#N/A,TRUE,"GENERAL";"TAB5",#N/A,TRUE,"GENERAL"}</definedName>
    <definedName name="_____v4">#N/A</definedName>
    <definedName name="_____v5">#N/A</definedName>
    <definedName name="_____v6">#N/A</definedName>
    <definedName name="_____v7" localSheetId="1">Scheduled_Payment+Extra_Payment</definedName>
    <definedName name="_____v7" localSheetId="0">Scheduled_Payment+Extra_Payment</definedName>
    <definedName name="_____v7" localSheetId="2">Scheduled_Payment+Extra_Payment</definedName>
    <definedName name="_____v7">Scheduled_Payment+Extra_Payment</definedName>
    <definedName name="_____v8">#N/A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 localSheetId="1">IF(_____w7,Header_Row+_____w3,Header_Row)</definedName>
    <definedName name="_____w1" localSheetId="0">IF(_____w7,Header_Row+_____w3,Header_Row)</definedName>
    <definedName name="_____w1">IF(_____w7,Header_Row+_____w3,Header_Row)</definedName>
    <definedName name="_____w2" localSheetId="1">IF(_____w7,Header_Row+_____w3,Header_Row)</definedName>
    <definedName name="_____w2" localSheetId="0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0">Scheduled_Payment+Extra_Payment</definedName>
    <definedName name="_____w6" localSheetId="2">Scheduled_Payment+Extra_Payment</definedName>
    <definedName name="_____w6">Scheduled_Payment+Extra_Payment</definedName>
    <definedName name="_____w7">#N/A</definedName>
    <definedName name="_____X1" localSheetId="1">IF(_____X7,Header_Row+_____X3,Header_Row)</definedName>
    <definedName name="_____X1" localSheetId="0">IF(_____X7,Header_Row+_____X3,Header_Row)</definedName>
    <definedName name="_____X1">IF(_____X7,Header_Row+_____X3,Header_Row)</definedName>
    <definedName name="_____X2" localSheetId="1">IF(_____X7,Header_Row+_____X3,Header_Row)</definedName>
    <definedName name="_____X2" localSheetId="0">IF(_____X7,Header_Row+_____X3,Header_Row)</definedName>
    <definedName name="_____X2">IF(_____X7,Header_Row+_____X3,Header_Row)</definedName>
    <definedName name="_____X3">#N/A</definedName>
    <definedName name="_____X4">#N/A</definedName>
    <definedName name="_____X5">#N/A</definedName>
    <definedName name="_____X6" localSheetId="1">Scheduled_Payment+Extra_Payment</definedName>
    <definedName name="_____X6" localSheetId="0">Scheduled_Payment+Extra_Payment</definedName>
    <definedName name="_____X6" localSheetId="2">Scheduled_Payment+Extra_Payment</definedName>
    <definedName name="_____X6">Scheduled_Payment+Extra_Payment</definedName>
    <definedName name="_____X7">#N/A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IF(______y7,Header_Row+______y3,Header_Row)</definedName>
    <definedName name="_____y1" localSheetId="0">IF(______y7,Header_Row+______y3,Header_Row)</definedName>
    <definedName name="_____y1">IF(______y7,Header_Row+______y3,Header_Row)</definedName>
    <definedName name="_____y2" localSheetId="1">IF(_____y7,Header_Row+_____y3,Header_Row)</definedName>
    <definedName name="_____y2" localSheetId="0">IF(_____y7,Header_Row+_____y3,Header_Row)</definedName>
    <definedName name="_____y2">IF(_____y7,Header_Row+_____y3,Header_Row)</definedName>
    <definedName name="_____y3">#N/A</definedName>
    <definedName name="_____y4">#N/A</definedName>
    <definedName name="_____y5">#N/A</definedName>
    <definedName name="_____y6" localSheetId="1">Scheduled_Payment+Extra_Payment</definedName>
    <definedName name="_____y6" localSheetId="0">Scheduled_Payment+Extra_Payment</definedName>
    <definedName name="_____y6" localSheetId="2">Scheduled_Payment+Extra_Payment</definedName>
    <definedName name="_____y6">Scheduled_Payment+Extra_Payment</definedName>
    <definedName name="_____y7">#N/A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localSheetId="1">IF(_____z7,Header_Row+_____z3,Header_Row)</definedName>
    <definedName name="_____z1" localSheetId="0">IF(_____z7,Header_Row+_____z3,Header_Row)</definedName>
    <definedName name="_____z1">IF(_____z7,Header_Row+_____z3,Header_Row)</definedName>
    <definedName name="_____z2" localSheetId="1">IF(_____z7,Header_Row+_____z3,Header_Row)</definedName>
    <definedName name="_____z2" localSheetId="0">IF(_____z7,Header_Row+_____z3,Header_Row)</definedName>
    <definedName name="_____z2">IF(_____z7,Header_Row+_____z3,Header_Row)</definedName>
    <definedName name="_____z3">#N/A</definedName>
    <definedName name="_____z4">#N/A</definedName>
    <definedName name="_____z5">#N/A</definedName>
    <definedName name="_____z6" localSheetId="1">Scheduled_Payment+Extra_Payment</definedName>
    <definedName name="_____z6" localSheetId="0">Scheduled_Payment+Extra_Payment</definedName>
    <definedName name="_____z6" localSheetId="2">Scheduled_Payment+Extra_Payment</definedName>
    <definedName name="_____z6">Scheduled_Payment+Extra_Payment</definedName>
    <definedName name="_____z7">#N/A</definedName>
    <definedName name="____A1" localSheetId="1">IF('EST RED VIS'!Values_Entered,Header_Row+'EST RED VIS'!Number_of_Payments,Header_Row)</definedName>
    <definedName name="____A1" localSheetId="0">IF('EST RED VIS (3)'!Values_Entered,Header_Row+'EST RED VIS (3)'!Number_of_Payments,Header_Row)</definedName>
    <definedName name="____A1">IF(Values_Entered,Header_Row+Number_of_Payments,Header_Row)</definedName>
    <definedName name="____A17000" localSheetId="1">#REF!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1">#REF!</definedName>
    <definedName name="____AFC1" localSheetId="0">#REF!</definedName>
    <definedName name="____AFC1">#REF!</definedName>
    <definedName name="____AFC3" localSheetId="1">#REF!</definedName>
    <definedName name="____AFC3" localSheetId="0">#REF!</definedName>
    <definedName name="____AFC3">#REF!</definedName>
    <definedName name="____AFC5" localSheetId="1">#REF!</definedName>
    <definedName name="____AFC5" localSheetId="0">#REF!</definedName>
    <definedName name="____AFC5">#REF!</definedName>
    <definedName name="____APU221">#REF!</definedName>
    <definedName name="____APU465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 localSheetId="0">#REF!</definedName>
    <definedName name="____BGC1">#REF!</definedName>
    <definedName name="____BGC3" localSheetId="1">#REF!</definedName>
    <definedName name="____BGC3" localSheetId="0">#REF!</definedName>
    <definedName name="____BGC3">#REF!</definedName>
    <definedName name="____BGC5" localSheetId="1">#REF!</definedName>
    <definedName name="____BGC5" localSheetId="0">#REF!</definedName>
    <definedName name="____BGC5">#REF!</definedName>
    <definedName name="____CAC1" localSheetId="1">#REF!</definedName>
    <definedName name="____CAC1" localSheetId="0">#REF!</definedName>
    <definedName name="____CAC1">#REF!</definedName>
    <definedName name="____CAC3" localSheetId="1">#REF!</definedName>
    <definedName name="____CAC3" localSheetId="0">#REF!</definedName>
    <definedName name="____CAC3">#REF!</definedName>
    <definedName name="____CAC5" localSheetId="1">#REF!</definedName>
    <definedName name="____CAC5" localSheetId="0">#REF!</definedName>
    <definedName name="____CAC5">#REF!</definedName>
    <definedName name="____G1" localSheetId="1">DATE(YEAR([0]!Loan_Start),MONTH([0]!Loan_Start)+Payment_Number,DAY([0]!Loan_Start))</definedName>
    <definedName name="____G1" localSheetId="0">DATE(YEAR('EST RED VIS (3)'!Loan_Start),MONTH('EST RED VIS (3)'!Loan_Start)+Payment_Number,DAY('EST RED VIS (3)'!Loan_Start))</definedName>
    <definedName name="____G1" localSheetId="2">DATE(YEAR([0]!Loan_Start),MONTH([0]!Loan_Start)+Payment_Number,DAY([0]!Loan_Start))</definedName>
    <definedName name="____G1">DATE(YEAR(Loan_Start),MONTH(Loan_Start)+Payment_Number,DAY(Loan_Start))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PC2002" localSheetId="1">#REF!</definedName>
    <definedName name="____IPC2002" localSheetId="0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 localSheetId="1">#REF!</definedName>
    <definedName name="____SBC1" localSheetId="0">#REF!</definedName>
    <definedName name="____SBC1">#REF!</definedName>
    <definedName name="____SBC3" localSheetId="1">#REF!</definedName>
    <definedName name="____SBC3" localSheetId="0">#REF!</definedName>
    <definedName name="____SBC3">#REF!</definedName>
    <definedName name="____SBC5" localSheetId="1">#REF!</definedName>
    <definedName name="____SBC5" localSheetId="0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IF('EST RED VIS'!____v8,Header_Row+'EST RED VIS'!____v4,Header_Row)</definedName>
    <definedName name="____v1" localSheetId="0">IF('EST RED VIS (3)'!____v8,Header_Row+'EST RED VIS (3)'!____v4,Header_Row)</definedName>
    <definedName name="____v1">#N/A</definedName>
    <definedName name="____v2" localSheetId="1">IF('EST RED VIS'!____v8,Header_Row+'EST RED VIS'!____v4,Header_Row)</definedName>
    <definedName name="____v2" localSheetId="0">IF('EST RED VIS (3)'!____v8,Header_Row+'EST RED VIS (3)'!____v4,Header_Row)</definedName>
    <definedName name="____v2">IF([0]!____v8,Header_Row+[0]!____v4,Header_Row)</definedName>
    <definedName name="____v3" hidden="1">{"TAB1",#N/A,TRUE,"GENERAL";"TAB2",#N/A,TRUE,"GENERAL";"TAB3",#N/A,TRUE,"GENERAL";"TAB4",#N/A,TRUE,"GENERAL";"TAB5",#N/A,TRUE,"GENERAL"}</definedName>
    <definedName name="____v4" localSheetId="1">MATCH(0.01,'EST RED VIS'!End_Bal,-1)+1</definedName>
    <definedName name="____v4" localSheetId="0">MATCH(0.01,'EST RED VIS (3)'!End_Bal,-1)+1</definedName>
    <definedName name="____v4">MATCH(0.01,End_Bal,-1)+1</definedName>
    <definedName name="____v5" localSheetId="1">DATE(YEAR([0]!Loan_Start),MONTH([0]!Loan_Start)+Payment_Number,DAY([0]!Loan_Start))</definedName>
    <definedName name="____v5" localSheetId="0">DATE(YEAR('EST RED VIS (3)'!Loan_Start),MONTH('EST RED VIS (3)'!Loan_Start)+Payment_Number,DAY('EST RED VIS (3)'!Loan_Start))</definedName>
    <definedName name="____v5" localSheetId="2">DATE(YEAR([0]!Loan_Start),MONTH([0]!Loan_Start)+Payment_Number,DAY([0]!Loan_Start))</definedName>
    <definedName name="____v5">DATE(YEAR(Loan_Start),MONTH(Loan_Start)+Payment_Number,DAY(Loan_Start))</definedName>
    <definedName name="____v6" localSheetId="1">#N/A</definedName>
    <definedName name="____v6" localSheetId="0">#N/A</definedName>
    <definedName name="____v6">#N/A</definedName>
    <definedName name="____v7" localSheetId="1">Scheduled_Payment+Extra_Payment</definedName>
    <definedName name="____v7" localSheetId="0">Scheduled_Payment+Extra_Payment</definedName>
    <definedName name="____v7" localSheetId="2">Scheduled_Payment+Extra_Payment</definedName>
    <definedName name="____v7">Scheduled_Payment+Extra_Payment</definedName>
    <definedName name="____v8" localSheetId="1">#N/A</definedName>
    <definedName name="____v8" localSheetId="0">#N/A</definedName>
    <definedName name="____v8">IF(Loan_Amount*Interest_Rate*Loan_Years*Loan_Start&gt;0,1,0)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 localSheetId="1">IF('EST RED VIS'!____w7,Header_Row+'EST RED VIS'!____w3,Header_Row)</definedName>
    <definedName name="____w1" localSheetId="0">IF('EST RED VIS (3)'!____w7,Header_Row+'EST RED VIS (3)'!____w3,Header_Row)</definedName>
    <definedName name="____w1">#N/A</definedName>
    <definedName name="____w2" localSheetId="1">IF('EST RED VIS'!____w7,Header_Row+'EST RED VIS'!____w3,Header_Row)</definedName>
    <definedName name="____w2" localSheetId="0">IF('EST RED VIS (3)'!____w7,Header_Row+'EST RED VIS (3)'!____w3,Header_Row)</definedName>
    <definedName name="____w2">IF([0]!____w7,Header_Row+[0]!____w3,Header_Row)</definedName>
    <definedName name="____w3" localSheetId="1">MATCH(0.01,'EST RED VIS'!End_Bal,-1)+1</definedName>
    <definedName name="____w3" localSheetId="0">MATCH(0.01,'EST RED VIS (3)'!End_Bal,-1)+1</definedName>
    <definedName name="____w3">MATCH(0.01,End_Bal,-1)+1</definedName>
    <definedName name="____w4" localSheetId="1">DATE(YEAR([0]!Loan_Start),MONTH([0]!Loan_Start)+Payment_Number,DAY([0]!Loan_Start))</definedName>
    <definedName name="____w4" localSheetId="0">DATE(YEAR('EST RED VIS (3)'!Loan_Start),MONTH('EST RED VIS (3)'!Loan_Start)+Payment_Number,DAY('EST RED VIS (3)'!Loan_Start))</definedName>
    <definedName name="____w4" localSheetId="2">DATE(YEAR([0]!Loan_Start),MONTH([0]!Loan_Start)+Payment_Number,DAY([0]!Loan_Start))</definedName>
    <definedName name="____w4">DATE(YEAR(Loan_Start),MONTH(Loan_Start)+Payment_Number,DAY(Loan_Start))</definedName>
    <definedName name="____w5" localSheetId="1">#N/A</definedName>
    <definedName name="____w5" localSheetId="0">#N/A</definedName>
    <definedName name="____w5">#N/A</definedName>
    <definedName name="____w6" localSheetId="1">Scheduled_Payment+Extra_Payment</definedName>
    <definedName name="____w6" localSheetId="0">Scheduled_Payment+Extra_Payment</definedName>
    <definedName name="____w6" localSheetId="2">Scheduled_Payment+Extra_Payment</definedName>
    <definedName name="____w6">Scheduled_Payment+Extra_Payment</definedName>
    <definedName name="____w7" localSheetId="1">#N/A</definedName>
    <definedName name="____w7" localSheetId="0">#N/A</definedName>
    <definedName name="____w7">IF(Loan_Amount*Interest_Rate*Loan_Years*Loan_Start&gt;0,1,0)</definedName>
    <definedName name="____X1" localSheetId="1">IF('EST RED VIS'!____X7,Header_Row+'EST RED VIS'!____X3,Header_Row)</definedName>
    <definedName name="____X1" localSheetId="0">IF('EST RED VIS (3)'!____X7,Header_Row+'EST RED VIS (3)'!____X3,Header_Row)</definedName>
    <definedName name="____X1">#N/A</definedName>
    <definedName name="____X2" localSheetId="1">IF('EST RED VIS'!____X7,Header_Row+'EST RED VIS'!____X3,Header_Row)</definedName>
    <definedName name="____X2" localSheetId="0">IF('EST RED VIS (3)'!____X7,Header_Row+'EST RED VIS (3)'!____X3,Header_Row)</definedName>
    <definedName name="____X2">IF([0]!____X7,Header_Row+[0]!____X3,Header_Row)</definedName>
    <definedName name="____X3" localSheetId="1">MATCH(0.01,'EST RED VIS'!End_Bal,-1)+1</definedName>
    <definedName name="____X3" localSheetId="0">MATCH(0.01,'EST RED VIS (3)'!End_Bal,-1)+1</definedName>
    <definedName name="____X3">MATCH(0.01,End_Bal,-1)+1</definedName>
    <definedName name="____X4" localSheetId="1">DATE(YEAR([0]!Loan_Start),MONTH([0]!Loan_Start)+Payment_Number,DAY([0]!Loan_Start))</definedName>
    <definedName name="____X4" localSheetId="0">DATE(YEAR('EST RED VIS (3)'!Loan_Start),MONTH('EST RED VIS (3)'!Loan_Start)+Payment_Number,DAY('EST RED VIS (3)'!Loan_Start))</definedName>
    <definedName name="____X4" localSheetId="2">DATE(YEAR([0]!Loan_Start),MONTH([0]!Loan_Start)+Payment_Number,DAY([0]!Loan_Start))</definedName>
    <definedName name="____X4">DATE(YEAR(Loan_Start),MONTH(Loan_Start)+Payment_Number,DAY(Loan_Start))</definedName>
    <definedName name="____X5" localSheetId="1">#N/A</definedName>
    <definedName name="____X5" localSheetId="0">#N/A</definedName>
    <definedName name="____X5">#N/A</definedName>
    <definedName name="____X6" localSheetId="1">Scheduled_Payment+Extra_Payment</definedName>
    <definedName name="____X6" localSheetId="0">Scheduled_Payment+Extra_Payment</definedName>
    <definedName name="____X6" localSheetId="2">Scheduled_Payment+Extra_Payment</definedName>
    <definedName name="____X6">Scheduled_Payment+Extra_Payment</definedName>
    <definedName name="____X7" localSheetId="1">#N/A</definedName>
    <definedName name="____X7" localSheetId="0">#N/A</definedName>
    <definedName name="____X7">IF(Loan_Amount*Interest_Rate*Loan_Years*Loan_Start&gt;0,1,0)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IF('EST RED VIS'!____y7,Header_Row+'EST RED VIS'!____y3,Header_Row)</definedName>
    <definedName name="____y1" localSheetId="0">IF('EST RED VIS (3)'!____y7,Header_Row+'EST RED VIS (3)'!____y3,Header_Row)</definedName>
    <definedName name="____y1">#N/A</definedName>
    <definedName name="____y2" localSheetId="1">IF('EST RED VIS'!____y7,Header_Row+'EST RED VIS'!____y3,Header_Row)</definedName>
    <definedName name="____y2" localSheetId="0">IF('EST RED VIS (3)'!____y7,Header_Row+'EST RED VIS (3)'!____y3,Header_Row)</definedName>
    <definedName name="____y2">IF([0]!____y7,Header_Row+[0]!____y3,Header_Row)</definedName>
    <definedName name="____y3" localSheetId="1">MATCH(0.01,'EST RED VIS'!End_Bal,-1)+1</definedName>
    <definedName name="____y3" localSheetId="0">MATCH(0.01,'EST RED VIS (3)'!End_Bal,-1)+1</definedName>
    <definedName name="____y3">MATCH(0.01,End_Bal,-1)+1</definedName>
    <definedName name="____y4" localSheetId="1">DATE(YEAR([0]!Loan_Start),MONTH([0]!Loan_Start)+Payment_Number,DAY([0]!Loan_Start))</definedName>
    <definedName name="____y4" localSheetId="0">DATE(YEAR('EST RED VIS (3)'!Loan_Start),MONTH('EST RED VIS (3)'!Loan_Start)+Payment_Number,DAY('EST RED VIS (3)'!Loan_Start))</definedName>
    <definedName name="____y4" localSheetId="2">DATE(YEAR([0]!Loan_Start),MONTH([0]!Loan_Start)+Payment_Number,DAY([0]!Loan_Start))</definedName>
    <definedName name="____y4">DATE(YEAR(Loan_Start),MONTH(Loan_Start)+Payment_Number,DAY(Loan_Start))</definedName>
    <definedName name="____y5" localSheetId="1">#N/A</definedName>
    <definedName name="____y5" localSheetId="0">#N/A</definedName>
    <definedName name="____y5">#N/A</definedName>
    <definedName name="____y6" localSheetId="1">Scheduled_Payment+Extra_Payment</definedName>
    <definedName name="____y6" localSheetId="0">Scheduled_Payment+Extra_Payment</definedName>
    <definedName name="____y6" localSheetId="2">Scheduled_Payment+Extra_Payment</definedName>
    <definedName name="____y6">Scheduled_Payment+Extra_Payment</definedName>
    <definedName name="____y7" localSheetId="1">#N/A</definedName>
    <definedName name="____y7" localSheetId="0">#N/A</definedName>
    <definedName name="____y7">IF(Loan_Amount*Interest_Rate*Loan_Years*Loan_Start&gt;0,1,0)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localSheetId="1">IF('EST RED VIS'!____z7,Header_Row+'EST RED VIS'!____z3,Header_Row)</definedName>
    <definedName name="____z1" localSheetId="0">IF('EST RED VIS (3)'!____z7,Header_Row+'EST RED VIS (3)'!____z3,Header_Row)</definedName>
    <definedName name="____z1">#N/A</definedName>
    <definedName name="____z2" localSheetId="1">IF('EST RED VIS'!____z7,Header_Row+'EST RED VIS'!____z3,Header_Row)</definedName>
    <definedName name="____z2" localSheetId="0">IF('EST RED VIS (3)'!____z7,Header_Row+'EST RED VIS (3)'!____z3,Header_Row)</definedName>
    <definedName name="____z2">IF([0]!____z7,Header_Row+[0]!____z3,Header_Row)</definedName>
    <definedName name="____z3" localSheetId="1">MATCH(0.01,'EST RED VIS'!End_Bal,-1)+1</definedName>
    <definedName name="____z3" localSheetId="0">MATCH(0.01,'EST RED VIS (3)'!End_Bal,-1)+1</definedName>
    <definedName name="____z3">MATCH(0.01,End_Bal,-1)+1</definedName>
    <definedName name="____z4" localSheetId="1">DATE(YEAR([0]!Loan_Start),MONTH([0]!Loan_Start)+Payment_Number,DAY([0]!Loan_Start))</definedName>
    <definedName name="____z4" localSheetId="0">DATE(YEAR('EST RED VIS (3)'!Loan_Start),MONTH('EST RED VIS (3)'!Loan_Start)+Payment_Number,DAY('EST RED VIS (3)'!Loan_Start))</definedName>
    <definedName name="____z4" localSheetId="2">DATE(YEAR([0]!Loan_Start),MONTH([0]!Loan_Start)+Payment_Number,DAY([0]!Loan_Start))</definedName>
    <definedName name="____z4">DATE(YEAR(Loan_Start),MONTH(Loan_Start)+Payment_Number,DAY(Loan_Start))</definedName>
    <definedName name="____z5" localSheetId="1">#N/A</definedName>
    <definedName name="____z5" localSheetId="0">#N/A</definedName>
    <definedName name="____z5">#N/A</definedName>
    <definedName name="____z6" localSheetId="1">Scheduled_Payment+Extra_Payment</definedName>
    <definedName name="____z6" localSheetId="0">Scheduled_Payment+Extra_Payment</definedName>
    <definedName name="____z6" localSheetId="2">Scheduled_Payment+Extra_Payment</definedName>
    <definedName name="____z6">Scheduled_Payment+Extra_Payment</definedName>
    <definedName name="____z7" localSheetId="1">#N/A</definedName>
    <definedName name="____z7" localSheetId="0">#N/A</definedName>
    <definedName name="____z7">IF(Loan_Amount*Interest_Rate*Loan_Years*Loan_Start&gt;0,1,0)</definedName>
    <definedName name="___A1" localSheetId="1">#N/A</definedName>
    <definedName name="___A1" localSheetId="0">#N/A</definedName>
    <definedName name="___A1">IF(#REF!,Header_Row+#REF!,Header_Row)</definedName>
    <definedName name="___A17000" localSheetId="1">#REF!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1">#REF!</definedName>
    <definedName name="___AFC1" localSheetId="0">#REF!</definedName>
    <definedName name="___AFC1">#REF!</definedName>
    <definedName name="___AFC3" localSheetId="1">#REF!</definedName>
    <definedName name="___AFC3" localSheetId="0">#REF!</definedName>
    <definedName name="___AFC3">#REF!</definedName>
    <definedName name="___AFC5" localSheetId="1">#REF!</definedName>
    <definedName name="___AFC5" localSheetId="0">#REF!</definedName>
    <definedName name="___AFC5">#REF!</definedName>
    <definedName name="___APU221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 localSheetId="0">#REF!</definedName>
    <definedName name="___BGC1">#REF!</definedName>
    <definedName name="___BGC3" localSheetId="1">#REF!</definedName>
    <definedName name="___BGC3" localSheetId="0">#REF!</definedName>
    <definedName name="___BGC3">#REF!</definedName>
    <definedName name="___BGC5" localSheetId="1">#REF!</definedName>
    <definedName name="___BGC5" localSheetId="0">#REF!</definedName>
    <definedName name="___BGC5">#REF!</definedName>
    <definedName name="___CAC1" localSheetId="1">#REF!</definedName>
    <definedName name="___CAC1" localSheetId="0">#REF!</definedName>
    <definedName name="___CAC1">#REF!</definedName>
    <definedName name="___CAC3" localSheetId="1">#REF!</definedName>
    <definedName name="___CAC3" localSheetId="0">#REF!</definedName>
    <definedName name="___CAC3">#REF!</definedName>
    <definedName name="___CAC5" localSheetId="1">#REF!</definedName>
    <definedName name="___CAC5" localSheetId="0">#REF!</definedName>
    <definedName name="___CAC5">#REF!</definedName>
    <definedName name="___G1" localSheetId="1">#N/A</definedName>
    <definedName name="___G1" localSheetId="0">#N/A</definedName>
    <definedName name="___G1" localSheetId="2">DATE(YEAR([0]!Loan_Start),MONTH([0]!Loan_Start)+Payment_Number,DAY([0]!Loan_Start))</definedName>
    <definedName name="___G1">DATE(YEAR(Loan_Start),MONTH(Loan_Start)+Payment_Number,DAY(Loan_Start))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PC2002" localSheetId="1">#REF!</definedName>
    <definedName name="___IPC2002" localSheetId="0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1">#REF!</definedName>
    <definedName name="___SBC1" localSheetId="0">#REF!</definedName>
    <definedName name="___SBC1">#REF!</definedName>
    <definedName name="___SBC3" localSheetId="1">#REF!</definedName>
    <definedName name="___SBC3" localSheetId="0">#REF!</definedName>
    <definedName name="___SBC3">#REF!</definedName>
    <definedName name="___SBC5" localSheetId="1">#REF!</definedName>
    <definedName name="___SBC5" localSheetId="0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>#N/A</definedName>
    <definedName name="___v2" localSheetId="0">#N/A</definedName>
    <definedName name="___v2">IF([0]!___v8,Header_Row+[0]!___v4,Header_Row)</definedName>
    <definedName name="___v3" hidden="1">{"TAB1",#N/A,TRUE,"GENERAL";"TAB2",#N/A,TRUE,"GENERAL";"TAB3",#N/A,TRUE,"GENERAL";"TAB4",#N/A,TRUE,"GENERAL";"TAB5",#N/A,TRUE,"GENERAL"}</definedName>
    <definedName name="___v4" localSheetId="1">#N/A</definedName>
    <definedName name="___v4" localSheetId="0">#N/A</definedName>
    <definedName name="___v4">MATCH(0.01,End_Bal,-1)+1</definedName>
    <definedName name="___v5" localSheetId="1">#N/A</definedName>
    <definedName name="___v5" localSheetId="0">#N/A</definedName>
    <definedName name="___v5" localSheetId="2">DATE(YEAR([0]!Loan_Start),MONTH([0]!Loan_Start)+Payment_Number,DAY([0]!Loan_Start))</definedName>
    <definedName name="___v5">DATE(YEAR(Loan_Start),MONTH(Loan_Start)+Payment_Number,DAY(Loan_Start))</definedName>
    <definedName name="___v6">#N/A</definedName>
    <definedName name="___v7" localSheetId="1">Scheduled_Payment+Extra_Payment</definedName>
    <definedName name="___v7" localSheetId="0">Scheduled_Payment+Extra_Payment</definedName>
    <definedName name="___v7" localSheetId="2">Scheduled_Payment+Extra_Payment</definedName>
    <definedName name="___v7">Scheduled_Payment+Extra_Payment</definedName>
    <definedName name="___v8" localSheetId="1">#N/A</definedName>
    <definedName name="___v8" localSheetId="0">#N/A</definedName>
    <definedName name="___v8">IF(Loan_Amount*Interest_Rate*Loan_Years*Loan_Start&gt;0,1,0)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 localSheetId="1">#N/A</definedName>
    <definedName name="___w2" localSheetId="0">#N/A</definedName>
    <definedName name="___w2">IF([0]!___w7,Header_Row+[0]!___w3,Header_Row)</definedName>
    <definedName name="___w3" localSheetId="1">#N/A</definedName>
    <definedName name="___w3" localSheetId="0">#N/A</definedName>
    <definedName name="___w3">MATCH(0.01,End_Bal,-1)+1</definedName>
    <definedName name="___w4" localSheetId="1">#N/A</definedName>
    <definedName name="___w4" localSheetId="0">#N/A</definedName>
    <definedName name="___w4" localSheetId="2">DATE(YEAR([0]!Loan_Start),MONTH([0]!Loan_Start)+Payment_Number,DAY([0]!Loan_Start))</definedName>
    <definedName name="___w4">DATE(YEAR(Loan_Start),MONTH(Loan_Start)+Payment_Number,DAY(Loan_Start))</definedName>
    <definedName name="___w5">#N/A</definedName>
    <definedName name="___w6" localSheetId="1">Scheduled_Payment+Extra_Payment</definedName>
    <definedName name="___w6" localSheetId="0">Scheduled_Payment+Extra_Payment</definedName>
    <definedName name="___w6" localSheetId="2">Scheduled_Payment+Extra_Payment</definedName>
    <definedName name="___w6">Scheduled_Payment+Extra_Payment</definedName>
    <definedName name="___w7" localSheetId="1">#N/A</definedName>
    <definedName name="___w7" localSheetId="0">#N/A</definedName>
    <definedName name="___w7">IF(Loan_Amount*Interest_Rate*Loan_Years*Loan_Start&gt;0,1,0)</definedName>
    <definedName name="___X1">#N/A</definedName>
    <definedName name="___X2" localSheetId="1">#N/A</definedName>
    <definedName name="___X2" localSheetId="0">#N/A</definedName>
    <definedName name="___X2">IF([0]!___X7,Header_Row+[0]!___X3,Header_Row)</definedName>
    <definedName name="___X3" localSheetId="1">#N/A</definedName>
    <definedName name="___X3" localSheetId="0">#N/A</definedName>
    <definedName name="___X3">MATCH(0.01,End_Bal,-1)+1</definedName>
    <definedName name="___X4" localSheetId="1">#N/A</definedName>
    <definedName name="___X4" localSheetId="0">#N/A</definedName>
    <definedName name="___X4" localSheetId="2">DATE(YEAR([0]!Loan_Start),MONTH([0]!Loan_Start)+Payment_Number,DAY([0]!Loan_Start))</definedName>
    <definedName name="___X4">DATE(YEAR(Loan_Start),MONTH(Loan_Start)+Payment_Number,DAY(Loan_Start))</definedName>
    <definedName name="___X5">#N/A</definedName>
    <definedName name="___X6" localSheetId="1">Scheduled_Payment+Extra_Payment</definedName>
    <definedName name="___X6" localSheetId="0">Scheduled_Payment+Extra_Payment</definedName>
    <definedName name="___X6" localSheetId="2">Scheduled_Payment+Extra_Payment</definedName>
    <definedName name="___X6">Scheduled_Payment+Extra_Payment</definedName>
    <definedName name="___X7" localSheetId="1">#N/A</definedName>
    <definedName name="___X7" localSheetId="0">#N/A</definedName>
    <definedName name="___X7">IF(Loan_Amount*Interest_Rate*Loan_Years*Loan_Start&gt;0,1,0)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>#N/A</definedName>
    <definedName name="___y2" localSheetId="0">#N/A</definedName>
    <definedName name="___y2">IF([0]!___y7,Header_Row+[0]!___y3,Header_Row)</definedName>
    <definedName name="___y3" localSheetId="1">#N/A</definedName>
    <definedName name="___y3" localSheetId="0">#N/A</definedName>
    <definedName name="___y3">MATCH(0.01,End_Bal,-1)+1</definedName>
    <definedName name="___y4" localSheetId="1">#N/A</definedName>
    <definedName name="___y4" localSheetId="0">#N/A</definedName>
    <definedName name="___y4" localSheetId="2">DATE(YEAR([0]!Loan_Start),MONTH([0]!Loan_Start)+Payment_Number,DAY([0]!Loan_Start))</definedName>
    <definedName name="___y4">DATE(YEAR(Loan_Start),MONTH(Loan_Start)+Payment_Number,DAY(Loan_Start))</definedName>
    <definedName name="___y5">#N/A</definedName>
    <definedName name="___y6" localSheetId="1">Scheduled_Payment+Extra_Payment</definedName>
    <definedName name="___y6" localSheetId="0">Scheduled_Payment+Extra_Payment</definedName>
    <definedName name="___y6" localSheetId="2">Scheduled_Payment+Extra_Payment</definedName>
    <definedName name="___y6">Scheduled_Payment+Extra_Payment</definedName>
    <definedName name="___y7" localSheetId="1">#N/A</definedName>
    <definedName name="___y7" localSheetId="0">#N/A</definedName>
    <definedName name="___y7">IF(Loan_Amount*Interest_Rate*Loan_Years*Loan_Start&gt;0,1,0)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>#N/A</definedName>
    <definedName name="___z2" localSheetId="1">#N/A</definedName>
    <definedName name="___z2" localSheetId="0">#N/A</definedName>
    <definedName name="___z2">IF([0]!___z7,Header_Row+[0]!___z3,Header_Row)</definedName>
    <definedName name="___z3" localSheetId="1">MATCH(0.01,'EST RED VIS'!End_Bal,-1)+1</definedName>
    <definedName name="___z3" localSheetId="0">MATCH(0.01,'EST RED VIS (3)'!End_Bal,-1)+1</definedName>
    <definedName name="___z3">MATCH(0.01,End_Bal,-1)+1</definedName>
    <definedName name="___z4" localSheetId="1">#N/A</definedName>
    <definedName name="___z4" localSheetId="0">#N/A</definedName>
    <definedName name="___z4" localSheetId="2">DATE(YEAR([0]!Loan_Start),MONTH([0]!Loan_Start)+Payment_Number,DAY([0]!Loan_Start))</definedName>
    <definedName name="___z4">DATE(YEAR(Loan_Start),MONTH(Loan_Start)+Payment_Number,DAY(Loan_Start))</definedName>
    <definedName name="___z5">#N/A</definedName>
    <definedName name="___z6" localSheetId="1">Scheduled_Payment+Extra_Payment</definedName>
    <definedName name="___z6" localSheetId="0">Scheduled_Payment+Extra_Payment</definedName>
    <definedName name="___z6" localSheetId="2">Scheduled_Payment+Extra_Payment</definedName>
    <definedName name="___z6">Scheduled_Payment+Extra_Payment</definedName>
    <definedName name="___z7" localSheetId="1">#N/A</definedName>
    <definedName name="___z7" localSheetId="0">#N/A</definedName>
    <definedName name="___z7">IF(Loan_Amount*Interest_Rate*Loan_Years*Loan_Start&gt;0,1,0)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>#N/A</definedName>
    <definedName name="__A17000" localSheetId="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1">#REF!</definedName>
    <definedName name="__AFC1" localSheetId="0">#REF!</definedName>
    <definedName name="__AFC1">#REF!</definedName>
    <definedName name="__AFC3" localSheetId="1">#REF!</definedName>
    <definedName name="__AFC3" localSheetId="0">#REF!</definedName>
    <definedName name="__AFC3">#REF!</definedName>
    <definedName name="__AFC5" localSheetId="1">#REF!</definedName>
    <definedName name="__AFC5" localSheetId="0">#REF!</definedName>
    <definedName name="__AFC5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0">#REF!</definedName>
    <definedName name="__BGC1">#REF!</definedName>
    <definedName name="__BGC3" localSheetId="1">#REF!</definedName>
    <definedName name="__BGC3" localSheetId="0">#REF!</definedName>
    <definedName name="__BGC3">#REF!</definedName>
    <definedName name="__BGC5" localSheetId="1">#REF!</definedName>
    <definedName name="__BGC5" localSheetId="0">#REF!</definedName>
    <definedName name="__BGC5">#REF!</definedName>
    <definedName name="__CAC1" localSheetId="1">#REF!</definedName>
    <definedName name="__CAC1" localSheetId="0">#REF!</definedName>
    <definedName name="__CAC1">#REF!</definedName>
    <definedName name="__CAC3" localSheetId="1">#REF!</definedName>
    <definedName name="__CAC3" localSheetId="0">#REF!</definedName>
    <definedName name="__CAC3">#REF!</definedName>
    <definedName name="__CAC5" localSheetId="1">#REF!</definedName>
    <definedName name="__CAC5" localSheetId="0">#REF!</definedName>
    <definedName name="__CAC5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1" localSheetId="1">#N/A</definedName>
    <definedName name="__G1" localSheetId="0">#N/A</definedName>
    <definedName name="__G1" localSheetId="2">DATE(YEAR([0]!Loan_Start),MONTH([0]!Loan_Start)+Payment_Number,DAY([0]!Loan_Start))</definedName>
    <definedName name="__G1">DATE(YEAR(Loan_Start),MONTH(Loan_Start)+Payment_Number,DAY(Loan_Start))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 localSheetId="1">#REF!</definedName>
    <definedName name="__IPC2002" localSheetId="0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un2" localSheetId="1">#REF!</definedName>
    <definedName name="__mun2" localSheetId="0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IF(#REF!*#REF!*#REF!*#REF!&gt;0,1,0)</definedName>
    <definedName name="__nO" localSheetId="0">IF(#REF!*#REF!*#REF!*#REF!&gt;0,1,0)</definedName>
    <definedName name="__nO">IF(#REF!*#REF!*#REF!*#REF!&gt;0,1,0)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 localSheetId="1">#REF!</definedName>
    <definedName name="__SBC1" localSheetId="0">#REF!</definedName>
    <definedName name="__SBC1">#REF!</definedName>
    <definedName name="__SBC3" localSheetId="1">#REF!</definedName>
    <definedName name="__SBC3" localSheetId="0">#REF!</definedName>
    <definedName name="__SBC3">#REF!</definedName>
    <definedName name="__SBC5" localSheetId="1">#REF!</definedName>
    <definedName name="__SBC5" localSheetId="0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>#N/A</definedName>
    <definedName name="__v2" localSheetId="0">#N/A</definedName>
    <definedName name="__v2">IF([0]!__v8,Header_Row+[0]!__v4,Header_Row)</definedName>
    <definedName name="__v3" hidden="1">{"TAB1",#N/A,TRUE,"GENERAL";"TAB2",#N/A,TRUE,"GENERAL";"TAB3",#N/A,TRUE,"GENERAL";"TAB4",#N/A,TRUE,"GENERAL";"TAB5",#N/A,TRUE,"GENERAL"}</definedName>
    <definedName name="__v4" localSheetId="1">#N/A</definedName>
    <definedName name="__v4" localSheetId="0">#N/A</definedName>
    <definedName name="__v4">MATCH(0.01,End_Bal,-1)+1</definedName>
    <definedName name="__v5" localSheetId="1">#N/A</definedName>
    <definedName name="__v5" localSheetId="0">#N/A</definedName>
    <definedName name="__v5" localSheetId="2">DATE(YEAR([0]!Loan_Start),MONTH([0]!Loan_Start)+Payment_Number,DAY([0]!Loan_Start))</definedName>
    <definedName name="__v5">DATE(YEAR(Loan_Start),MONTH(Loan_Start)+Payment_Number,DAY(Loan_Start))</definedName>
    <definedName name="__v6">#N/A</definedName>
    <definedName name="__v7" localSheetId="1">Scheduled_Payment+Extra_Payment</definedName>
    <definedName name="__v7" localSheetId="0">Scheduled_Payment+Extra_Payment</definedName>
    <definedName name="__v7" localSheetId="2">Scheduled_Payment+Extra_Payment</definedName>
    <definedName name="__v7">Scheduled_Payment+Extra_Payment</definedName>
    <definedName name="__v8" localSheetId="1">#N/A</definedName>
    <definedName name="__v8" localSheetId="0">#N/A</definedName>
    <definedName name="__v8">IF(Loan_Amount*Interest_Rate*Loan_Years*Loan_Start&gt;0,1,0)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 localSheetId="1">#N/A</definedName>
    <definedName name="__w2" localSheetId="0">#N/A</definedName>
    <definedName name="__w2">IF([0]!__w7,Header_Row+[0]!__w3,Header_Row)</definedName>
    <definedName name="__w3" localSheetId="1">#N/A</definedName>
    <definedName name="__w3" localSheetId="0">#N/A</definedName>
    <definedName name="__w3">MATCH(0.01,End_Bal,-1)+1</definedName>
    <definedName name="__w4" localSheetId="1">#N/A</definedName>
    <definedName name="__w4" localSheetId="0">#N/A</definedName>
    <definedName name="__w4" localSheetId="2">DATE(YEAR([0]!Loan_Start),MONTH([0]!Loan_Start)+Payment_Number,DAY([0]!Loan_Start))</definedName>
    <definedName name="__w4">DATE(YEAR(Loan_Start),MONTH(Loan_Start)+Payment_Number,DAY(Loan_Start))</definedName>
    <definedName name="__w5">#N/A</definedName>
    <definedName name="__w6" localSheetId="1">Scheduled_Payment+Extra_Payment</definedName>
    <definedName name="__w6" localSheetId="0">Scheduled_Payment+Extra_Payment</definedName>
    <definedName name="__w6" localSheetId="2">Scheduled_Payment+Extra_Payment</definedName>
    <definedName name="__w6">Scheduled_Payment+Extra_Payment</definedName>
    <definedName name="__w7" localSheetId="1">#N/A</definedName>
    <definedName name="__w7" localSheetId="0">#N/A</definedName>
    <definedName name="__w7">IF(Loan_Amount*Interest_Rate*Loan_Years*Loan_Start&gt;0,1,0)</definedName>
    <definedName name="__X1">#N/A</definedName>
    <definedName name="__X2" localSheetId="1">#N/A</definedName>
    <definedName name="__X2" localSheetId="0">#N/A</definedName>
    <definedName name="__X2">IF([0]!__X7,Header_Row+[0]!__X3,Header_Row)</definedName>
    <definedName name="__X3" localSheetId="1">#N/A</definedName>
    <definedName name="__X3" localSheetId="0">#N/A</definedName>
    <definedName name="__X3">MATCH(0.01,End_Bal,-1)+1</definedName>
    <definedName name="__X4" localSheetId="1">#N/A</definedName>
    <definedName name="__X4" localSheetId="0">#N/A</definedName>
    <definedName name="__X4" localSheetId="2">DATE(YEAR([0]!Loan_Start),MONTH([0]!Loan_Start)+Payment_Number,DAY([0]!Loan_Start))</definedName>
    <definedName name="__X4">DATE(YEAR(Loan_Start),MONTH(Loan_Start)+Payment_Number,DAY(Loan_Start))</definedName>
    <definedName name="__X5">#N/A</definedName>
    <definedName name="__X6" localSheetId="1">Scheduled_Payment+Extra_Payment</definedName>
    <definedName name="__X6" localSheetId="0">Scheduled_Payment+Extra_Payment</definedName>
    <definedName name="__X6" localSheetId="2">Scheduled_Payment+Extra_Payment</definedName>
    <definedName name="__X6">Scheduled_Payment+Extra_Payment</definedName>
    <definedName name="__X7" localSheetId="1">#N/A</definedName>
    <definedName name="__X7" localSheetId="0">#N/A</definedName>
    <definedName name="__X7">IF(Loan_Amount*Interest_Rate*Loan_Years*Loan_Start&gt;0,1,0)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>#N/A</definedName>
    <definedName name="__y2" localSheetId="0">#N/A</definedName>
    <definedName name="__y2">IF([0]!__y7,Header_Row+[0]!__y3,Header_Row)</definedName>
    <definedName name="__y3" localSheetId="1">#N/A</definedName>
    <definedName name="__y3" localSheetId="0">#N/A</definedName>
    <definedName name="__y3">MATCH(0.01,End_Bal,-1)+1</definedName>
    <definedName name="__y4" localSheetId="1">#N/A</definedName>
    <definedName name="__y4" localSheetId="0">#N/A</definedName>
    <definedName name="__y4" localSheetId="2">DATE(YEAR([0]!Loan_Start),MONTH([0]!Loan_Start)+Payment_Number,DAY([0]!Loan_Start))</definedName>
    <definedName name="__y4">DATE(YEAR(Loan_Start),MONTH(Loan_Start)+Payment_Number,DAY(Loan_Start))</definedName>
    <definedName name="__y5">#N/A</definedName>
    <definedName name="__y6" localSheetId="1">Scheduled_Payment+Extra_Payment</definedName>
    <definedName name="__y6" localSheetId="0">Scheduled_Payment+Extra_Payment</definedName>
    <definedName name="__y6" localSheetId="2">Scheduled_Payment+Extra_Payment</definedName>
    <definedName name="__y6">Scheduled_Payment+Extra_Payment</definedName>
    <definedName name="__y7" localSheetId="1">#N/A</definedName>
    <definedName name="__y7" localSheetId="0">#N/A</definedName>
    <definedName name="__y7">IF(Loan_Amount*Interest_Rate*Loan_Years*Loan_Start&gt;0,1,0)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 localSheetId="1">#N/A</definedName>
    <definedName name="__z2" localSheetId="0">#N/A</definedName>
    <definedName name="__z2">IF([0]!__z7,Header_Row+[0]!__z3,Header_Row)</definedName>
    <definedName name="__z3" localSheetId="1">#N/A</definedName>
    <definedName name="__z3" localSheetId="0">#N/A</definedName>
    <definedName name="__z3">MATCH(0.01,End_Bal,-1)+1</definedName>
    <definedName name="__z4" localSheetId="1">#N/A</definedName>
    <definedName name="__z4" localSheetId="0">#N/A</definedName>
    <definedName name="__z4" localSheetId="2">DATE(YEAR([0]!Loan_Start),MONTH([0]!Loan_Start)+Payment_Number,DAY([0]!Loan_Start))</definedName>
    <definedName name="__z4">DATE(YEAR(Loan_Start),MONTH(Loan_Start)+Payment_Number,DAY(Loan_Start))</definedName>
    <definedName name="__z5">#N/A</definedName>
    <definedName name="__z6" localSheetId="1">Scheduled_Payment+Extra_Payment</definedName>
    <definedName name="__z6" localSheetId="0">Scheduled_Payment+Extra_Payment</definedName>
    <definedName name="__z6" localSheetId="2">Scheduled_Payment+Extra_Payment</definedName>
    <definedName name="__z6">Scheduled_Payment+Extra_Payment</definedName>
    <definedName name="__z7" localSheetId="1">#N/A</definedName>
    <definedName name="__z7" localSheetId="0">#N/A</definedName>
    <definedName name="__z7">IF(Loan_Amount*Interest_Rate*Loan_Years*Loan_Start&gt;0,1,0)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__123Graph_ACart_Utilidad" hidden="1">#REF!</definedName>
    <definedName name="_10_PR64_500_–_PR_69_541.49">#REF!</definedName>
    <definedName name="_123" hidden="1">#REF!</definedName>
    <definedName name="_2__123Graph_BCart_Utilidad" hidden="1">#REF!</definedName>
    <definedName name="_3" hidden="1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 localSheetId="0">#REF!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 localSheetId="1">#REF!</definedName>
    <definedName name="_AFC1" localSheetId="0">#REF!</definedName>
    <definedName name="_AFC1">#REF!</definedName>
    <definedName name="_AFC3" localSheetId="1">#REF!</definedName>
    <definedName name="_AFC3" localSheetId="0">#REF!</definedName>
    <definedName name="_AFC3">#REF!</definedName>
    <definedName name="_AFC5" localSheetId="1">#REF!</definedName>
    <definedName name="_AFC5" localSheetId="0">#REF!</definedName>
    <definedName name="_AFC5">#REF!</definedName>
    <definedName name="_APU221" localSheetId="0">#REF!</definedName>
    <definedName name="_APU221">#REF!</definedName>
    <definedName name="_APU3">#REF!</definedName>
    <definedName name="_APU465" localSheetId="1">#REF!</definedName>
    <definedName name="_APU465" localSheetId="0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 localSheetId="0">#REF!</definedName>
    <definedName name="_BGC1">#REF!</definedName>
    <definedName name="_BGC3" localSheetId="1">#REF!</definedName>
    <definedName name="_BGC3" localSheetId="0">#REF!</definedName>
    <definedName name="_BGC3">#REF!</definedName>
    <definedName name="_BGC5" localSheetId="1">#REF!</definedName>
    <definedName name="_BGC5" localSheetId="0">#REF!</definedName>
    <definedName name="_BGC5">#REF!</definedName>
    <definedName name="_CAC1" localSheetId="1">#REF!</definedName>
    <definedName name="_CAC1" localSheetId="0">#REF!</definedName>
    <definedName name="_CAC1">#REF!</definedName>
    <definedName name="_CAC3" localSheetId="1">#REF!</definedName>
    <definedName name="_CAC3" localSheetId="0">#REF!</definedName>
    <definedName name="_CAC3">#REF!</definedName>
    <definedName name="_CAC5" localSheetId="1">#REF!</definedName>
    <definedName name="_CAC5" localSheetId="0">#REF!</definedName>
    <definedName name="_CAC5">#REF!</definedName>
    <definedName name="_dasd" hidden="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#N/A</definedName>
    <definedName name="_Fill" localSheetId="1" hidden="1">#REF!</definedName>
    <definedName name="_Fill" localSheetId="0" hidden="1">#REF!</definedName>
    <definedName name="_Fill" localSheetId="2" hidden="1">#REF!</definedName>
    <definedName name="_Fill" hidden="1">#REF!</definedName>
    <definedName name="_xlnm._FilterDatabase" hidden="1">#REF!</definedName>
    <definedName name="_FS01">#N/A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0">#REF!</definedName>
    <definedName name="_lar03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>#REF!</definedName>
    <definedName name="_mun2" localSheetId="1">#REF!</definedName>
    <definedName name="_mun2" localSheetId="0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1">#REF!</definedName>
    <definedName name="_NEC1" localSheetId="0">#REF!</definedName>
    <definedName name="_NEC1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2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 localSheetId="0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f4" localSheetId="1">#REF!</definedName>
    <definedName name="_ref4" localSheetId="0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 localSheetId="0">#REF!</definedName>
    <definedName name="_SBC1">#REF!</definedName>
    <definedName name="_SBC3" localSheetId="1">#REF!</definedName>
    <definedName name="_SBC3" localSheetId="0">#REF!</definedName>
    <definedName name="_SBC3">#REF!</definedName>
    <definedName name="_SBC5" localSheetId="1">#REF!</definedName>
    <definedName name="_SBC5" localSheetId="0">#REF!</definedName>
    <definedName name="_SBC5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_srn001" localSheetId="0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>{"TAB1",#N/A,TRUE,"GENERAL";"TAB2",#N/A,TRUE,"GENERAL";"TAB3",#N/A,TRUE,"GENERAL";"TAB4",#N/A,TRUE,"GENERAL";"TAB5",#N/A,TRUE,"GENERAL"}</definedName>
    <definedName name="_v4" localSheetId="0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>{"TAB1",#N/A,TRUE,"GENERAL";"TAB2",#N/A,TRUE,"GENERAL";"TAB3",#N/A,TRUE,"GENERAL";"TAB4",#N/A,TRUE,"GENERAL";"TAB5",#N/A,TRUE,"GENERAL"}</definedName>
    <definedName name="_v8" localSheetId="0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>{"via1",#N/A,TRUE,"general";"via2",#N/A,TRUE,"general";"via3",#N/A,TRUE,"general"}</definedName>
    <definedName name="_X3" localSheetId="0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>{"TAB1",#N/A,TRUE,"GENERAL";"TAB2",#N/A,TRUE,"GENERAL";"TAB3",#N/A,TRUE,"GENERAL";"TAB4",#N/A,TRUE,"GENERAL";"TAB5",#N/A,TRUE,"GENERAL"}</definedName>
    <definedName name="_X7" localSheetId="0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>{"via1",#N/A,TRUE,"general";"via2",#N/A,TRUE,"general";"via3",#N/A,TRUE,"general"}</definedName>
    <definedName name="_y3" localSheetId="0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>{"via1",#N/A,TRUE,"general";"via2",#N/A,TRUE,"general";"via3",#N/A,TRUE,"general"}</definedName>
    <definedName name="_y7" localSheetId="0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>{"via1",#N/A,TRUE,"general";"via2",#N/A,TRUE,"general";"via3",#N/A,TRUE,"general"}</definedName>
    <definedName name="_z3" localSheetId="0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#N/A</definedName>
    <definedName name="AAA">#N/A</definedName>
    <definedName name="AAAAA">#REF!</definedName>
    <definedName name="aaaaaa" localSheetId="1">#REF!</definedName>
    <definedName name="aaaaaa" localSheetId="0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 localSheetId="0">#REF!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1">#REF!</definedName>
    <definedName name="abc" localSheetId="0">#REF!</definedName>
    <definedName name="abc">#REF!</definedName>
    <definedName name="ABG" localSheetId="1">#REF!</definedName>
    <definedName name="ABG" localSheetId="0">#REF!</definedName>
    <definedName name="ABG">#REF!</definedName>
    <definedName name="absc" localSheetId="1">#REF!</definedName>
    <definedName name="absc" localSheetId="0">#REF!</definedName>
    <definedName name="absc">#REF!</definedName>
    <definedName name="absc_" localSheetId="1">#REF!</definedName>
    <definedName name="absc_" localSheetId="0">#REF!</definedName>
    <definedName name="absc_">#REF!</definedName>
    <definedName name="absc_1" localSheetId="1">#REF!</definedName>
    <definedName name="absc_1" localSheetId="0">#REF!</definedName>
    <definedName name="absc_1">#REF!</definedName>
    <definedName name="absc1" localSheetId="1">#REF!</definedName>
    <definedName name="absc1" localSheetId="0">#REF!</definedName>
    <definedName name="absc1">#REF!</definedName>
    <definedName name="AccessDatabase" localSheetId="1" hidden="1">"A:\SAIN.mdb"</definedName>
    <definedName name="AccessDatabase" localSheetId="0" hidden="1">"A:\SAIN.mdb"</definedName>
    <definedName name="AccessDatabase" hidden="1">"C:\C-314\VOLUMENES\volfin4.mdb"</definedName>
    <definedName name="ad" localSheetId="1">#REF!</definedName>
    <definedName name="ad" localSheetId="0">#REF!</definedName>
    <definedName name="a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>#REF!</definedName>
    <definedName name="administrador" localSheetId="1">#REF!</definedName>
    <definedName name="administrador" localSheetId="0">#REF!</definedName>
    <definedName name="ADMINISTRADOR">#REF!</definedName>
    <definedName name="ADMINISTRADOR_VIAL__ARMANDO_SANCHEZ_SANCHEZ" localSheetId="1">#REF!</definedName>
    <definedName name="ADMINISTRADOR_VIAL__ARMANDO_SANCHEZ_SANCHEZ" localSheetId="0">#REF!</definedName>
    <definedName name="ADMINISTRADOR_VIAL__ARMANDO_SANCHEZ_SANCHEZ">#REF!</definedName>
    <definedName name="adoc1" localSheetId="1">#REF!</definedName>
    <definedName name="adoc1" localSheetId="0">#REF!</definedName>
    <definedName name="adoc1">#REF!</definedName>
    <definedName name="ADOC125" localSheetId="1">#REF!</definedName>
    <definedName name="ADOC125" localSheetId="0">#REF!</definedName>
    <definedName name="ADOC125">#REF!</definedName>
    <definedName name="adoq" localSheetId="1">#REF!</definedName>
    <definedName name="adoq" localSheetId="0">#REF!</definedName>
    <definedName name="adoq">#REF!</definedName>
    <definedName name="ads" localSheetId="0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 localSheetId="1">#REF!</definedName>
    <definedName name="AIU" localSheetId="0">#REF!</definedName>
    <definedName name="AIU">#REF!</definedName>
    <definedName name="aj">#REF!</definedName>
    <definedName name="AjustDelAIU" localSheetId="0">#REF!</definedName>
    <definedName name="AjustDelAIU">#REF!</definedName>
    <definedName name="alc" localSheetId="1">#REF!</definedName>
    <definedName name="alc" localSheetId="0">#REF!</definedName>
    <definedName name="alc">#REF!</definedName>
    <definedName name="ANCLAJE" localSheetId="1">#REF!</definedName>
    <definedName name="ANCLAJE" localSheetId="0">#REF!</definedName>
    <definedName name="ANCLAJE">#REF!</definedName>
    <definedName name="ANE">#REF!</definedName>
    <definedName name="anscount" hidden="1">1</definedName>
    <definedName name="Antic" localSheetId="1">#REF!</definedName>
    <definedName name="Antic" localSheetId="0">#REF!</definedName>
    <definedName name="Antic">#REF!</definedName>
    <definedName name="ANTICIPO" localSheetId="1">#REF!</definedName>
    <definedName name="ANTICIPO" localSheetId="0">#REF!</definedName>
    <definedName name="ANTICIPO">#REF!</definedName>
    <definedName name="AÑO" localSheetId="1">#REF!</definedName>
    <definedName name="AÑO" localSheetId="0">#REF!</definedName>
    <definedName name="AÑO">#REF!</definedName>
    <definedName name="AÑOWUIE" localSheetId="1">#REF!</definedName>
    <definedName name="AÑOWUIE" localSheetId="0">#REF!</definedName>
    <definedName name="AÑOWUIE">#REF!</definedName>
    <definedName name="ao">#REF!</definedName>
    <definedName name="APU" localSheetId="1">#REF!</definedName>
    <definedName name="APU" localSheetId="0">#REF!</definedName>
    <definedName name="APU">#REF!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'EST RED VIS'!$A$1:$Q$48</definedName>
    <definedName name="_xlnm.Print_Area" localSheetId="0">#REF!</definedName>
    <definedName name="_xlnm.Print_Area">#REF!</definedName>
    <definedName name="armuve">#N/A</definedName>
    <definedName name="as">#N/A</definedName>
    <definedName name="asasdasd">#N/A</definedName>
    <definedName name="ASB" localSheetId="1">#REF!</definedName>
    <definedName name="ASB" localSheetId="0">#REF!</definedName>
    <definedName name="ASB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ALT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">#REF!</definedName>
    <definedName name="aur">#REF!</definedName>
    <definedName name="auto1" localSheetId="1">#REF!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>#REF!</definedName>
    <definedName name="av">#REF!</definedName>
    <definedName name="AW" localSheetId="0">#REF!</definedName>
    <definedName name="AW">#REF!</definedName>
    <definedName name="ax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se">#REF!</definedName>
    <definedName name="base_VaR">#REF!</definedName>
    <definedName name="BASEDATOS">#REF!</definedName>
    <definedName name="_xlnm.Database" localSheetId="0">#REF!</definedName>
    <definedName name="_xlnm.Database">#REF!</definedName>
    <definedName name="BB">#N/A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 localSheetId="0">#REF!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n" localSheetId="0">#REF!</definedName>
    <definedName name="bn">#REF!</definedName>
    <definedName name="bnm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NT" localSheetId="1">#REF!</definedName>
    <definedName name="CANT" localSheetId="0">#REF!</definedName>
    <definedName name="CANT">#REF!</definedName>
    <definedName name="causa">#REF!</definedName>
    <definedName name="cc">#REF!</definedName>
    <definedName name="cccc" localSheetId="0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 localSheetId="0">#REF!</definedName>
    <definedName name="CCCCCC">#REF!</definedName>
    <definedName name="ccto210" localSheetId="0">#REF!</definedName>
    <definedName name="ccto210">#REF!</definedName>
    <definedName name="cd" localSheetId="1">#REF!</definedName>
    <definedName name="cd" localSheetId="0">#REF!</definedName>
    <definedName name="cd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 localSheetId="0">#REF!</definedName>
    <definedName name="CDctrl">#REF!</definedName>
    <definedName name="cds" hidden="1">{#N/A,#N/A,FALSE,"sumi ";#N/A,#N/A,FALSE,"RESUMEN"}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 localSheetId="0">#REF!</definedName>
    <definedName name="CEMENTO">#REF!</definedName>
    <definedName name="CIRCUITOS">#REF!</definedName>
    <definedName name="clase">#REF!</definedName>
    <definedName name="co">#REF!</definedName>
    <definedName name="COMPROBANTE_DE_PAGO">#REF!</definedName>
    <definedName name="Consultor">#REF!</definedName>
    <definedName name="Contratante">#REF!</definedName>
    <definedName name="Contrato">#REF!</definedName>
    <definedName name="COPIA">#N/A</definedName>
    <definedName name="copiao4">#N/A</definedName>
    <definedName name="corri">#N/A</definedName>
    <definedName name="COSTODIRECTO" localSheetId="1">#REF!</definedName>
    <definedName name="COSTODIRECTO" localSheetId="0">#REF!</definedName>
    <definedName name="COSTODIRECTO">#REF!</definedName>
    <definedName name="COSTOS" localSheetId="1">#REF!</definedName>
    <definedName name="COSTOS" localSheetId="0">#REF!</definedName>
    <definedName name="COSTOS">#REF!</definedName>
    <definedName name="cp">#REF!</definedName>
    <definedName name="Criticos" localSheetId="0">#REF!</definedName>
    <definedName name="Criticos">#REF!</definedName>
    <definedName name="CTA" localSheetId="0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#N/A</definedName>
    <definedName name="CUBS" localSheetId="1">#REF!</definedName>
    <definedName name="CUBS" localSheetId="0">#REF!</definedName>
    <definedName name="CUBS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rio" localSheetId="1">#REF!</definedName>
    <definedName name="dario" localSheetId="0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 localSheetId="0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0">#REF!</definedName>
    <definedName name="Dbgcm">#REF!</definedName>
    <definedName name="dc">#REF!</definedName>
    <definedName name="Dcacm" localSheetId="1">#REF!</definedName>
    <definedName name="Dcacm" localSheetId="0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>#N/A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>IF('EST RED VIS'!Values_Entered,[0]!Header_Row+'EST RED VIS'!Number_of_Payments,[0]!Header_Row)</definedName>
    <definedName name="DDDD" localSheetId="0">IF('EST RED VIS (3)'!Values_Entered,[0]!Header_Row+'EST RED VIS (3)'!Number_of_Payments,[0]!Header_Row)</definedName>
    <definedName name="DDDD">IF([0]!Values_Entered,[0]!Header_Row+[0]!Number_of_Payments,[0]!Header_Row)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1">#REF!</definedName>
    <definedName name="ddee" localSheetId="0">#REF!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#N/A</definedName>
    <definedName name="DEFLEXION_SS">#N/A</definedName>
    <definedName name="demanto" localSheetId="1">#REF!</definedName>
    <definedName name="demanto" localSheetId="0">#REF!</definedName>
    <definedName name="demanto">#REF!</definedName>
    <definedName name="demanto_51">#REF!</definedName>
    <definedName name="DER">#REF!</definedName>
    <definedName name="DEX" localSheetId="0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#REF!</definedName>
    <definedName name="DIA" localSheetId="0">#REF!</definedName>
    <definedName name="DIA">#REF!</definedName>
    <definedName name="diego">#REF!</definedName>
    <definedName name="diego1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#REF!</definedName>
    <definedName name="drf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0">#REF!</definedName>
    <definedName name="Dsbcm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#N/A</definedName>
    <definedName name="EE" localSheetId="0">#N/A</definedName>
    <definedName name="ee">#REF!</definedName>
    <definedName name="eee" localSheetId="1">#REF!</definedName>
    <definedName name="eee" localSheetId="0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 localSheetId="2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 localSheetId="0">#REF!</definedName>
    <definedName name="EJEC">#REF!</definedName>
    <definedName name="el">#REF!</definedName>
    <definedName name="emanto" localSheetId="0">#REF!</definedName>
    <definedName name="emanto">#REF!</definedName>
    <definedName name="emanto_51">#REF!</definedName>
    <definedName name="eme">#N/A</definedName>
    <definedName name="EMERGENCIAS" localSheetId="0" hidden="1">{"TAB1",#N/A,TRUE,"GENERAL";"TAB2",#N/A,TRUE,"GENERAL";"TAB3",#N/A,TRUE,"GENERAL";"TAB4",#N/A,TRUE,"GENERAL";"TAB5",#N/A,TRUE,"GENERAL"}</definedName>
    <definedName name="EMERGENCIAS" hidden="1">{"TAB1",#N/A,TRUE,"GENERAL";"TAB2",#N/A,TRUE,"GENERAL";"TAB3",#N/A,TRUE,"GENERAL";"TAB4",#N/A,TRUE,"GENERAL";"TAB5",#N/A,TRUE,"GENERAL"}</definedName>
    <definedName name="End_Bal" localSheetId="1">#REF!</definedName>
    <definedName name="End_Bal" localSheetId="0">#REF!</definedName>
    <definedName name="End_Bal">#REF!</definedName>
    <definedName name="ENTRADASP" localSheetId="0">#REF!</definedName>
    <definedName name="ENTRADASP">#REF!</definedName>
    <definedName name="EQUI">#REF!</definedName>
    <definedName name="equipo" localSheetId="1">#REF!</definedName>
    <definedName name="equipo" localSheetId="0">#REF!</definedName>
    <definedName name="equipo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1">#REF!</definedName>
    <definedName name="EXC" localSheetId="0">#REF!</definedName>
    <definedName name="EXC">#REF!</definedName>
    <definedName name="exCEL" localSheetId="1">#REF!</definedName>
    <definedName name="exCEL" localSheetId="0">#REF!</definedName>
    <definedName name="exCEL">#REF!</definedName>
    <definedName name="exCEL_51">#REF!</definedName>
    <definedName name="Excel_BuiltIn_Print_Area_3" localSheetId="0">#REF!</definedName>
    <definedName name="Excel_BuiltIn_Print_Area_3">#REF!</definedName>
    <definedName name="Excel_BuiltIn_Print_Area_3_51">#REF!</definedName>
    <definedName name="Excel_BuiltIn_Print_Area_3_X" localSheetId="0">#REF!</definedName>
    <definedName name="Excel_BuiltIn_Print_Area_3_X">#REF!</definedName>
    <definedName name="Excel_BuiltIn_Print_Area_3_X_51">#REF!</definedName>
    <definedName name="Excel_BuiltIn_Print_Titles_10" localSheetId="1">#REF!</definedName>
    <definedName name="Excel_BuiltIn_Print_Titles_10" localSheetId="0">#REF!</definedName>
    <definedName name="Excel_BuiltIn_Print_Titles_10">#REF!</definedName>
    <definedName name="Excel_BuiltIn_Print_Titles_10_51">#REF!</definedName>
    <definedName name="Excel_BuiltIn_Print_Titles_11" localSheetId="1">#REF!</definedName>
    <definedName name="Excel_BuiltIn_Print_Titles_11" localSheetId="0">#REF!</definedName>
    <definedName name="Excel_BuiltIn_Print_Titles_11">#REF!</definedName>
    <definedName name="Excel_BuiltIn_Print_Titles_11_51">#REF!</definedName>
    <definedName name="Excel_BuiltIn_Print_Titles_12" localSheetId="1">#REF!</definedName>
    <definedName name="Excel_BuiltIn_Print_Titles_12" localSheetId="0">#REF!</definedName>
    <definedName name="Excel_BuiltIn_Print_Titles_12">#REF!</definedName>
    <definedName name="Excel_BuiltIn_Print_Titles_12_51">#REF!</definedName>
    <definedName name="Excel_BuiltIn_Print_Titles_13" localSheetId="1">#REF!</definedName>
    <definedName name="Excel_BuiltIn_Print_Titles_13" localSheetId="0">#REF!</definedName>
    <definedName name="Excel_BuiltIn_Print_Titles_13">#REF!</definedName>
    <definedName name="Excel_BuiltIn_Print_Titles_13_51">#REF!</definedName>
    <definedName name="Excel_BuiltIn_Print_Titles_14" localSheetId="1">#REF!</definedName>
    <definedName name="Excel_BuiltIn_Print_Titles_14" localSheetId="0">#REF!</definedName>
    <definedName name="Excel_BuiltIn_Print_Titles_14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>#REF!</definedName>
    <definedName name="Excel_BuiltIn_Print_Titles_18" localSheetId="0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0">#REF!</definedName>
    <definedName name="Excel_BuiltIn_Print_Titles_19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 localSheetId="0">#REF!</definedName>
    <definedName name="Excel_BuiltIn_Print_Titles_21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>#REF!</definedName>
    <definedName name="Excel_BuiltIn_Print_Titles_5" localSheetId="1">#REF!</definedName>
    <definedName name="Excel_BuiltIn_Print_Titles_5" localSheetId="0">#REF!</definedName>
    <definedName name="Excel_BuiltIn_Print_Titles_5">#REF!</definedName>
    <definedName name="Excel_BuiltIn_Print_Titles_5_51">#REF!</definedName>
    <definedName name="Excel_BuiltIn_Print_Titles_5_XX" localSheetId="1">#REF!</definedName>
    <definedName name="Excel_BuiltIn_Print_Titles_5_XX" localSheetId="0">#REF!</definedName>
    <definedName name="Excel_BuiltIn_Print_Titles_5_XX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 localSheetId="0">#REF!</definedName>
    <definedName name="Excel_BuiltIn_Print_Titles_7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 localSheetId="0">#REF!</definedName>
    <definedName name="Excel_BuiltIn_Print_Titles_9">#REF!</definedName>
    <definedName name="Excel_BuiltIn_Print_Titles_9_51">#REF!</definedName>
    <definedName name="EXCROC" localSheetId="1">#REF!</definedName>
    <definedName name="EXCROC" localSheetId="0">#REF!</definedName>
    <definedName name="EXCROC">#REF!</definedName>
    <definedName name="Extra_Pay" localSheetId="0">#REF!</definedName>
    <definedName name="Extra_Pay">#REF!</definedName>
    <definedName name="fa">#REF!</definedName>
    <definedName name="FAC" localSheetId="2" hidden="1">#REF!</definedName>
    <definedName name="FAC" hidden="1">#REF!</definedName>
    <definedName name="fb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" localSheetId="1">#REF!</definedName>
    <definedName name="fer" localSheetId="0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#N/A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NCIACION">#N/A</definedName>
    <definedName name="fk">#REF!</definedName>
    <definedName name="flq">#REF!</definedName>
    <definedName name="fm">#REF!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>#N/A</definedName>
    <definedName name="Full_Print" localSheetId="0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 localSheetId="0">#REF!</definedName>
    <definedName name="GAJ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1">#REF!</definedName>
    <definedName name="Geotex" localSheetId="0">#REF!</definedName>
    <definedName name="Geotex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MATCH(0.01,'EST RED VIS'!End_Bal,-1)+1</definedName>
    <definedName name="GI" localSheetId="0">MATCH(0.01,'EST RED VIS (3)'!End_Bal,-1)+1</definedName>
    <definedName name="GI">MATCH(0.01,End_Bal,-1)+1</definedName>
    <definedName name="GJ" localSheetId="1">#N/A</definedName>
    <definedName name="GJ" localSheetId="0">#N/A</definedName>
    <definedName name="GJ" localSheetId="2">DATE(YEAR([0]!Loan_Start),MONTH([0]!Loan_Start)+Payment_Number,DAY([0]!Loan_Start))</definedName>
    <definedName name="GJ">DATE(YEAR(Loan_Start),MONTH(Loan_Start)+Payment_Number,DAY(Loan_Start))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 localSheetId="2">Scheduled_Payment+Extra_Payment</definedName>
    <definedName name="GL">Scheduled_Payment+Extra_Payment</definedName>
    <definedName name="GM" localSheetId="1">#N/A</definedName>
    <definedName name="GM" localSheetId="0">#N/A</definedName>
    <definedName name="GM">IF(Loan_Amount*Interest_Rate*Loan_Years*Loan_Start&gt;0,1,0)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>#REF!</definedName>
    <definedName name="GRAF3" localSheetId="1">#REF!</definedName>
    <definedName name="GRAF3" localSheetId="0">#REF!</definedName>
    <definedName name="GRAF3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0">#REF!</definedName>
    <definedName name="GRUPO1">#REF!</definedName>
    <definedName name="GRUPO123" localSheetId="1">#REF!</definedName>
    <definedName name="GRUPO123" localSheetId="0">#REF!</definedName>
    <definedName name="GRUPO123">#REF!</definedName>
    <definedName name="GRUPO13" localSheetId="1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 localSheetId="0">#REF!</definedName>
    <definedName name="GT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 localSheetId="1">#REF!</definedName>
    <definedName name="GTRE" localSheetId="0">#REF!</definedName>
    <definedName name="GTRE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#N/A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1">#REF!</definedName>
    <definedName name="HOJA1" localSheetId="0">#REF!</definedName>
    <definedName name="HOJA1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#N/A</definedName>
    <definedName name="IF" localSheetId="1">#REF!</definedName>
    <definedName name="IF" localSheetId="0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 localSheetId="1">MATCH(0.01,'EST RED VIS'!End_Bal,-1)+1</definedName>
    <definedName name="iiiii" localSheetId="0">MATCH(0.01,'EST RED VIS (3)'!End_Bal,-1)+1</definedName>
    <definedName name="iiiii">#N/A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 localSheetId="0">#REF!</definedName>
    <definedName name="IMP">#REF!</definedName>
    <definedName name="INDI">#REF!</definedName>
    <definedName name="INDICE" localSheetId="0">#REF!</definedName>
    <definedName name="INDICE">#REF!</definedName>
    <definedName name="inf" localSheetId="1">#REF!</definedName>
    <definedName name="inf" localSheetId="0">#REF!</definedName>
    <definedName name="inf">#REF!</definedName>
    <definedName name="INFG">#REF!</definedName>
    <definedName name="Inicio" localSheetId="1">#REF!</definedName>
    <definedName name="Inicio" localSheetId="0">#REF!</definedName>
    <definedName name="Inicio">#REF!</definedName>
    <definedName name="Insumos_auxiliares" localSheetId="1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V">#REF!</definedName>
    <definedName name="INV_11" localSheetId="1">#REF!</definedName>
    <definedName name="INV_11" localSheetId="0">#REF!</definedName>
    <definedName name="INV_11">#REF!</definedName>
    <definedName name="Io">#REF!</definedName>
    <definedName name="io0ioprhyi0i90ryi90">#REF!</definedName>
    <definedName name="IOUHH">#N/A</definedName>
    <definedName name="i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0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0">#REF!</definedName>
    <definedName name="IVA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1">#REF!</definedName>
    <definedName name="jvv" localSheetId="0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 localSheetId="1">#REF!</definedName>
    <definedName name="klklk" localSheetId="0">#REF!</definedName>
    <definedName name="klklk">#REF!</definedName>
    <definedName name="kñy">#REF!</definedName>
    <definedName name="ko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 localSheetId="1">IF('EST RED VIS'!Values_Entered,Header_Row+'EST RED VIS'!Number_of_Payments,Header_Row)</definedName>
    <definedName name="L_L" localSheetId="0">IF('EST RED VIS (3)'!Values_Entered,Header_Row+'EST RED VIS (3)'!Number_of_Payments,Header_Row)</definedName>
    <definedName name="L_L">IF([0]!Values_Entered,Header_Row+[0]!Number_of_Payments,Header_Row)</definedName>
    <definedName name="Last_Row" localSheetId="1">IF('EST RED VIS'!Values_Entered,Header_Row+'EST RED VIS'!Number_of_Payments,Header_Row)</definedName>
    <definedName name="Last_Row" localSheetId="0">IF('EST RED VIS (3)'!Values_Entered,Header_Row+'EST RED VIS (3)'!Number_of_Payments,Header_Row)</definedName>
    <definedName name="Last_Row">IF([0]!Values_Entered,Header_Row+[0]!Number_of_Payments,Header_Row)</definedName>
    <definedName name="LE">#REF!</definedName>
    <definedName name="lia">#REF!</definedName>
    <definedName name="LICITACION" localSheetId="0">#REF!</definedName>
    <definedName name="LICITACION">#REF!</definedName>
    <definedName name="LINEA" localSheetId="1">#REF!</definedName>
    <definedName name="LINEA" localSheetId="0">#REF!</definedName>
    <definedName name="LINEA">#REF!</definedName>
    <definedName name="listequi">#REF!</definedName>
    <definedName name="listmat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ÑP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CALIZACION_Y_REPLANTEO" localSheetId="0">#REF!</definedName>
    <definedName name="LOCALIZACION_Y_REPLANTEO">#REF!</definedName>
    <definedName name="LOCALIZACIÓN_Y_REPLANTEO._ESTRUCTURAS">#REF!</definedName>
    <definedName name="LOGO">#N/A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 localSheetId="1">#REF!</definedName>
    <definedName name="lun" localSheetId="0">#REF!</definedName>
    <definedName name="lun">#REF!</definedName>
    <definedName name="MA" localSheetId="1">#REF!</definedName>
    <definedName name="MA" localSheetId="0">#REF!</definedName>
    <definedName name="M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 localSheetId="0">#REF!</definedName>
    <definedName name="MAQUINAR">#REF!</definedName>
    <definedName name="Maquinaria">#REF!</definedName>
    <definedName name="mar" localSheetId="1">#REF!</definedName>
    <definedName name="mar" localSheetId="0">#REF!</definedName>
    <definedName name="mar">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#REF!</definedName>
    <definedName name="materiales" localSheetId="1">#REF!</definedName>
    <definedName name="materiales" localSheetId="0">#REF!</definedName>
    <definedName name="materiales">#REF!</definedName>
    <definedName name="MATRIZRICS">#REF!</definedName>
    <definedName name="MAX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 localSheetId="1">#REF!</definedName>
    <definedName name="MES" localSheetId="0">#REF!</definedName>
    <definedName name="MES">#REF!</definedName>
    <definedName name="MESES" localSheetId="0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r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1">#REF!</definedName>
    <definedName name="nece.cab" localSheetId="0">#REF!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MBRE" localSheetId="1">#REF!</definedName>
    <definedName name="NOMBRE" localSheetId="0">#REF!</definedName>
    <definedName name="NOMBRE">#REF!</definedName>
    <definedName name="NOVIEMBRE" localSheetId="1">MATCH(0.01,#REF!,-1)+1</definedName>
    <definedName name="NOVIEMBRE" localSheetId="0">MATCH(0.01,#REF!,-1)+1</definedName>
    <definedName name="NOVIEMBRE">MATCH(0.01,#REF!,-1)+1</definedName>
    <definedName name="nr">#REF!</definedName>
    <definedName name="nt">#REF!</definedName>
    <definedName name="NUEVO" localSheetId="1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1">MATCH(0.01,'EST RED VIS'!End_Bal,-1)+1</definedName>
    <definedName name="Number_of_Payments" localSheetId="0">MATCH(0.01,'EST RED VIS (3)'!End_Bal,-1)+1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1">#REF!</definedName>
    <definedName name="º1" localSheetId="0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 localSheetId="0">#REF!</definedName>
    <definedName name="OBJ">#REF!</definedName>
    <definedName name="Objeto">#REF!</definedName>
    <definedName name="Obra" localSheetId="0">#REF!</definedName>
    <definedName name="Obra">#REF!</definedName>
    <definedName name="OF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s">#REF!</definedName>
    <definedName name="OTR">#REF!</definedName>
    <definedName name="OTRO">#REF!</definedName>
    <definedName name="otros" localSheetId="1">#REF!</definedName>
    <definedName name="otros" localSheetId="0">#REF!</definedName>
    <definedName name="otros">#REF!</definedName>
    <definedName name="P" localSheetId="1" hidden="1">{"via1",#N/A,TRUE,"general";"via2",#N/A,TRUE,"general";"via3",#N/A,TRUE,"general"}</definedName>
    <definedName name="P" localSheetId="0" hidden="1">{"via1",#N/A,TRUE,"general";"via2",#N/A,TRUE,"general";"via3",#N/A,TRUE,"general"}</definedName>
    <definedName name="P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v">#N/A</definedName>
    <definedName name="Pay_Date" localSheetId="1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1">DATE(YEAR(Loan_Start),MONTH(Loan_Start)+Payment_Number,DAY(Loan_Start))</definedName>
    <definedName name="Payment_Date" localSheetId="0">DATE(YEAR('EST RED VIS (3)'!Loan_Start),MONTH('EST RED VIS (3)'!Loan_Start)+Payment_Number,DAY('EST RED VIS (3)'!Loan_Start))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ndiente" hidden="1">#REF!</definedName>
    <definedName name="PEPE">#N/A</definedName>
    <definedName name="PERIODO" localSheetId="1">#REF!</definedName>
    <definedName name="PERIODO" localSheetId="0">#REF!</definedName>
    <definedName name="PERIODO">#REF!</definedName>
    <definedName name="PERRD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1">#REF!</definedName>
    <definedName name="Plazo" localSheetId="0">#REF!</definedName>
    <definedName name="Plazo">#REF!</definedName>
    <definedName name="PlazoAIU" localSheetId="0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 localSheetId="1">#REF!</definedName>
    <definedName name="POCETAS" localSheetId="0">#REF!</definedName>
    <definedName name="POCETAS">#REF!</definedName>
    <definedName name="poi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0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0">#REF!</definedName>
    <definedName name="porc">#REF!</definedName>
    <definedName name="PORCE" localSheetId="1">#REF!</definedName>
    <definedName name="PORCE" localSheetId="0">#REF!</definedName>
    <definedName name="PORCE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pp" localSheetId="1">IF('EST RED VIS'!________________y7,Header_Row+'EST RED VIS'!iiiii,Header_Row)</definedName>
    <definedName name="ppppp" localSheetId="0">IF('EST RED VIS (3)'!________________y7,Header_Row+'EST RED VIS (3)'!iiiii,Header_Row)</definedName>
    <definedName name="ppppp">#N/A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#REF!</definedName>
    <definedName name="precios">#REF!</definedName>
    <definedName name="PREST" localSheetId="0">#REF!</definedName>
    <definedName name="PREST">#REF!</definedName>
    <definedName name="Prestaciones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1">#N/A</definedName>
    <definedName name="Print_Area_Reset" localSheetId="0">#N/A</definedName>
    <definedName name="Print_Area_Reset">#N/A</definedName>
    <definedName name="PRINT_TITLES">#N/A</definedName>
    <definedName name="PRINT_TITLES_MI">#N/A</definedName>
    <definedName name="PrOfic" localSheetId="1">#REF!</definedName>
    <definedName name="PrOfic" localSheetId="0">#REF!</definedName>
    <definedName name="PrOfic">#REF!</definedName>
    <definedName name="PROG" localSheetId="2" hidden="1">#REF!</definedName>
    <definedName name="PROG" hidden="1">#REF!</definedName>
    <definedName name="programainv">#N/A</definedName>
    <definedName name="Proponente" localSheetId="0">#REF!</definedName>
    <definedName name="Proponente">#REF!</definedName>
    <definedName name="PRUEBA" localSheetId="1">#REF!</definedName>
    <definedName name="PRUEBA" localSheetId="0">#REF!</definedName>
    <definedName name="PRUEBA">#REF!</definedName>
    <definedName name="prueba1" localSheetId="1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0">#REF!</definedName>
    <definedName name="qaz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 localSheetId="1">DATE(YEAR(Loan_Start),MONTH(Loan_Start)+Payment_Number,DAY(Loan_Start))</definedName>
    <definedName name="QQQ" localSheetId="0">DATE(YEAR('EST RED VIS (3)'!Loan_Start),MONTH('EST RED VIS (3)'!Loan_Start)+Payment_Number,DAY('EST RED VIS (3)'!Loan_Start))</definedName>
    <definedName name="QQQ" localSheetId="2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 localSheetId="2">Scheduled_Payment+Extra_Payment</definedName>
    <definedName name="qqqq">Scheduled_Payment+Extra_Payment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ds">#REF!</definedName>
    <definedName name="RE">#N/A</definedName>
    <definedName name="RED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nicio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l">#REF!</definedName>
    <definedName name="Retenc" localSheetId="1">#REF!</definedName>
    <definedName name="Retenc" localSheetId="0">#REF!</definedName>
    <definedName name="Retenc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 localSheetId="1">DATE(YEAR([0]!Loan_Start),MONTH([0]!Loan_Start)+Payment_Number,DAY([0]!Loan_Start))</definedName>
    <definedName name="RIIIIIIIIIIIC" localSheetId="0">DATE(YEAR('EST RED VIS (3)'!Loan_Start),MONTH('EST RED VIS (3)'!Loan_Start)+Payment_Number,DAY('EST RED VIS (3)'!Loan_Start))</definedName>
    <definedName name="RIIIIIIIIIIIC" localSheetId="2">DATE(YEAR([0]!Loan_Start),MONTH([0]!Loan_Start)+Payment_Number,DAY([0]!Loan_Start))</definedName>
    <definedName name="RIIIIIIIIIIIC">DATE(YEAR(Loan_Start),MONTH(Loan_Start)+Payment_Number,DAY(Loan_Start))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#N/A</definedName>
    <definedName name="SA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Minimo" localSheetId="1">#REF!</definedName>
    <definedName name="SalMinimo" localSheetId="0">#REF!</definedName>
    <definedName name="SalMinimo">#REF!</definedName>
    <definedName name="sbe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 localSheetId="1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TOR" localSheetId="1">#REF!</definedName>
    <definedName name="SECTOR" localSheetId="0">#REF!</definedName>
    <definedName name="SECTOR">#REF!</definedName>
    <definedName name="SEGUNDO">#REF!</definedName>
    <definedName name="SERO">#N/A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#N/A</definedName>
    <definedName name="SISISIS">#N/A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>#REF!</definedName>
    <definedName name="SSSS">#N/A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ma" localSheetId="1">#REF!</definedName>
    <definedName name="suma" localSheetId="0">#REF!</definedName>
    <definedName name="suma">#REF!</definedName>
    <definedName name="Summary" localSheetId="0">#REF!</definedName>
    <definedName name="Summary">#REF!</definedName>
    <definedName name="sw" localSheetId="1">#N/A</definedName>
    <definedName name="sw" localSheetId="0">#N/A</definedName>
    <definedName name="SW" localSheetId="2">Scheduled_Payment+Extra_Payment</definedName>
    <definedName name="SW">Scheduled_Payment+Extra_Payment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#REF!</definedName>
    <definedName name="t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RIFAS" localSheetId="1">#REF!</definedName>
    <definedName name="TARIFAS" localSheetId="0">#REF!</definedName>
    <definedName name="TARIFAS">#REF!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R">#N/A</definedName>
    <definedName name="TERM">#N/A</definedName>
    <definedName name="TÉRMINOS">#N/A</definedName>
    <definedName name="TERR" localSheetId="1">#REF!</definedName>
    <definedName name="TERR" localSheetId="0">#REF!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 localSheetId="1">#REF!</definedName>
    <definedName name="TIEMPO" localSheetId="0">#REF!</definedName>
    <definedName name="TIEMPO">#REF!</definedName>
    <definedName name="tipov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 localSheetId="2">Scheduled_Payment+Extra_Payment</definedName>
    <definedName name="Total_Payment">Scheduled_Payment+Extra_Payment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 localSheetId="1">#REF!</definedName>
    <definedName name="TRAT" localSheetId="0">#REF!</definedName>
    <definedName name="TRAT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 localSheetId="0">#REF!</definedName>
    <definedName name="TT">#REF!</definedName>
    <definedName name="TtCD" localSheetId="0">#REF!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 localSheetId="1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o">#N/A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L" localSheetId="1">#REF!</definedName>
    <definedName name="UTL" localSheetId="0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IF('EST RED VIS'!__________________y7,Header_Row+'EST RED VIS'!__________________y3,Header_Row)</definedName>
    <definedName name="uuuu" localSheetId="0">IF('EST RED VIS (3)'!__________________y7,Header_Row+'EST RED VIS (3)'!__________________y3,Header_Row)</definedName>
    <definedName name="uuuu">#N/A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0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1">#N/A</definedName>
    <definedName name="Values_Entered" localSheetId="0">#N/A</definedName>
    <definedName name="Values_Entered">IF(Loan_Amount*Interest_Rate*Loan_Years*Loan_Start&gt;0,1,0)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0">#REF!</definedName>
    <definedName name="VentaAiu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hidden="1">{"via1",#N/A,TRUE,"general";"via2",#N/A,TRUE,"general";"via3",#N/A,TRUE,"general"}</definedName>
    <definedName name="villa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r" localSheetId="1">Scheduled_Payment+Extra_Payment</definedName>
    <definedName name="vr" localSheetId="0">Scheduled_Payment+Extra_Payment</definedName>
    <definedName name="vr" localSheetId="2">Scheduled_Payment+Extra_Payment</definedName>
    <definedName name="vr">Scheduled_Payment+Extra_Payment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1">#REF!</definedName>
    <definedName name="WDFSDF" localSheetId="0">#REF!</definedName>
    <definedName name="WDFSDF">#REF!</definedName>
    <definedName name="WE">#N/A</definedName>
    <definedName name="WEFWE" localSheetId="1">#REF!</definedName>
    <definedName name="WEFWE" localSheetId="0">#REF!</definedName>
    <definedName name="WEFWE">#REF!</definedName>
    <definedName name="WER" localSheetId="1">#REF!</definedName>
    <definedName name="WER" localSheetId="0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 localSheetId="0">#REF!</definedName>
    <definedName name="WILSON">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procurement." hidden="1">{#N/A,#N/A,FALSE,"sumi ";#N/A,#N/A,FALSE,"RESUMEN"}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0">#REF!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#REF!</definedName>
    <definedName name="xxxxx" localSheetId="0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 localSheetId="0">#REF!</definedName>
    <definedName name="Y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0">#REF!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0">#REF!</definedName>
    <definedName name="ZDF">#REF!</definedName>
    <definedName name="zdr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MATCH(0.01,'EST RED VIS'!End_Bal,-1)+1</definedName>
    <definedName name="ZZ" localSheetId="0">MATCH(0.01,'EST RED VIS (3)'!End_Bal,-1)+1</definedName>
    <definedName name="ZZ">MATCH(0.01,End_Bal,-1)+1</definedName>
    <definedName name="ZZZZZZZZZZZ" localSheetId="1">#REF!</definedName>
    <definedName name="ZZZZZZZZZZZ" localSheetId="0">#REF!</definedName>
    <definedName name="ZZZZZZZZZZZ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52" l="1"/>
  <c r="E21" i="52"/>
  <c r="B18" i="52"/>
  <c r="E32" i="52"/>
  <c r="E31" i="52"/>
  <c r="E30" i="52"/>
  <c r="E29" i="52"/>
  <c r="E28" i="52"/>
  <c r="E26" i="52"/>
  <c r="E25" i="52"/>
  <c r="E24" i="52"/>
  <c r="E23" i="52"/>
  <c r="E22" i="52"/>
  <c r="E20" i="52"/>
  <c r="E19" i="52"/>
  <c r="E18" i="52"/>
  <c r="E17" i="52"/>
  <c r="C16" i="105"/>
  <c r="B17" i="105"/>
  <c r="C18" i="105"/>
  <c r="B19" i="105"/>
  <c r="C19" i="105"/>
  <c r="B20" i="105"/>
  <c r="C20" i="105"/>
  <c r="B21" i="105"/>
  <c r="C21" i="105"/>
  <c r="B22" i="105"/>
  <c r="C22" i="105"/>
  <c r="B23" i="105"/>
  <c r="C23" i="105"/>
  <c r="B24" i="105"/>
  <c r="C24" i="105"/>
  <c r="B25" i="105"/>
  <c r="C25" i="105"/>
  <c r="B26" i="105"/>
  <c r="C26" i="105"/>
  <c r="B27" i="105"/>
  <c r="C27" i="105"/>
  <c r="B28" i="105"/>
  <c r="C29" i="105"/>
  <c r="B30" i="105"/>
  <c r="C32" i="105"/>
  <c r="B33" i="105"/>
  <c r="C33" i="105"/>
  <c r="B34" i="105"/>
  <c r="C34" i="105"/>
  <c r="B35" i="105"/>
  <c r="C35" i="105"/>
  <c r="B36" i="105"/>
  <c r="C36" i="105"/>
  <c r="B37" i="105"/>
  <c r="C37" i="105"/>
  <c r="B38" i="105"/>
  <c r="C38" i="105"/>
  <c r="B39" i="105"/>
  <c r="C39" i="105"/>
  <c r="B40" i="105"/>
  <c r="C40" i="105"/>
  <c r="B41" i="105"/>
  <c r="C41" i="105"/>
  <c r="B42" i="105"/>
  <c r="C42" i="105"/>
  <c r="B43" i="105"/>
  <c r="C43" i="105"/>
  <c r="B44" i="105"/>
  <c r="C44" i="105"/>
  <c r="B45" i="105"/>
  <c r="C45" i="105"/>
  <c r="B46" i="105"/>
  <c r="C46" i="105"/>
  <c r="B47" i="105"/>
  <c r="C47" i="105"/>
  <c r="B48" i="105"/>
  <c r="C48" i="105"/>
  <c r="B49" i="105"/>
  <c r="C49" i="105"/>
  <c r="B50" i="105"/>
  <c r="C50" i="105"/>
  <c r="B51" i="105"/>
  <c r="C51" i="105"/>
  <c r="B52" i="105"/>
  <c r="C52" i="105"/>
  <c r="B53" i="105"/>
  <c r="C53" i="105"/>
  <c r="B54" i="105"/>
  <c r="C54" i="105"/>
  <c r="B55" i="105"/>
  <c r="C55" i="105"/>
  <c r="B56" i="105"/>
  <c r="C56" i="105"/>
  <c r="B57" i="105"/>
  <c r="C57" i="105"/>
  <c r="B58" i="105"/>
  <c r="C58" i="105"/>
  <c r="B59" i="105"/>
  <c r="C59" i="105"/>
  <c r="B60" i="105"/>
  <c r="S100" i="105"/>
  <c r="H27" i="52"/>
  <c r="I27" i="52"/>
  <c r="J27" i="52"/>
  <c r="K27" i="52"/>
  <c r="L27" i="52"/>
  <c r="M27" i="52"/>
  <c r="N27" i="52"/>
  <c r="O27" i="52"/>
  <c r="P27" i="52"/>
  <c r="H28" i="52"/>
  <c r="I28" i="52"/>
  <c r="J28" i="52"/>
  <c r="K28" i="52"/>
  <c r="L28" i="52"/>
  <c r="M28" i="52"/>
  <c r="N28" i="52"/>
  <c r="O28" i="52"/>
  <c r="P28" i="52"/>
  <c r="H29" i="52"/>
  <c r="I29" i="52"/>
  <c r="J29" i="52"/>
  <c r="K29" i="52"/>
  <c r="L29" i="52"/>
  <c r="M29" i="52"/>
  <c r="N29" i="52"/>
  <c r="O29" i="52"/>
  <c r="P29" i="52"/>
  <c r="H30" i="52"/>
  <c r="I30" i="52"/>
  <c r="J30" i="52"/>
  <c r="K30" i="52"/>
  <c r="L30" i="52"/>
  <c r="M30" i="52"/>
  <c r="N30" i="52"/>
  <c r="O30" i="52"/>
  <c r="P30" i="52"/>
  <c r="H31" i="52"/>
  <c r="I31" i="52"/>
  <c r="J31" i="52"/>
  <c r="K31" i="52"/>
  <c r="L31" i="52"/>
  <c r="M31" i="52"/>
  <c r="N31" i="52"/>
  <c r="O31" i="52"/>
  <c r="P31" i="52"/>
  <c r="H32" i="52"/>
  <c r="I32" i="52"/>
  <c r="J32" i="52"/>
  <c r="K32" i="52"/>
  <c r="L32" i="52"/>
  <c r="M32" i="52"/>
  <c r="N32" i="52"/>
  <c r="O32" i="52"/>
  <c r="P32" i="52"/>
  <c r="B28" i="52"/>
  <c r="B29" i="52"/>
  <c r="B30" i="52"/>
  <c r="B31" i="52"/>
  <c r="B32" i="52"/>
  <c r="E16" i="52"/>
  <c r="E15" i="52"/>
  <c r="E14" i="52"/>
  <c r="H14" i="105"/>
  <c r="N14" i="105"/>
  <c r="N15" i="105"/>
  <c r="H16" i="105"/>
  <c r="N16" i="105"/>
  <c r="H17" i="105"/>
  <c r="N17" i="105"/>
  <c r="N18" i="105"/>
  <c r="N19" i="105"/>
  <c r="N20" i="105"/>
  <c r="N21" i="105"/>
  <c r="N22" i="105"/>
  <c r="N23" i="105"/>
  <c r="N24" i="105"/>
  <c r="N25" i="105"/>
  <c r="N26" i="105"/>
  <c r="N27" i="105"/>
  <c r="N28" i="105"/>
  <c r="N29" i="105"/>
  <c r="N30" i="105"/>
  <c r="N31" i="105"/>
  <c r="H32" i="105"/>
  <c r="N32" i="105"/>
  <c r="H33" i="105"/>
  <c r="N33" i="105"/>
  <c r="H34" i="105"/>
  <c r="N34" i="105"/>
  <c r="H35" i="105"/>
  <c r="N35" i="105"/>
  <c r="H36" i="105"/>
  <c r="N36" i="105"/>
  <c r="H37" i="105"/>
  <c r="N37" i="105"/>
  <c r="H38" i="105"/>
  <c r="N38" i="105"/>
  <c r="H39" i="105"/>
  <c r="N39" i="105"/>
  <c r="H40" i="105"/>
  <c r="N40" i="105"/>
  <c r="H41" i="105"/>
  <c r="N41" i="105"/>
  <c r="H42" i="105"/>
  <c r="N42" i="105"/>
  <c r="H43" i="105"/>
  <c r="N43" i="105"/>
  <c r="H44" i="105"/>
  <c r="N44" i="105"/>
  <c r="H45" i="105"/>
  <c r="N45" i="105"/>
  <c r="H46" i="105"/>
  <c r="N46" i="105"/>
  <c r="H47" i="105"/>
  <c r="N47" i="105"/>
  <c r="H48" i="105"/>
  <c r="N48" i="105"/>
  <c r="H49" i="105"/>
  <c r="N49" i="105"/>
  <c r="H50" i="105"/>
  <c r="N50" i="105"/>
  <c r="H51" i="105"/>
  <c r="N51" i="105"/>
  <c r="H52" i="105"/>
  <c r="N52" i="105"/>
  <c r="H53" i="105"/>
  <c r="N53" i="105"/>
  <c r="H54" i="105"/>
  <c r="N54" i="105"/>
  <c r="H55" i="105"/>
  <c r="N55" i="105"/>
  <c r="H56" i="105"/>
  <c r="N56" i="105"/>
  <c r="H57" i="105"/>
  <c r="N57" i="105"/>
  <c r="H58" i="105"/>
  <c r="N58" i="105"/>
  <c r="H59" i="105"/>
  <c r="N59" i="105"/>
  <c r="H60" i="105"/>
  <c r="N60" i="105"/>
  <c r="H61" i="105"/>
  <c r="N61" i="105"/>
  <c r="H62" i="105"/>
  <c r="N62" i="105"/>
  <c r="H63" i="105"/>
  <c r="N63" i="105"/>
  <c r="H64" i="105"/>
  <c r="N64" i="105"/>
  <c r="H65" i="105"/>
  <c r="N65" i="105"/>
  <c r="H66" i="105"/>
  <c r="N66" i="105"/>
  <c r="H67" i="105"/>
  <c r="N67" i="105"/>
  <c r="H68" i="105"/>
  <c r="N68" i="105"/>
  <c r="H69" i="105"/>
  <c r="N69" i="105"/>
  <c r="H70" i="105"/>
  <c r="N70" i="105"/>
  <c r="H71" i="105"/>
  <c r="N71" i="105"/>
  <c r="H72" i="105"/>
  <c r="N72" i="105"/>
  <c r="H73" i="105"/>
  <c r="N73" i="105"/>
  <c r="H74" i="105"/>
  <c r="N74" i="105"/>
  <c r="H75" i="105"/>
  <c r="N75" i="105"/>
  <c r="H76" i="105"/>
  <c r="N76" i="105"/>
  <c r="H77" i="105"/>
  <c r="N77" i="105"/>
  <c r="H78" i="105"/>
  <c r="N78" i="105"/>
  <c r="H79" i="105"/>
  <c r="N79" i="105"/>
  <c r="H80" i="105"/>
  <c r="N80" i="105"/>
  <c r="H81" i="105"/>
  <c r="N81" i="105"/>
  <c r="H82" i="105"/>
  <c r="N82" i="105"/>
  <c r="H83" i="105"/>
  <c r="N83" i="105"/>
  <c r="H84" i="105"/>
  <c r="N84" i="105"/>
  <c r="N85" i="105"/>
  <c r="N86" i="105"/>
  <c r="N87" i="105"/>
  <c r="H88" i="105"/>
  <c r="N88" i="105"/>
  <c r="H89" i="105"/>
  <c r="N89" i="105"/>
  <c r="H90" i="105"/>
  <c r="N90" i="105"/>
  <c r="H91" i="105"/>
  <c r="N91" i="105"/>
  <c r="H92" i="105"/>
  <c r="N92" i="105"/>
  <c r="H93" i="105"/>
  <c r="N93" i="105"/>
  <c r="H94" i="105"/>
  <c r="N94" i="105"/>
  <c r="H95" i="105"/>
  <c r="N95" i="105"/>
  <c r="H96" i="105"/>
  <c r="N96" i="105"/>
  <c r="H97" i="105"/>
  <c r="N97" i="105"/>
  <c r="N99" i="105"/>
  <c r="N106" i="105"/>
  <c r="I14" i="105"/>
  <c r="O14" i="105"/>
  <c r="O15" i="105"/>
  <c r="I16" i="105"/>
  <c r="O16" i="105"/>
  <c r="I17" i="105"/>
  <c r="O17" i="105"/>
  <c r="O18" i="105"/>
  <c r="O19" i="105"/>
  <c r="O20" i="105"/>
  <c r="O21" i="105"/>
  <c r="O22" i="105"/>
  <c r="O23" i="105"/>
  <c r="O24" i="105"/>
  <c r="O25" i="105"/>
  <c r="O26" i="105"/>
  <c r="O27" i="105"/>
  <c r="O28" i="105"/>
  <c r="O29" i="105"/>
  <c r="O30" i="105"/>
  <c r="O31" i="105"/>
  <c r="I32" i="105"/>
  <c r="O32" i="105"/>
  <c r="I33" i="105"/>
  <c r="O33" i="105"/>
  <c r="I34" i="105"/>
  <c r="O34" i="105"/>
  <c r="I35" i="105"/>
  <c r="O35" i="105"/>
  <c r="I36" i="105"/>
  <c r="O36" i="105"/>
  <c r="I37" i="105"/>
  <c r="O37" i="105"/>
  <c r="I38" i="105"/>
  <c r="O38" i="105"/>
  <c r="I39" i="105"/>
  <c r="O39" i="105"/>
  <c r="I40" i="105"/>
  <c r="O40" i="105"/>
  <c r="I41" i="105"/>
  <c r="O41" i="105"/>
  <c r="I42" i="105"/>
  <c r="O42" i="105"/>
  <c r="I43" i="105"/>
  <c r="O43" i="105"/>
  <c r="I44" i="105"/>
  <c r="O44" i="105"/>
  <c r="I45" i="105"/>
  <c r="O45" i="105"/>
  <c r="I46" i="105"/>
  <c r="O46" i="105"/>
  <c r="I47" i="105"/>
  <c r="O47" i="105"/>
  <c r="I48" i="105"/>
  <c r="O48" i="105"/>
  <c r="I49" i="105"/>
  <c r="O49" i="105"/>
  <c r="I50" i="105"/>
  <c r="O50" i="105"/>
  <c r="I51" i="105"/>
  <c r="O51" i="105"/>
  <c r="I52" i="105"/>
  <c r="O52" i="105"/>
  <c r="I53" i="105"/>
  <c r="O53" i="105"/>
  <c r="I54" i="105"/>
  <c r="O54" i="105"/>
  <c r="I55" i="105"/>
  <c r="O55" i="105"/>
  <c r="I56" i="105"/>
  <c r="O56" i="105"/>
  <c r="I57" i="105"/>
  <c r="O57" i="105"/>
  <c r="I58" i="105"/>
  <c r="O58" i="105"/>
  <c r="I59" i="105"/>
  <c r="O59" i="105"/>
  <c r="I60" i="105"/>
  <c r="O60" i="105"/>
  <c r="I61" i="105"/>
  <c r="O61" i="105"/>
  <c r="I62" i="105"/>
  <c r="O62" i="105"/>
  <c r="I63" i="105"/>
  <c r="O63" i="105"/>
  <c r="I64" i="105"/>
  <c r="O64" i="105"/>
  <c r="I65" i="105"/>
  <c r="O65" i="105"/>
  <c r="I66" i="105"/>
  <c r="O66" i="105"/>
  <c r="I67" i="105"/>
  <c r="O67" i="105"/>
  <c r="I68" i="105"/>
  <c r="O68" i="105"/>
  <c r="I69" i="105"/>
  <c r="O69" i="105"/>
  <c r="I70" i="105"/>
  <c r="O70" i="105"/>
  <c r="I71" i="105"/>
  <c r="O71" i="105"/>
  <c r="I72" i="105"/>
  <c r="O72" i="105"/>
  <c r="I73" i="105"/>
  <c r="O73" i="105"/>
  <c r="I74" i="105"/>
  <c r="O74" i="105"/>
  <c r="I75" i="105"/>
  <c r="O75" i="105"/>
  <c r="I76" i="105"/>
  <c r="O76" i="105"/>
  <c r="I77" i="105"/>
  <c r="O77" i="105"/>
  <c r="I78" i="105"/>
  <c r="O78" i="105"/>
  <c r="I79" i="105"/>
  <c r="O79" i="105"/>
  <c r="I80" i="105"/>
  <c r="O80" i="105"/>
  <c r="I81" i="105"/>
  <c r="O81" i="105"/>
  <c r="I82" i="105"/>
  <c r="O82" i="105"/>
  <c r="I83" i="105"/>
  <c r="O83" i="105"/>
  <c r="I84" i="105"/>
  <c r="O84" i="105"/>
  <c r="O85" i="105"/>
  <c r="O86" i="105"/>
  <c r="O87" i="105"/>
  <c r="I88" i="105"/>
  <c r="O88" i="105"/>
  <c r="I89" i="105"/>
  <c r="O89" i="105"/>
  <c r="I90" i="105"/>
  <c r="O90" i="105"/>
  <c r="I91" i="105"/>
  <c r="O91" i="105"/>
  <c r="I92" i="105"/>
  <c r="O92" i="105"/>
  <c r="I93" i="105"/>
  <c r="O93" i="105"/>
  <c r="I94" i="105"/>
  <c r="O94" i="105"/>
  <c r="I95" i="105"/>
  <c r="O95" i="105"/>
  <c r="I96" i="105"/>
  <c r="O96" i="105"/>
  <c r="I97" i="105"/>
  <c r="O97" i="105"/>
  <c r="O99" i="105"/>
  <c r="O106" i="105"/>
  <c r="J14" i="105"/>
  <c r="P14" i="105"/>
  <c r="P15" i="105"/>
  <c r="J16" i="105"/>
  <c r="P16" i="105"/>
  <c r="J17" i="105"/>
  <c r="P17" i="105"/>
  <c r="P18" i="105"/>
  <c r="P19" i="105"/>
  <c r="P20" i="105"/>
  <c r="P21" i="105"/>
  <c r="P22" i="105"/>
  <c r="P23" i="105"/>
  <c r="P24" i="105"/>
  <c r="P25" i="105"/>
  <c r="P26" i="105"/>
  <c r="P27" i="105"/>
  <c r="P28" i="105"/>
  <c r="P29" i="105"/>
  <c r="P30" i="105"/>
  <c r="P31" i="105"/>
  <c r="J32" i="105"/>
  <c r="P32" i="105"/>
  <c r="J33" i="105"/>
  <c r="P33" i="105"/>
  <c r="J34" i="105"/>
  <c r="P34" i="105"/>
  <c r="J35" i="105"/>
  <c r="P35" i="105"/>
  <c r="J36" i="105"/>
  <c r="P36" i="105"/>
  <c r="J37" i="105"/>
  <c r="P37" i="105"/>
  <c r="J38" i="105"/>
  <c r="P38" i="105"/>
  <c r="J39" i="105"/>
  <c r="P39" i="105"/>
  <c r="J40" i="105"/>
  <c r="P40" i="105"/>
  <c r="J41" i="105"/>
  <c r="P41" i="105"/>
  <c r="J42" i="105"/>
  <c r="P42" i="105"/>
  <c r="J43" i="105"/>
  <c r="P43" i="105"/>
  <c r="J44" i="105"/>
  <c r="P44" i="105"/>
  <c r="J45" i="105"/>
  <c r="P45" i="105"/>
  <c r="J46" i="105"/>
  <c r="P46" i="105"/>
  <c r="J47" i="105"/>
  <c r="P47" i="105"/>
  <c r="J48" i="105"/>
  <c r="P48" i="105"/>
  <c r="J49" i="105"/>
  <c r="P49" i="105"/>
  <c r="J50" i="105"/>
  <c r="P50" i="105"/>
  <c r="J51" i="105"/>
  <c r="P51" i="105"/>
  <c r="J52" i="105"/>
  <c r="P52" i="105"/>
  <c r="J53" i="105"/>
  <c r="P53" i="105"/>
  <c r="J54" i="105"/>
  <c r="P54" i="105"/>
  <c r="J55" i="105"/>
  <c r="P55" i="105"/>
  <c r="J56" i="105"/>
  <c r="P56" i="105"/>
  <c r="J57" i="105"/>
  <c r="P57" i="105"/>
  <c r="J58" i="105"/>
  <c r="P58" i="105"/>
  <c r="J59" i="105"/>
  <c r="P59" i="105"/>
  <c r="J60" i="105"/>
  <c r="P60" i="105"/>
  <c r="J61" i="105"/>
  <c r="P61" i="105"/>
  <c r="J62" i="105"/>
  <c r="P62" i="105"/>
  <c r="J63" i="105"/>
  <c r="P63" i="105"/>
  <c r="J64" i="105"/>
  <c r="P64" i="105"/>
  <c r="J65" i="105"/>
  <c r="P65" i="105"/>
  <c r="J66" i="105"/>
  <c r="P66" i="105"/>
  <c r="J67" i="105"/>
  <c r="P67" i="105"/>
  <c r="J68" i="105"/>
  <c r="P68" i="105"/>
  <c r="J69" i="105"/>
  <c r="P69" i="105"/>
  <c r="J70" i="105"/>
  <c r="P70" i="105"/>
  <c r="J71" i="105"/>
  <c r="P71" i="105"/>
  <c r="J72" i="105"/>
  <c r="P72" i="105"/>
  <c r="J73" i="105"/>
  <c r="P73" i="105"/>
  <c r="J74" i="105"/>
  <c r="P74" i="105"/>
  <c r="J75" i="105"/>
  <c r="P75" i="105"/>
  <c r="J76" i="105"/>
  <c r="P76" i="105"/>
  <c r="J77" i="105"/>
  <c r="P77" i="105"/>
  <c r="J78" i="105"/>
  <c r="P78" i="105"/>
  <c r="J79" i="105"/>
  <c r="P79" i="105"/>
  <c r="J80" i="105"/>
  <c r="P80" i="105"/>
  <c r="J81" i="105"/>
  <c r="P81" i="105"/>
  <c r="J82" i="105"/>
  <c r="P82" i="105"/>
  <c r="J83" i="105"/>
  <c r="P83" i="105"/>
  <c r="J84" i="105"/>
  <c r="P84" i="105"/>
  <c r="P85" i="105"/>
  <c r="P86" i="105"/>
  <c r="P87" i="105"/>
  <c r="J88" i="105"/>
  <c r="P88" i="105"/>
  <c r="J89" i="105"/>
  <c r="P89" i="105"/>
  <c r="J90" i="105"/>
  <c r="P90" i="105"/>
  <c r="J91" i="105"/>
  <c r="P91" i="105"/>
  <c r="J92" i="105"/>
  <c r="P92" i="105"/>
  <c r="J93" i="105"/>
  <c r="P93" i="105"/>
  <c r="J94" i="105"/>
  <c r="P94" i="105"/>
  <c r="J95" i="105"/>
  <c r="P95" i="105"/>
  <c r="J96" i="105"/>
  <c r="P96" i="105"/>
  <c r="J97" i="105"/>
  <c r="P97" i="105"/>
  <c r="P99" i="105"/>
  <c r="P106" i="105"/>
  <c r="N107" i="105"/>
  <c r="K14" i="105"/>
  <c r="H15" i="105"/>
  <c r="K15" i="105"/>
  <c r="K16" i="105"/>
  <c r="K17" i="105"/>
  <c r="H18" i="105"/>
  <c r="K18" i="105"/>
  <c r="H19" i="105"/>
  <c r="K19" i="105"/>
  <c r="H20" i="105"/>
  <c r="K20" i="105"/>
  <c r="H21" i="105"/>
  <c r="K21" i="105"/>
  <c r="H22" i="105"/>
  <c r="K22" i="105"/>
  <c r="H23" i="105"/>
  <c r="K23" i="105"/>
  <c r="H24" i="105"/>
  <c r="K24" i="105"/>
  <c r="H25" i="105"/>
  <c r="K25" i="105"/>
  <c r="H26" i="105"/>
  <c r="K26" i="105"/>
  <c r="H27" i="105"/>
  <c r="K27" i="105"/>
  <c r="H28" i="105"/>
  <c r="K28" i="105"/>
  <c r="H29" i="105"/>
  <c r="K29" i="105"/>
  <c r="H30" i="105"/>
  <c r="K30" i="105"/>
  <c r="H31" i="105"/>
  <c r="K31" i="105"/>
  <c r="K32" i="105"/>
  <c r="K33" i="105"/>
  <c r="K34" i="105"/>
  <c r="K35" i="105"/>
  <c r="K36" i="105"/>
  <c r="K37" i="105"/>
  <c r="K38" i="105"/>
  <c r="K39" i="105"/>
  <c r="K40" i="105"/>
  <c r="K41" i="105"/>
  <c r="K42" i="105"/>
  <c r="K43" i="105"/>
  <c r="K44" i="105"/>
  <c r="K45" i="105"/>
  <c r="K46" i="105"/>
  <c r="K47" i="105"/>
  <c r="K48" i="105"/>
  <c r="K49" i="105"/>
  <c r="K50" i="105"/>
  <c r="K51" i="105"/>
  <c r="K52" i="105"/>
  <c r="K53" i="105"/>
  <c r="K54" i="105"/>
  <c r="K55" i="105"/>
  <c r="K56" i="105"/>
  <c r="K57" i="105"/>
  <c r="K58" i="105"/>
  <c r="K59" i="105"/>
  <c r="K60" i="105"/>
  <c r="K61" i="105"/>
  <c r="K62" i="105"/>
  <c r="K63" i="105"/>
  <c r="K64" i="105"/>
  <c r="K65" i="105"/>
  <c r="K66" i="105"/>
  <c r="K67" i="105"/>
  <c r="K68" i="105"/>
  <c r="K69" i="105"/>
  <c r="K70" i="105"/>
  <c r="K71" i="105"/>
  <c r="K72" i="105"/>
  <c r="K73" i="105"/>
  <c r="K74" i="105"/>
  <c r="K75" i="105"/>
  <c r="K76" i="105"/>
  <c r="K77" i="105"/>
  <c r="K78" i="105"/>
  <c r="K79" i="105"/>
  <c r="K80" i="105"/>
  <c r="K81" i="105"/>
  <c r="K82" i="105"/>
  <c r="K83" i="105"/>
  <c r="K84" i="105"/>
  <c r="H85" i="105"/>
  <c r="K85" i="105"/>
  <c r="H86" i="105"/>
  <c r="K86" i="105"/>
  <c r="H87" i="105"/>
  <c r="K87" i="105"/>
  <c r="K88" i="105"/>
  <c r="K89" i="105"/>
  <c r="K90" i="105"/>
  <c r="K91" i="105"/>
  <c r="K92" i="105"/>
  <c r="K93" i="105"/>
  <c r="K94" i="105"/>
  <c r="K95" i="105"/>
  <c r="K96" i="105"/>
  <c r="K97" i="105"/>
  <c r="K99" i="105"/>
  <c r="K106" i="105"/>
  <c r="L14" i="105"/>
  <c r="I15" i="105"/>
  <c r="L15" i="105"/>
  <c r="L16" i="105"/>
  <c r="L17" i="105"/>
  <c r="I18" i="105"/>
  <c r="L18" i="105"/>
  <c r="I19" i="105"/>
  <c r="L19" i="105"/>
  <c r="I20" i="105"/>
  <c r="L20" i="105"/>
  <c r="I21" i="105"/>
  <c r="L21" i="105"/>
  <c r="I22" i="105"/>
  <c r="L22" i="105"/>
  <c r="I23" i="105"/>
  <c r="L23" i="105"/>
  <c r="I24" i="105"/>
  <c r="L24" i="105"/>
  <c r="I25" i="105"/>
  <c r="L25" i="105"/>
  <c r="I26" i="105"/>
  <c r="L26" i="105"/>
  <c r="I27" i="105"/>
  <c r="L27" i="105"/>
  <c r="I28" i="105"/>
  <c r="L28" i="105"/>
  <c r="I29" i="105"/>
  <c r="L29" i="105"/>
  <c r="I30" i="105"/>
  <c r="L30" i="105"/>
  <c r="I31" i="105"/>
  <c r="L31" i="105"/>
  <c r="L32" i="105"/>
  <c r="L33" i="105"/>
  <c r="L34" i="105"/>
  <c r="L35" i="105"/>
  <c r="L36" i="105"/>
  <c r="L37" i="105"/>
  <c r="L38" i="105"/>
  <c r="L39" i="105"/>
  <c r="L40" i="105"/>
  <c r="L41" i="105"/>
  <c r="L42" i="105"/>
  <c r="L43" i="105"/>
  <c r="L44" i="105"/>
  <c r="L45" i="105"/>
  <c r="L46" i="105"/>
  <c r="L47" i="105"/>
  <c r="L48" i="105"/>
  <c r="L49" i="105"/>
  <c r="L50" i="105"/>
  <c r="L51" i="105"/>
  <c r="L52" i="105"/>
  <c r="L53" i="105"/>
  <c r="L54" i="105"/>
  <c r="L55" i="105"/>
  <c r="L56" i="105"/>
  <c r="L57" i="105"/>
  <c r="L58" i="105"/>
  <c r="L59" i="105"/>
  <c r="L60" i="105"/>
  <c r="L61" i="105"/>
  <c r="L62" i="105"/>
  <c r="L63" i="105"/>
  <c r="L64" i="105"/>
  <c r="L65" i="105"/>
  <c r="L66" i="105"/>
  <c r="L67" i="105"/>
  <c r="L68" i="105"/>
  <c r="L69" i="105"/>
  <c r="L70" i="105"/>
  <c r="L71" i="105"/>
  <c r="L72" i="105"/>
  <c r="L73" i="105"/>
  <c r="L74" i="105"/>
  <c r="L75" i="105"/>
  <c r="L76" i="105"/>
  <c r="L77" i="105"/>
  <c r="L78" i="105"/>
  <c r="L79" i="105"/>
  <c r="L80" i="105"/>
  <c r="L81" i="105"/>
  <c r="L82" i="105"/>
  <c r="L83" i="105"/>
  <c r="L84" i="105"/>
  <c r="I85" i="105"/>
  <c r="L85" i="105"/>
  <c r="I86" i="105"/>
  <c r="L86" i="105"/>
  <c r="I87" i="105"/>
  <c r="L87" i="105"/>
  <c r="L88" i="105"/>
  <c r="L89" i="105"/>
  <c r="L90" i="105"/>
  <c r="L91" i="105"/>
  <c r="L92" i="105"/>
  <c r="L93" i="105"/>
  <c r="L94" i="105"/>
  <c r="L95" i="105"/>
  <c r="L96" i="105"/>
  <c r="L97" i="105"/>
  <c r="L99" i="105"/>
  <c r="L106" i="105"/>
  <c r="M14" i="105"/>
  <c r="J15" i="105"/>
  <c r="M15" i="105"/>
  <c r="M16" i="105"/>
  <c r="M17" i="105"/>
  <c r="J18" i="105"/>
  <c r="M18" i="105"/>
  <c r="J19" i="105"/>
  <c r="M19" i="105"/>
  <c r="J20" i="105"/>
  <c r="M20" i="105"/>
  <c r="J21" i="105"/>
  <c r="M21" i="105"/>
  <c r="J22" i="105"/>
  <c r="M22" i="105"/>
  <c r="J23" i="105"/>
  <c r="M23" i="105"/>
  <c r="J24" i="105"/>
  <c r="M24" i="105"/>
  <c r="J25" i="105"/>
  <c r="M25" i="105"/>
  <c r="J26" i="105"/>
  <c r="M26" i="105"/>
  <c r="J27" i="105"/>
  <c r="M27" i="105"/>
  <c r="J28" i="105"/>
  <c r="M28" i="105"/>
  <c r="J29" i="105"/>
  <c r="M29" i="105"/>
  <c r="J30" i="105"/>
  <c r="M30" i="105"/>
  <c r="J31" i="105"/>
  <c r="M31" i="105"/>
  <c r="M32" i="105"/>
  <c r="M33" i="105"/>
  <c r="M34" i="105"/>
  <c r="M35" i="105"/>
  <c r="M36" i="105"/>
  <c r="M37" i="105"/>
  <c r="M38" i="105"/>
  <c r="M39" i="105"/>
  <c r="M40" i="105"/>
  <c r="M41" i="105"/>
  <c r="M42" i="105"/>
  <c r="M43" i="105"/>
  <c r="M44" i="105"/>
  <c r="M45" i="105"/>
  <c r="M46" i="105"/>
  <c r="M47" i="105"/>
  <c r="M48" i="105"/>
  <c r="M49" i="105"/>
  <c r="M50" i="105"/>
  <c r="M51" i="105"/>
  <c r="M52" i="105"/>
  <c r="M53" i="105"/>
  <c r="M54" i="105"/>
  <c r="M55" i="105"/>
  <c r="M56" i="105"/>
  <c r="M57" i="105"/>
  <c r="M58" i="105"/>
  <c r="M59" i="105"/>
  <c r="M60" i="105"/>
  <c r="M61" i="105"/>
  <c r="M62" i="105"/>
  <c r="M63" i="105"/>
  <c r="M64" i="105"/>
  <c r="M65" i="105"/>
  <c r="M66" i="105"/>
  <c r="M67" i="105"/>
  <c r="M68" i="105"/>
  <c r="M69" i="105"/>
  <c r="M70" i="105"/>
  <c r="M71" i="105"/>
  <c r="M72" i="105"/>
  <c r="M73" i="105"/>
  <c r="M74" i="105"/>
  <c r="M75" i="105"/>
  <c r="M76" i="105"/>
  <c r="M77" i="105"/>
  <c r="M78" i="105"/>
  <c r="M79" i="105"/>
  <c r="M80" i="105"/>
  <c r="M81" i="105"/>
  <c r="M82" i="105"/>
  <c r="M83" i="105"/>
  <c r="M84" i="105"/>
  <c r="J85" i="105"/>
  <c r="M85" i="105"/>
  <c r="J86" i="105"/>
  <c r="M86" i="105"/>
  <c r="J87" i="105"/>
  <c r="M87" i="105"/>
  <c r="M88" i="105"/>
  <c r="M89" i="105"/>
  <c r="M90" i="105"/>
  <c r="M91" i="105"/>
  <c r="M92" i="105"/>
  <c r="M93" i="105"/>
  <c r="M94" i="105"/>
  <c r="M95" i="105"/>
  <c r="M96" i="105"/>
  <c r="M97" i="105"/>
  <c r="M99" i="105"/>
  <c r="M106" i="105"/>
  <c r="K107" i="105"/>
  <c r="H99" i="105"/>
  <c r="H106" i="105"/>
  <c r="I99" i="105"/>
  <c r="I106" i="105"/>
  <c r="J99" i="105"/>
  <c r="J106" i="105"/>
  <c r="H107" i="105"/>
  <c r="H100" i="105"/>
  <c r="J101" i="105"/>
  <c r="I101" i="105"/>
  <c r="H101" i="105"/>
  <c r="N100" i="105"/>
  <c r="K100" i="105"/>
  <c r="C60" i="105"/>
  <c r="B61" i="105"/>
  <c r="C61" i="105"/>
  <c r="B62" i="105"/>
  <c r="C62" i="105"/>
  <c r="B63" i="105"/>
  <c r="C63" i="105"/>
  <c r="B64" i="105"/>
  <c r="C64" i="105"/>
  <c r="B65" i="105"/>
  <c r="C65" i="105"/>
  <c r="B66" i="105"/>
  <c r="C66" i="105"/>
  <c r="B67" i="105"/>
  <c r="C67" i="105"/>
  <c r="B68" i="105"/>
  <c r="C68" i="105"/>
  <c r="B69" i="105"/>
  <c r="C69" i="105"/>
  <c r="B70" i="105"/>
  <c r="C70" i="105"/>
  <c r="B71" i="105"/>
  <c r="C71" i="105"/>
  <c r="B72" i="105"/>
  <c r="C72" i="105"/>
  <c r="B73" i="105"/>
  <c r="C73" i="105"/>
  <c r="B74" i="105"/>
  <c r="C74" i="105"/>
  <c r="B75" i="105"/>
  <c r="C75" i="105"/>
  <c r="B76" i="105"/>
  <c r="C76" i="105"/>
  <c r="B77" i="105"/>
  <c r="C77" i="105"/>
  <c r="B78" i="105"/>
  <c r="C78" i="105"/>
  <c r="B79" i="105"/>
  <c r="C79" i="105"/>
  <c r="B80" i="105"/>
  <c r="C80" i="105"/>
  <c r="B81" i="105"/>
  <c r="C81" i="105"/>
  <c r="B82" i="105"/>
  <c r="C82" i="105"/>
  <c r="B83" i="105"/>
  <c r="C83" i="105"/>
  <c r="B84" i="105"/>
  <c r="C85" i="105"/>
  <c r="B86" i="105"/>
  <c r="C88" i="105"/>
  <c r="B89" i="105"/>
  <c r="C89" i="105"/>
  <c r="B90" i="105"/>
  <c r="C90" i="105"/>
  <c r="B91" i="105"/>
  <c r="C91" i="105"/>
  <c r="B92" i="105"/>
  <c r="C92" i="105"/>
  <c r="B93" i="105"/>
  <c r="C93" i="105"/>
  <c r="B94" i="105"/>
  <c r="C94" i="105"/>
  <c r="B95" i="105"/>
  <c r="C95" i="105"/>
  <c r="B96" i="105"/>
  <c r="C96" i="105"/>
  <c r="B97" i="105"/>
  <c r="C97" i="105"/>
  <c r="B88" i="105"/>
  <c r="B87" i="105"/>
  <c r="B85" i="105"/>
  <c r="B32" i="105"/>
  <c r="B31" i="105"/>
  <c r="B29" i="105"/>
  <c r="B18" i="105"/>
  <c r="B16" i="105"/>
  <c r="B15" i="105"/>
  <c r="I14" i="52"/>
  <c r="O14" i="52"/>
  <c r="O15" i="52"/>
  <c r="O16" i="52"/>
  <c r="O17" i="52"/>
  <c r="O18" i="52"/>
  <c r="O19" i="52"/>
  <c r="O20" i="52"/>
  <c r="I21" i="52"/>
  <c r="O21" i="52"/>
  <c r="I22" i="52"/>
  <c r="O22" i="52"/>
  <c r="I23" i="52"/>
  <c r="O23" i="52"/>
  <c r="I24" i="52"/>
  <c r="O24" i="52"/>
  <c r="I25" i="52"/>
  <c r="O25" i="52"/>
  <c r="I26" i="52"/>
  <c r="O26" i="52"/>
  <c r="I12" i="52"/>
  <c r="O12" i="52"/>
  <c r="O13" i="52"/>
  <c r="O34" i="52"/>
  <c r="O42" i="52"/>
  <c r="H14" i="52"/>
  <c r="N14" i="52"/>
  <c r="N15" i="52"/>
  <c r="N16" i="52"/>
  <c r="N17" i="52"/>
  <c r="N18" i="52"/>
  <c r="N19" i="52"/>
  <c r="N20" i="52"/>
  <c r="H21" i="52"/>
  <c r="N21" i="52"/>
  <c r="H22" i="52"/>
  <c r="N22" i="52"/>
  <c r="H23" i="52"/>
  <c r="N23" i="52"/>
  <c r="H24" i="52"/>
  <c r="N24" i="52"/>
  <c r="H25" i="52"/>
  <c r="N25" i="52"/>
  <c r="H26" i="52"/>
  <c r="N26" i="52"/>
  <c r="H12" i="52"/>
  <c r="N12" i="52"/>
  <c r="N13" i="52"/>
  <c r="N34" i="52"/>
  <c r="N42" i="52"/>
  <c r="J12" i="52"/>
  <c r="P12" i="52"/>
  <c r="P13" i="52"/>
  <c r="J14" i="52"/>
  <c r="P14" i="52"/>
  <c r="P15" i="52"/>
  <c r="P16" i="52"/>
  <c r="P17" i="52"/>
  <c r="P18" i="52"/>
  <c r="P19" i="52"/>
  <c r="P20" i="52"/>
  <c r="J21" i="52"/>
  <c r="P21" i="52"/>
  <c r="J22" i="52"/>
  <c r="P22" i="52"/>
  <c r="J23" i="52"/>
  <c r="P23" i="52"/>
  <c r="J24" i="52"/>
  <c r="P24" i="52"/>
  <c r="J25" i="52"/>
  <c r="P25" i="52"/>
  <c r="J26" i="52"/>
  <c r="P26" i="52"/>
  <c r="P34" i="52"/>
  <c r="P42" i="52"/>
  <c r="N43" i="52"/>
  <c r="O41" i="52"/>
  <c r="P41" i="52"/>
  <c r="N41" i="52"/>
  <c r="L14" i="52"/>
  <c r="I15" i="52"/>
  <c r="L15" i="52"/>
  <c r="I16" i="52"/>
  <c r="L16" i="52"/>
  <c r="I17" i="52"/>
  <c r="L17" i="52"/>
  <c r="I18" i="52"/>
  <c r="L18" i="52"/>
  <c r="I19" i="52"/>
  <c r="L19" i="52"/>
  <c r="I20" i="52"/>
  <c r="L20" i="52"/>
  <c r="L21" i="52"/>
  <c r="L22" i="52"/>
  <c r="L23" i="52"/>
  <c r="L24" i="52"/>
  <c r="L25" i="52"/>
  <c r="L26" i="52"/>
  <c r="L12" i="52"/>
  <c r="I13" i="52"/>
  <c r="L13" i="52"/>
  <c r="L34" i="52"/>
  <c r="L42" i="52"/>
  <c r="K14" i="52"/>
  <c r="H15" i="52"/>
  <c r="K15" i="52"/>
  <c r="H16" i="52"/>
  <c r="K16" i="52"/>
  <c r="H17" i="52"/>
  <c r="K17" i="52"/>
  <c r="H18" i="52"/>
  <c r="K18" i="52"/>
  <c r="H19" i="52"/>
  <c r="K19" i="52"/>
  <c r="H20" i="52"/>
  <c r="K20" i="52"/>
  <c r="K21" i="52"/>
  <c r="K22" i="52"/>
  <c r="K23" i="52"/>
  <c r="K24" i="52"/>
  <c r="K25" i="52"/>
  <c r="K26" i="52"/>
  <c r="K12" i="52"/>
  <c r="H13" i="52"/>
  <c r="K13" i="52"/>
  <c r="K34" i="52"/>
  <c r="K42" i="52"/>
  <c r="M12" i="52"/>
  <c r="J13" i="52"/>
  <c r="M13" i="52"/>
  <c r="M14" i="52"/>
  <c r="J15" i="52"/>
  <c r="M15" i="52"/>
  <c r="J16" i="52"/>
  <c r="M16" i="52"/>
  <c r="J17" i="52"/>
  <c r="M17" i="52"/>
  <c r="J18" i="52"/>
  <c r="M18" i="52"/>
  <c r="J19" i="52"/>
  <c r="M19" i="52"/>
  <c r="J20" i="52"/>
  <c r="M20" i="52"/>
  <c r="M21" i="52"/>
  <c r="M22" i="52"/>
  <c r="M23" i="52"/>
  <c r="M24" i="52"/>
  <c r="M25" i="52"/>
  <c r="M26" i="52"/>
  <c r="M34" i="52"/>
  <c r="M42" i="52"/>
  <c r="K43" i="52"/>
  <c r="L41" i="52"/>
  <c r="M41" i="52"/>
  <c r="K41" i="52"/>
  <c r="I34" i="52"/>
  <c r="I42" i="52"/>
  <c r="H34" i="52"/>
  <c r="H42" i="52"/>
  <c r="J34" i="52"/>
  <c r="J42" i="52"/>
  <c r="H43" i="52"/>
  <c r="I41" i="52"/>
  <c r="J41" i="52"/>
  <c r="H41" i="52"/>
  <c r="H35" i="52"/>
  <c r="J36" i="52"/>
  <c r="I36" i="52"/>
  <c r="H36" i="52"/>
  <c r="N35" i="52"/>
  <c r="K35" i="52"/>
  <c r="B15" i="52"/>
  <c r="B17" i="52"/>
  <c r="B19" i="52"/>
  <c r="B20" i="52"/>
  <c r="B21" i="52"/>
  <c r="B22" i="52"/>
  <c r="B23" i="52"/>
  <c r="B24" i="52"/>
  <c r="B25" i="52"/>
  <c r="B27" i="52"/>
  <c r="B26" i="52"/>
  <c r="B16" i="52"/>
  <c r="B14" i="52"/>
  <c r="B13" i="52"/>
</calcChain>
</file>

<file path=xl/sharedStrings.xml><?xml version="1.0" encoding="utf-8"?>
<sst xmlns="http://schemas.openxmlformats.org/spreadsheetml/2006/main" count="376" uniqueCount="99">
  <si>
    <t>INSTITUTO NACIONAL DE VIAS</t>
  </si>
  <si>
    <t>SUBDIRECCION DE LA RED NACIONAL DE CARRETERAS</t>
  </si>
  <si>
    <t xml:space="preserve">DIRECCIÓN OPERATIVA 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</si>
  <si>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</si>
  <si>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</si>
  <si>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</si>
  <si>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</si>
  <si>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</si>
  <si>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</si>
  <si>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</si>
  <si>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</si>
  <si>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>GENERAL</t>
  </si>
  <si>
    <t>PARTICULAR</t>
  </si>
  <si>
    <t>SUBTOTAL VALOR BÁSICO DE LAS OBRAS</t>
  </si>
  <si>
    <t>VALOR BASICO DE LAS OBRAS</t>
  </si>
  <si>
    <t>VALOR IVA (OBRA) (19% SOBRE UTILIDAD OBRA)</t>
  </si>
  <si>
    <t>TOTAL OBRA BASICA + IVA</t>
  </si>
  <si>
    <t>NOTA 1:  Teniendo en cuenta el Manual de Señalización Vial - Dispositivos uniformes para la Regulación del Tránsito en Calles, Carreteras y Ciclorrutas de Colombia,    adoptado mediante Resolución No. 0001885 del 17 de junio de 2015 del Ministerio de Transporte, se aclara que el aparte de SEÑALIZACIÓN se debe ajustar  a todo su contenido,  esta señalización debe colocarse desde la órden de iniciación del contrato.</t>
  </si>
  <si>
    <t>PORCENTAJE</t>
  </si>
  <si>
    <t xml:space="preserve">NOTA 2:El control de tráfico temporal (controladores de trafico) y la señalización provisional necesarios para la ejecución de las obras será por cuenta y riesgo del contratista. </t>
  </si>
  <si>
    <t>ADMINISTRACION</t>
  </si>
  <si>
    <t>A=</t>
  </si>
  <si>
    <t xml:space="preserve">NOTA 3: Se debe tener en cuenta que el PRECIO UNITARIO incluye el valor de A.I.U. </t>
  </si>
  <si>
    <t>IMPREVISTO</t>
  </si>
  <si>
    <t>I=</t>
  </si>
  <si>
    <t>NOTA 4: Si el valor del A.I.U. presentado es menor al OCHENTA Y CICNO por ciento (85%) o mayor al Ciento diez por ciento (110%) del Valor Oficial  del Porcentaje de A.I.U.,  establecido en el formulario No 1 "presupuesto oficial", la propuesta será rechazada.</t>
  </si>
  <si>
    <t>UTILIDAD</t>
  </si>
  <si>
    <t>U=</t>
  </si>
  <si>
    <t xml:space="preserve">NOTA 5: Cuando la fracción decimal del peso sea  igual o superior a 5 se aproximara por exceso al número entero siguiente del peso y cuando la fracción decimal del peso sea inferior a 5 se aproximará por defecto al número entero del peso. </t>
  </si>
  <si>
    <t>TOTAL A.I.U</t>
  </si>
  <si>
    <t>A.I.U.=</t>
  </si>
  <si>
    <t xml:space="preserve">NOTA 6: El A.I.U y su discriminación deben estar en porcentaje (%). </t>
  </si>
  <si>
    <t>NOTA 7: El reconocimiento económico de los requerimientos  ambientales exigidos  por las autoridades ambientales, y/o sociales que son de obligatorio cumplimiento, serán reconocidos a cargo de reembolso de gastos (afectados por un % de administracion).</t>
  </si>
  <si>
    <t>NOTA 8: Los valores que aparecen fijos e inmodificables no podrán alterarse, de lo contrario será causal de rechazo de la propuesta por hacer parte integral del presente proceso</t>
  </si>
  <si>
    <t>NOTA 9: El CONTRATISTA dará estricto cumplimiento de los Protocolos de Bioseguridad, así como del Decreto 531 de 2020, la Resolución 666 de 2020, la Resolución 312 de 2019, y la Resolución 1443 de 2014.</t>
  </si>
  <si>
    <t>AFIRMADO</t>
  </si>
  <si>
    <t>DIRECCION TERRITORIAL CAUCA</t>
  </si>
  <si>
    <t>CUADRO No. 3</t>
  </si>
  <si>
    <t>RELACION ESTADO DE LA RED CRITERIO DE TRANSITABILIDAD (VISUAL)</t>
  </si>
  <si>
    <t>INGENIEROS RESIDENTES:</t>
  </si>
  <si>
    <t>TRIMESTRE EVALUADO:</t>
  </si>
  <si>
    <t>CODIGO VIA</t>
  </si>
  <si>
    <t>PR INICIAL</t>
  </si>
  <si>
    <t>PR FINAL</t>
  </si>
  <si>
    <t>CARRETERA</t>
  </si>
  <si>
    <t>KMS</t>
  </si>
  <si>
    <t>TIPO DE SUPERFICIE</t>
  </si>
  <si>
    <t>ESTADO</t>
  </si>
  <si>
    <t>LA RED</t>
  </si>
  <si>
    <t>SUPERFICIE</t>
  </si>
  <si>
    <t>PAVIMENTO</t>
  </si>
  <si>
    <t>B</t>
  </si>
  <si>
    <t>R</t>
  </si>
  <si>
    <t>M</t>
  </si>
  <si>
    <t>A</t>
  </si>
  <si>
    <t>P</t>
  </si>
  <si>
    <t>0+0135</t>
  </si>
  <si>
    <t>PATICO - CANDELARIA, SECTOR: PATICO - CANDELARIA.</t>
  </si>
  <si>
    <t>0+0305</t>
  </si>
  <si>
    <t>1+0900</t>
  </si>
  <si>
    <t>11+0900</t>
  </si>
  <si>
    <t>12+0270</t>
  </si>
  <si>
    <t>12+0395</t>
  </si>
  <si>
    <t>64+0500</t>
  </si>
  <si>
    <t>65+0320</t>
  </si>
  <si>
    <t>65+0822</t>
  </si>
  <si>
    <t>CONVENCIONES</t>
  </si>
  <si>
    <t>TOTALES DE LA RED A CARGO</t>
  </si>
  <si>
    <t>BUENO</t>
  </si>
  <si>
    <t>REGULAR</t>
  </si>
  <si>
    <t>MALO</t>
  </si>
  <si>
    <t>Notas:</t>
  </si>
  <si>
    <t>4+0000</t>
  </si>
  <si>
    <t>5+0000</t>
  </si>
  <si>
    <t>7+0000</t>
  </si>
  <si>
    <t>9+0000</t>
  </si>
  <si>
    <t>75+0000</t>
  </si>
  <si>
    <t>JUAN CARLOS VIDAL TAFURT.</t>
  </si>
  <si>
    <t>PRESUPUESTO ESTIMADO DE OBRA</t>
  </si>
  <si>
    <t>JULIAN ANDRES MUÑOZ ÑAÑEZ.</t>
  </si>
  <si>
    <t>ABRIL - JUNIO 2023</t>
  </si>
  <si>
    <r>
      <rPr>
        <sz val="12"/>
        <rFont val="Arial Narrow"/>
        <family val="2"/>
      </rPr>
      <t>VALOR TOTAL EN LETRAS:</t>
    </r>
    <r>
      <rPr>
        <b/>
        <sz val="12"/>
        <rFont val="Arial Narrow"/>
        <family val="2"/>
      </rPr>
      <t xml:space="preserve"> </t>
    </r>
  </si>
  <si>
    <t>51+0000</t>
  </si>
  <si>
    <t>61+0000</t>
  </si>
  <si>
    <t>66+0000</t>
  </si>
  <si>
    <t>68+0000</t>
  </si>
  <si>
    <t>71+0000</t>
  </si>
  <si>
    <t>73+0000</t>
  </si>
  <si>
    <t>311.1P</t>
  </si>
  <si>
    <t>311 P</t>
  </si>
  <si>
    <t>Suministro de material de afirmado</t>
  </si>
  <si>
    <t>SUBTOTAL NECESIDAD RUTA 2401</t>
  </si>
  <si>
    <t>I. SUMINISTRO DE AFIRMADO RUTA 2401 SECTOR PR 13+0000 AL PR 40+0000</t>
  </si>
  <si>
    <t>21+0000</t>
  </si>
  <si>
    <t>42+0000</t>
  </si>
  <si>
    <t>52+0000</t>
  </si>
  <si>
    <t>SEPTIEMBRE DE 2023</t>
  </si>
  <si>
    <t>INVITACIÓN PÚBLICA IP-DT-CAU-018-2023</t>
  </si>
  <si>
    <t>SUMINISTRO DE MATERIAL DE AFIRMADO PARA COLOCAR CON MANO DE OBRA DE LAS COOPERATIVAS DE TRABAJO ASOCIADO, ENTRE EL PR13+0000 Y PR40+0000 DE LA VÍA 2401 PATICO – CANDELARIA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</si>
</sst>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#,##0.0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 * #,##0.00_ ;_ * \-#,##0.00_ ;_ * &quot;-&quot;??_ ;_ @_ "/>
    <numFmt numFmtId="170" formatCode="_-&quot;$&quot;\ * #,##0.0_-;\-&quot;$&quot;\ * #,##0.0_-;_-&quot;$&quot;\ * &quot;-&quot;_-;_-@_-"/>
    <numFmt numFmtId="171" formatCode="0.0%"/>
    <numFmt numFmtId="172" formatCode="#,##0.000"/>
    <numFmt numFmtId="173" formatCode="_ &quot;$&quot;\ * #,##0.00_ ;_ &quot;$&quot;\ * \-#,##0.00_ ;_ &quot;$&quot;\ * &quot;-&quot;??_ ;_ @_ "/>
    <numFmt numFmtId="174" formatCode="_(* #,##0_);_(* \(#,##0\);_(* &quot;-&quot;_);_(@_)"/>
    <numFmt numFmtId="175" formatCode="&quot;$&quot;\ #,##0_);\(&quot;$&quot;\ #,##0\)"/>
    <numFmt numFmtId="179" formatCode="0.0"/>
    <numFmt numFmtId="180" formatCode="00\+000"/>
    <numFmt numFmtId="181" formatCode="#,##0&quot; + 0000&quot;"/>
    <numFmt numFmtId="182" formatCode="0.000"/>
    <numFmt numFmtId="183" formatCode="00\+0000"/>
    <numFmt numFmtId="184" formatCode="0.00000"/>
    <numFmt numFmtId="185" formatCode="0.0000"/>
    <numFmt numFmtId="186" formatCode="[$$-500A]\ #,##0.00"/>
    <numFmt numFmtId="187" formatCode="_-&quot;$&quot;* #,##0.00_-;\-&quot;$&quot;* #,##0.00_-;_-&quot;$&quot;* &quot;-&quot;??_-;_-@_-"/>
    <numFmt numFmtId="188" formatCode="#,##0\ &quot;€&quot;;[Red]\-#,##0\ &quot;€&quot;"/>
    <numFmt numFmtId="189" formatCode="_-* #,##0.00\ &quot;Pts&quot;_-;\-* #,##0.00\ &quot;Pts&quot;_-;_-* &quot;-&quot;??\ &quot;Pts&quot;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i/>
      <sz val="12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sz val="10"/>
      <name val="Geneva"/>
      <family val="2"/>
    </font>
    <font>
      <sz val="12"/>
      <color indexed="8"/>
      <name val="Verdana"/>
      <family val="2"/>
    </font>
    <font>
      <u/>
      <sz val="11"/>
      <color theme="10"/>
      <name val="Calibri"/>
      <family val="2"/>
    </font>
    <font>
      <sz val="9"/>
      <name val="Arial"/>
      <family val="2"/>
    </font>
    <font>
      <sz val="18"/>
      <color theme="1"/>
      <name val="Berlin Sans FB Demi"/>
      <family val="2"/>
    </font>
    <font>
      <sz val="10"/>
      <color indexed="12"/>
      <name val="Berlin Sans FB Demi"/>
      <family val="2"/>
    </font>
    <font>
      <sz val="11"/>
      <color indexed="8"/>
      <name val="Berlin Sans FB Demi"/>
      <family val="2"/>
    </font>
    <font>
      <sz val="14"/>
      <color theme="1"/>
      <name val="Berlin Sans FB Demi"/>
      <family val="2"/>
    </font>
    <font>
      <sz val="14"/>
      <color indexed="23"/>
      <name val="Berlin Sans FB Demi"/>
      <family val="2"/>
    </font>
    <font>
      <sz val="14"/>
      <color indexed="8"/>
      <name val="Berlin Sans FB Demi"/>
      <family val="2"/>
    </font>
    <font>
      <sz val="14"/>
      <name val="Berlin Sans FB Demi"/>
      <family val="2"/>
    </font>
    <font>
      <sz val="14"/>
      <color indexed="12"/>
      <name val="Berlin Sans FB Demi"/>
      <family val="2"/>
    </font>
    <font>
      <b/>
      <sz val="14"/>
      <color indexed="23"/>
      <name val="Berlin Sans FB Demi"/>
      <family val="2"/>
    </font>
    <font>
      <sz val="10"/>
      <name val="Berlin Sans FB Demi"/>
      <family val="2"/>
    </font>
    <font>
      <b/>
      <sz val="10"/>
      <name val="Berlin Sans FB Demi"/>
      <family val="2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</font>
    <font>
      <sz val="11"/>
      <color theme="1"/>
      <name val="Berlin Sans FB Demi"/>
      <family val="2"/>
    </font>
    <font>
      <sz val="10"/>
      <color indexed="8"/>
      <name val="Berlin Sans FB Demi"/>
      <family val="2"/>
    </font>
    <font>
      <sz val="7"/>
      <name val="Berlin Sans FB Demi"/>
      <family val="2"/>
    </font>
    <font>
      <sz val="7"/>
      <name val="Arial"/>
      <family val="2"/>
    </font>
    <font>
      <b/>
      <sz val="11"/>
      <color indexed="8"/>
      <name val="Berlin Sans FB Demi"/>
      <family val="2"/>
    </font>
    <font>
      <sz val="8"/>
      <name val="Berlin Sans FB Demi"/>
      <family val="2"/>
    </font>
    <font>
      <sz val="12"/>
      <color indexed="8"/>
      <name val="Calibri"/>
      <family val="2"/>
    </font>
    <font>
      <u/>
      <sz val="10"/>
      <color theme="10"/>
      <name val="Arial"/>
      <family val="2"/>
    </font>
    <font>
      <b/>
      <sz val="11"/>
      <color theme="1"/>
      <name val="Berlin Sans FB Dem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6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6" fontId="7" fillId="0" borderId="0" applyFont="0" applyFill="0" applyBorder="0" applyAlignment="0" applyProtection="0"/>
    <xf numFmtId="0" fontId="3" fillId="0" borderId="0"/>
    <xf numFmtId="164" fontId="8" fillId="0" borderId="0" applyFont="0" applyFill="0" applyBorder="0" applyAlignment="0" applyProtection="0"/>
    <xf numFmtId="0" fontId="1" fillId="0" borderId="0"/>
    <xf numFmtId="16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  <xf numFmtId="0" fontId="1" fillId="0" borderId="0"/>
    <xf numFmtId="0" fontId="14" fillId="0" borderId="0" applyNumberForma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8" fillId="0" borderId="0" applyNumberFormat="0" applyBorder="0" applyAlignment="0"/>
    <xf numFmtId="0" fontId="1" fillId="0" borderId="0"/>
    <xf numFmtId="0" fontId="3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5" fillId="0" borderId="0"/>
    <xf numFmtId="0" fontId="3" fillId="0" borderId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7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7" fillId="0" borderId="0"/>
    <xf numFmtId="166" fontId="3" fillId="0" borderId="0" applyFont="0" applyFill="0" applyBorder="0" applyAlignment="0" applyProtection="0"/>
    <xf numFmtId="189" fontId="3" fillId="0" borderId="0" applyFont="0" applyFill="0" applyBorder="0" applyAlignment="0" applyProtection="0"/>
  </cellStyleXfs>
  <cellXfs count="256">
    <xf numFmtId="0" fontId="0" fillId="0" borderId="0" xfId="0"/>
    <xf numFmtId="0" fontId="4" fillId="0" borderId="0" xfId="4" applyFont="1" applyAlignment="1">
      <alignment vertical="center"/>
    </xf>
    <xf numFmtId="164" fontId="4" fillId="0" borderId="0" xfId="1" applyFont="1" applyFill="1" applyAlignment="1">
      <alignment vertical="center"/>
    </xf>
    <xf numFmtId="0" fontId="5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vertical="center"/>
    </xf>
    <xf numFmtId="0" fontId="4" fillId="0" borderId="4" xfId="4" applyFont="1" applyBorder="1" applyAlignment="1">
      <alignment horizontal="center" vertical="center"/>
    </xf>
    <xf numFmtId="167" fontId="4" fillId="0" borderId="5" xfId="4" applyNumberFormat="1" applyFont="1" applyBorder="1" applyAlignment="1">
      <alignment vertical="center"/>
    </xf>
    <xf numFmtId="167" fontId="6" fillId="0" borderId="0" xfId="5" applyNumberFormat="1" applyFont="1" applyFill="1" applyBorder="1" applyAlignment="1">
      <alignment horizontal="right" vertical="center"/>
    </xf>
    <xf numFmtId="167" fontId="4" fillId="0" borderId="15" xfId="4" applyNumberFormat="1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/>
    </xf>
    <xf numFmtId="165" fontId="5" fillId="0" borderId="19" xfId="4" applyNumberFormat="1" applyFont="1" applyBorder="1" applyAlignment="1">
      <alignment horizontal="center" vertical="center" wrapText="1"/>
    </xf>
    <xf numFmtId="167" fontId="5" fillId="0" borderId="19" xfId="5" applyNumberFormat="1" applyFont="1" applyFill="1" applyBorder="1" applyAlignment="1">
      <alignment horizontal="center" vertical="center"/>
    </xf>
    <xf numFmtId="167" fontId="4" fillId="0" borderId="20" xfId="4" applyNumberFormat="1" applyFont="1" applyBorder="1" applyAlignment="1">
      <alignment horizontal="center" vertical="center"/>
    </xf>
    <xf numFmtId="0" fontId="4" fillId="0" borderId="21" xfId="4" applyFont="1" applyBorder="1" applyAlignment="1">
      <alignment horizontal="center" vertical="center" wrapText="1"/>
    </xf>
    <xf numFmtId="0" fontId="4" fillId="0" borderId="14" xfId="4" applyFont="1" applyBorder="1" applyAlignment="1">
      <alignment horizontal="center" vertical="center" wrapText="1"/>
    </xf>
    <xf numFmtId="0" fontId="4" fillId="0" borderId="0" xfId="6" applyFont="1" applyAlignment="1">
      <alignment vertical="center"/>
    </xf>
    <xf numFmtId="170" fontId="5" fillId="0" borderId="15" xfId="2" applyNumberFormat="1" applyFont="1" applyFill="1" applyBorder="1" applyAlignment="1">
      <alignment horizontal="right" vertical="center"/>
    </xf>
    <xf numFmtId="167" fontId="4" fillId="0" borderId="15" xfId="14" applyNumberFormat="1" applyFont="1" applyFill="1" applyBorder="1" applyAlignment="1">
      <alignment horizontal="left" vertical="center"/>
    </xf>
    <xf numFmtId="179" fontId="17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179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80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Continuous" vertical="center" wrapText="1"/>
    </xf>
    <xf numFmtId="180" fontId="17" fillId="0" borderId="0" xfId="0" applyNumberFormat="1" applyFont="1" applyAlignment="1">
      <alignment horizontal="centerContinuous" vertical="center" wrapText="1"/>
    </xf>
    <xf numFmtId="0" fontId="17" fillId="0" borderId="0" xfId="0" applyFont="1" applyAlignment="1">
      <alignment horizontal="centerContinuous" vertical="center" wrapText="1"/>
    </xf>
    <xf numFmtId="2" fontId="17" fillId="0" borderId="0" xfId="0" applyNumberFormat="1" applyFont="1" applyAlignment="1">
      <alignment horizontal="centerContinuous" vertical="center" wrapText="1"/>
    </xf>
    <xf numFmtId="0" fontId="25" fillId="0" borderId="0" xfId="0" applyFont="1" applyAlignment="1">
      <alignment horizontal="centerContinuous" vertical="center"/>
    </xf>
    <xf numFmtId="0" fontId="17" fillId="0" borderId="0" xfId="0" applyFont="1" applyAlignment="1">
      <alignment vertical="center"/>
    </xf>
    <xf numFmtId="180" fontId="27" fillId="0" borderId="0" xfId="0" applyNumberFormat="1" applyFont="1" applyAlignment="1">
      <alignment vertical="center"/>
    </xf>
    <xf numFmtId="0" fontId="26" fillId="0" borderId="0" xfId="0" applyFont="1" applyAlignment="1">
      <alignment horizontal="right" vertical="center"/>
    </xf>
    <xf numFmtId="180" fontId="2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9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80" fontId="0" fillId="0" borderId="0" xfId="0" applyNumberFormat="1" applyAlignment="1">
      <alignment vertical="center"/>
    </xf>
    <xf numFmtId="179" fontId="10" fillId="0" borderId="0" xfId="0" applyNumberFormat="1" applyFont="1" applyAlignment="1">
      <alignment horizontal="center"/>
    </xf>
    <xf numFmtId="179" fontId="10" fillId="0" borderId="35" xfId="0" applyNumberFormat="1" applyFont="1" applyBorder="1" applyAlignment="1">
      <alignment horizontal="center" vertical="center"/>
    </xf>
    <xf numFmtId="179" fontId="10" fillId="0" borderId="16" xfId="0" applyNumberFormat="1" applyFont="1" applyBorder="1" applyAlignment="1">
      <alignment horizontal="center" vertical="center"/>
    </xf>
    <xf numFmtId="179" fontId="10" fillId="0" borderId="17" xfId="0" applyNumberFormat="1" applyFont="1" applyBorder="1" applyAlignment="1">
      <alignment horizontal="center" vertical="center"/>
    </xf>
    <xf numFmtId="181" fontId="3" fillId="0" borderId="45" xfId="9" applyNumberForma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169" fontId="28" fillId="0" borderId="35" xfId="0" applyNumberFormat="1" applyFont="1" applyBorder="1" applyAlignment="1">
      <alignment horizontal="center" vertical="center"/>
    </xf>
    <xf numFmtId="0" fontId="28" fillId="0" borderId="0" xfId="0" applyFont="1"/>
    <xf numFmtId="169" fontId="28" fillId="0" borderId="46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183" fontId="3" fillId="0" borderId="14" xfId="0" applyNumberFormat="1" applyFont="1" applyBorder="1" applyAlignment="1">
      <alignment horizontal="center" vertical="center"/>
    </xf>
    <xf numFmtId="169" fontId="28" fillId="0" borderId="39" xfId="0" applyNumberFormat="1" applyFont="1" applyBorder="1" applyAlignment="1">
      <alignment horizontal="center" vertical="center"/>
    </xf>
    <xf numFmtId="180" fontId="3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169" fontId="28" fillId="0" borderId="36" xfId="0" applyNumberFormat="1" applyFont="1" applyBorder="1" applyAlignment="1">
      <alignment horizontal="center" vertical="center"/>
    </xf>
    <xf numFmtId="169" fontId="28" fillId="0" borderId="34" xfId="0" applyNumberFormat="1" applyFont="1" applyBorder="1" applyAlignment="1">
      <alignment horizontal="center" vertical="center"/>
    </xf>
    <xf numFmtId="169" fontId="28" fillId="0" borderId="47" xfId="0" applyNumberFormat="1" applyFont="1" applyBorder="1" applyAlignment="1">
      <alignment horizontal="center" vertical="center"/>
    </xf>
    <xf numFmtId="169" fontId="28" fillId="0" borderId="0" xfId="0" applyNumberFormat="1" applyFont="1" applyAlignment="1">
      <alignment horizontal="center" vertical="center"/>
    </xf>
    <xf numFmtId="182" fontId="3" fillId="0" borderId="14" xfId="0" applyNumberFormat="1" applyFont="1" applyBorder="1" applyAlignment="1">
      <alignment horizontal="center" vertical="center"/>
    </xf>
    <xf numFmtId="169" fontId="28" fillId="0" borderId="41" xfId="0" applyNumberFormat="1" applyFont="1" applyBorder="1" applyAlignment="1">
      <alignment horizontal="center" vertical="center"/>
    </xf>
    <xf numFmtId="169" fontId="28" fillId="0" borderId="38" xfId="0" applyNumberFormat="1" applyFont="1" applyBorder="1" applyAlignment="1">
      <alignment horizontal="center" vertical="center"/>
    </xf>
    <xf numFmtId="9" fontId="26" fillId="0" borderId="0" xfId="3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84" fontId="26" fillId="0" borderId="0" xfId="0" applyNumberFormat="1" applyFont="1" applyAlignment="1">
      <alignment horizontal="center" vertical="center"/>
    </xf>
    <xf numFmtId="179" fontId="30" fillId="0" borderId="0" xfId="0" applyNumberFormat="1" applyFont="1" applyAlignment="1">
      <alignment vertical="center"/>
    </xf>
    <xf numFmtId="2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172" fontId="3" fillId="0" borderId="14" xfId="0" applyNumberFormat="1" applyFont="1" applyBorder="1" applyAlignment="1">
      <alignment horizontal="center" vertical="center"/>
    </xf>
    <xf numFmtId="2" fontId="28" fillId="0" borderId="0" xfId="0" applyNumberFormat="1" applyFont="1" applyAlignment="1">
      <alignment vertical="center"/>
    </xf>
    <xf numFmtId="165" fontId="28" fillId="0" borderId="0" xfId="0" applyNumberFormat="1" applyFont="1"/>
    <xf numFmtId="9" fontId="10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32" fillId="0" borderId="0" xfId="0" applyFont="1" applyAlignment="1">
      <alignment horizontal="centerContinuous"/>
    </xf>
    <xf numFmtId="180" fontId="32" fillId="0" borderId="0" xfId="0" applyNumberFormat="1" applyFont="1" applyAlignment="1">
      <alignment vertical="center"/>
    </xf>
    <xf numFmtId="2" fontId="32" fillId="8" borderId="14" xfId="0" applyNumberFormat="1" applyFont="1" applyFill="1" applyBorder="1" applyAlignment="1">
      <alignment horizontal="centerContinuous"/>
    </xf>
    <xf numFmtId="0" fontId="32" fillId="0" borderId="14" xfId="0" applyFont="1" applyBorder="1" applyAlignment="1">
      <alignment vertical="center"/>
    </xf>
    <xf numFmtId="2" fontId="32" fillId="9" borderId="14" xfId="0" applyNumberFormat="1" applyFont="1" applyFill="1" applyBorder="1" applyAlignment="1">
      <alignment horizontal="centerContinuous"/>
    </xf>
    <xf numFmtId="0" fontId="32" fillId="0" borderId="0" xfId="0" applyFont="1" applyAlignment="1">
      <alignment horizontal="center"/>
    </xf>
    <xf numFmtId="2" fontId="32" fillId="10" borderId="14" xfId="0" applyNumberFormat="1" applyFont="1" applyFill="1" applyBorder="1" applyAlignment="1">
      <alignment horizontal="center"/>
    </xf>
    <xf numFmtId="179" fontId="10" fillId="0" borderId="27" xfId="0" applyNumberFormat="1" applyFont="1" applyBorder="1" applyAlignment="1">
      <alignment horizontal="center" vertical="center"/>
    </xf>
    <xf numFmtId="2" fontId="10" fillId="0" borderId="28" xfId="0" applyNumberFormat="1" applyFont="1" applyBorder="1" applyAlignment="1">
      <alignment horizontal="center" vertical="center"/>
    </xf>
    <xf numFmtId="2" fontId="0" fillId="0" borderId="18" xfId="0" applyNumberFormat="1" applyBorder="1" applyAlignment="1">
      <alignment vertic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9" fontId="0" fillId="0" borderId="0" xfId="3" applyFont="1" applyAlignment="1">
      <alignment vertical="center"/>
    </xf>
    <xf numFmtId="2" fontId="32" fillId="10" borderId="0" xfId="0" applyNumberFormat="1" applyFont="1" applyFill="1" applyAlignment="1">
      <alignment horizontal="center"/>
    </xf>
    <xf numFmtId="0" fontId="32" fillId="0" borderId="0" xfId="0" applyFont="1" applyAlignment="1">
      <alignment vertical="center"/>
    </xf>
    <xf numFmtId="2" fontId="0" fillId="0" borderId="14" xfId="0" applyNumberFormat="1" applyBorder="1" applyAlignment="1">
      <alignment vertical="center"/>
    </xf>
    <xf numFmtId="2" fontId="0" fillId="0" borderId="21" xfId="0" applyNumberFormat="1" applyBorder="1" applyAlignment="1">
      <alignment vertical="center"/>
    </xf>
    <xf numFmtId="2" fontId="0" fillId="0" borderId="15" xfId="0" applyNumberFormat="1" applyBorder="1" applyAlignment="1">
      <alignment vertical="center"/>
    </xf>
    <xf numFmtId="2" fontId="10" fillId="8" borderId="42" xfId="0" applyNumberFormat="1" applyFont="1" applyFill="1" applyBorder="1" applyAlignment="1">
      <alignment horizontal="centerContinuous"/>
    </xf>
    <xf numFmtId="2" fontId="10" fillId="5" borderId="16" xfId="0" applyNumberFormat="1" applyFont="1" applyFill="1" applyBorder="1" applyAlignment="1">
      <alignment horizontal="center" vertical="center"/>
    </xf>
    <xf numFmtId="2" fontId="10" fillId="6" borderId="16" xfId="0" applyNumberFormat="1" applyFont="1" applyFill="1" applyBorder="1" applyAlignment="1">
      <alignment horizontal="center" vertical="center"/>
    </xf>
    <xf numFmtId="2" fontId="10" fillId="8" borderId="16" xfId="0" applyNumberFormat="1" applyFont="1" applyFill="1" applyBorder="1" applyAlignment="1">
      <alignment horizontal="centerContinuous"/>
    </xf>
    <xf numFmtId="2" fontId="10" fillId="6" borderId="17" xfId="0" applyNumberFormat="1" applyFont="1" applyFill="1" applyBorder="1" applyAlignment="1">
      <alignment horizontal="center" vertical="center"/>
    </xf>
    <xf numFmtId="9" fontId="10" fillId="8" borderId="24" xfId="3" applyFont="1" applyFill="1" applyBorder="1" applyAlignment="1">
      <alignment horizontal="centerContinuous"/>
    </xf>
    <xf numFmtId="9" fontId="10" fillId="5" borderId="25" xfId="3" applyFont="1" applyFill="1" applyBorder="1" applyAlignment="1">
      <alignment horizontal="center" vertical="center"/>
    </xf>
    <xf numFmtId="9" fontId="10" fillId="6" borderId="25" xfId="3" applyFont="1" applyFill="1" applyBorder="1" applyAlignment="1">
      <alignment horizontal="center" vertical="center"/>
    </xf>
    <xf numFmtId="9" fontId="10" fillId="8" borderId="25" xfId="3" applyFont="1" applyFill="1" applyBorder="1" applyAlignment="1">
      <alignment horizontal="centerContinuous"/>
    </xf>
    <xf numFmtId="9" fontId="10" fillId="6" borderId="26" xfId="3" applyFont="1" applyFill="1" applyBorder="1" applyAlignment="1">
      <alignment horizontal="center" vertical="center"/>
    </xf>
    <xf numFmtId="179" fontId="10" fillId="0" borderId="14" xfId="0" applyNumberFormat="1" applyFont="1" applyBorder="1" applyAlignment="1">
      <alignment horizontal="center" vertical="center"/>
    </xf>
    <xf numFmtId="0" fontId="5" fillId="3" borderId="14" xfId="4" applyFont="1" applyFill="1" applyBorder="1" applyAlignment="1">
      <alignment vertical="center" wrapText="1"/>
    </xf>
    <xf numFmtId="167" fontId="5" fillId="3" borderId="15" xfId="4" applyNumberFormat="1" applyFont="1" applyFill="1" applyBorder="1" applyAlignment="1">
      <alignment vertical="center" wrapText="1"/>
    </xf>
    <xf numFmtId="0" fontId="4" fillId="0" borderId="14" xfId="4" applyFont="1" applyBorder="1" applyAlignment="1">
      <alignment horizontal="left" vertical="center"/>
    </xf>
    <xf numFmtId="0" fontId="4" fillId="0" borderId="14" xfId="4" applyFont="1" applyBorder="1" applyAlignment="1">
      <alignment horizontal="center" vertical="center"/>
    </xf>
    <xf numFmtId="165" fontId="4" fillId="0" borderId="14" xfId="4" applyNumberFormat="1" applyFont="1" applyBorder="1" applyAlignment="1">
      <alignment horizontal="center" vertical="center" wrapText="1"/>
    </xf>
    <xf numFmtId="167" fontId="4" fillId="0" borderId="14" xfId="5" applyNumberFormat="1" applyFont="1" applyFill="1" applyBorder="1" applyAlignment="1">
      <alignment horizontal="center" vertical="center"/>
    </xf>
    <xf numFmtId="167" fontId="5" fillId="0" borderId="26" xfId="8" applyNumberFormat="1" applyFont="1" applyBorder="1" applyAlignment="1">
      <alignment vertical="center"/>
    </xf>
    <xf numFmtId="0" fontId="4" fillId="0" borderId="27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28" xfId="4" applyFont="1" applyBorder="1" applyAlignment="1">
      <alignment horizontal="center" vertical="center" wrapText="1"/>
    </xf>
    <xf numFmtId="0" fontId="4" fillId="0" borderId="28" xfId="4" applyFont="1" applyBorder="1" applyAlignment="1">
      <alignment horizontal="left" vertical="center"/>
    </xf>
    <xf numFmtId="0" fontId="4" fillId="0" borderId="28" xfId="4" applyFont="1" applyBorder="1" applyAlignment="1">
      <alignment horizontal="center" vertical="center"/>
    </xf>
    <xf numFmtId="165" fontId="4" fillId="0" borderId="28" xfId="4" applyNumberFormat="1" applyFont="1" applyBorder="1" applyAlignment="1">
      <alignment horizontal="center" vertical="center" wrapText="1"/>
    </xf>
    <xf numFmtId="167" fontId="4" fillId="0" borderId="28" xfId="5" applyNumberFormat="1" applyFont="1" applyFill="1" applyBorder="1" applyAlignment="1">
      <alignment horizontal="center" vertical="center"/>
    </xf>
    <xf numFmtId="167" fontId="4" fillId="0" borderId="29" xfId="4" applyNumberFormat="1" applyFont="1" applyBorder="1" applyAlignment="1">
      <alignment horizontal="center" vertical="center"/>
    </xf>
    <xf numFmtId="164" fontId="4" fillId="0" borderId="0" xfId="1" applyFont="1" applyFill="1" applyBorder="1" applyAlignment="1">
      <alignment vertical="center"/>
    </xf>
    <xf numFmtId="42" fontId="4" fillId="0" borderId="0" xfId="2" applyFont="1" applyFill="1" applyAlignment="1">
      <alignment vertical="center"/>
    </xf>
    <xf numFmtId="165" fontId="4" fillId="0" borderId="0" xfId="6" applyNumberFormat="1" applyFont="1" applyAlignment="1">
      <alignment horizontal="center" vertical="center"/>
    </xf>
    <xf numFmtId="167" fontId="4" fillId="0" borderId="0" xfId="6" applyNumberFormat="1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10" fillId="0" borderId="16" xfId="0" applyNumberFormat="1" applyFont="1" applyBorder="1" applyAlignment="1">
      <alignment horizontal="center" vertical="center"/>
    </xf>
    <xf numFmtId="2" fontId="10" fillId="0" borderId="36" xfId="0" applyNumberFormat="1" applyFont="1" applyBorder="1" applyAlignment="1">
      <alignment horizontal="center" vertical="center"/>
    </xf>
    <xf numFmtId="164" fontId="4" fillId="4" borderId="0" xfId="1" applyFont="1" applyFill="1" applyBorder="1" applyAlignment="1">
      <alignment vertical="center"/>
    </xf>
    <xf numFmtId="3" fontId="11" fillId="0" borderId="14" xfId="13" applyNumberFormat="1" applyFont="1" applyBorder="1" applyAlignment="1">
      <alignment horizontal="center" vertical="center"/>
    </xf>
    <xf numFmtId="0" fontId="11" fillId="0" borderId="14" xfId="13" applyFont="1" applyBorder="1" applyAlignment="1">
      <alignment horizontal="center" vertical="center"/>
    </xf>
    <xf numFmtId="10" fontId="11" fillId="0" borderId="14" xfId="14" applyNumberFormat="1" applyFont="1" applyFill="1" applyBorder="1" applyAlignment="1">
      <alignment horizontal="center" vertical="center"/>
    </xf>
    <xf numFmtId="171" fontId="11" fillId="0" borderId="15" xfId="15" applyNumberFormat="1" applyFont="1" applyFill="1" applyBorder="1" applyAlignment="1">
      <alignment horizontal="center" vertical="center"/>
    </xf>
    <xf numFmtId="9" fontId="11" fillId="0" borderId="15" xfId="15" applyFont="1" applyFill="1" applyBorder="1" applyAlignment="1">
      <alignment horizontal="center" vertical="center"/>
    </xf>
    <xf numFmtId="0" fontId="5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vertical="center"/>
    </xf>
    <xf numFmtId="0" fontId="5" fillId="0" borderId="0" xfId="4" applyFont="1" applyAlignment="1">
      <alignment horizontal="center" vertical="center"/>
    </xf>
    <xf numFmtId="165" fontId="4" fillId="0" borderId="0" xfId="4" applyNumberFormat="1" applyFont="1" applyAlignment="1">
      <alignment horizontal="center" vertical="center"/>
    </xf>
    <xf numFmtId="0" fontId="37" fillId="7" borderId="16" xfId="0" applyFont="1" applyFill="1" applyBorder="1" applyAlignment="1">
      <alignment horizontal="center" vertical="center" wrapText="1"/>
    </xf>
    <xf numFmtId="0" fontId="37" fillId="7" borderId="13" xfId="0" applyFont="1" applyFill="1" applyBorder="1" applyAlignment="1">
      <alignment horizontal="center" vertical="center" wrapText="1"/>
    </xf>
    <xf numFmtId="0" fontId="37" fillId="7" borderId="2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6" fillId="0" borderId="0" xfId="0" applyFont="1" applyAlignment="1">
      <alignment horizontal="center" vertical="top"/>
    </xf>
    <xf numFmtId="179" fontId="10" fillId="0" borderId="43" xfId="0" applyNumberFormat="1" applyFont="1" applyBorder="1" applyAlignment="1">
      <alignment horizontal="center" vertical="center"/>
    </xf>
    <xf numFmtId="179" fontId="10" fillId="0" borderId="2" xfId="0" applyNumberFormat="1" applyFont="1" applyBorder="1" applyAlignment="1">
      <alignment horizontal="center" vertical="center"/>
    </xf>
    <xf numFmtId="179" fontId="10" fillId="0" borderId="44" xfId="0" applyNumberFormat="1" applyFont="1" applyBorder="1" applyAlignment="1">
      <alignment horizontal="center" vertical="center"/>
    </xf>
    <xf numFmtId="179" fontId="10" fillId="0" borderId="41" xfId="0" applyNumberFormat="1" applyFont="1" applyBorder="1" applyAlignment="1">
      <alignment horizontal="center" vertical="center"/>
    </xf>
    <xf numFmtId="179" fontId="10" fillId="0" borderId="38" xfId="0" applyNumberFormat="1" applyFont="1" applyBorder="1" applyAlignment="1">
      <alignment horizontal="center" vertical="center"/>
    </xf>
    <xf numFmtId="179" fontId="10" fillId="0" borderId="39" xfId="0" applyNumberFormat="1" applyFont="1" applyBorder="1" applyAlignment="1">
      <alignment horizontal="center" vertical="center"/>
    </xf>
    <xf numFmtId="179" fontId="10" fillId="0" borderId="40" xfId="0" applyNumberFormat="1" applyFont="1" applyBorder="1" applyAlignment="1">
      <alignment horizontal="center" vertical="center"/>
    </xf>
    <xf numFmtId="179" fontId="10" fillId="0" borderId="30" xfId="0" applyNumberFormat="1" applyFont="1" applyBorder="1" applyAlignment="1">
      <alignment horizontal="center" vertical="center"/>
    </xf>
    <xf numFmtId="179" fontId="10" fillId="0" borderId="33" xfId="0" applyNumberFormat="1" applyFont="1" applyBorder="1" applyAlignment="1">
      <alignment horizontal="center" vertical="center"/>
    </xf>
    <xf numFmtId="179" fontId="10" fillId="11" borderId="32" xfId="0" applyNumberFormat="1" applyFont="1" applyFill="1" applyBorder="1" applyAlignment="1">
      <alignment horizontal="center" vertical="center"/>
    </xf>
    <xf numFmtId="179" fontId="10" fillId="11" borderId="22" xfId="0" applyNumberFormat="1" applyFont="1" applyFill="1" applyBorder="1" applyAlignment="1">
      <alignment horizontal="center" vertical="center"/>
    </xf>
    <xf numFmtId="179" fontId="10" fillId="11" borderId="31" xfId="0" applyNumberFormat="1" applyFont="1" applyFill="1" applyBorder="1" applyAlignment="1">
      <alignment horizontal="center" vertical="center"/>
    </xf>
    <xf numFmtId="179" fontId="10" fillId="11" borderId="23" xfId="0" applyNumberFormat="1" applyFont="1" applyFill="1" applyBorder="1" applyAlignment="1">
      <alignment horizontal="center" vertical="center"/>
    </xf>
    <xf numFmtId="0" fontId="0" fillId="0" borderId="0" xfId="0"/>
    <xf numFmtId="179" fontId="10" fillId="0" borderId="0" xfId="0" applyNumberFormat="1" applyFont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9" fontId="10" fillId="0" borderId="37" xfId="0" applyNumberFormat="1" applyFont="1" applyBorder="1" applyAlignment="1">
      <alignment horizontal="center" vertical="center"/>
    </xf>
    <xf numFmtId="179" fontId="10" fillId="0" borderId="32" xfId="0" applyNumberFormat="1" applyFont="1" applyBorder="1" applyAlignment="1">
      <alignment horizontal="center" vertical="center"/>
    </xf>
    <xf numFmtId="179" fontId="10" fillId="0" borderId="22" xfId="0" applyNumberFormat="1" applyFont="1" applyBorder="1" applyAlignment="1">
      <alignment horizontal="center" vertical="center"/>
    </xf>
    <xf numFmtId="179" fontId="10" fillId="0" borderId="31" xfId="0" applyNumberFormat="1" applyFont="1" applyBorder="1" applyAlignment="1">
      <alignment horizontal="center" vertical="center"/>
    </xf>
    <xf numFmtId="179" fontId="10" fillId="0" borderId="23" xfId="0" applyNumberFormat="1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185" fontId="10" fillId="0" borderId="32" xfId="0" applyNumberFormat="1" applyFont="1" applyBorder="1" applyAlignment="1">
      <alignment horizontal="center" vertical="center"/>
    </xf>
    <xf numFmtId="185" fontId="10" fillId="0" borderId="22" xfId="0" applyNumberFormat="1" applyFont="1" applyBorder="1" applyAlignment="1">
      <alignment horizontal="center" vertical="center"/>
    </xf>
    <xf numFmtId="185" fontId="10" fillId="0" borderId="31" xfId="0" applyNumberFormat="1" applyFont="1" applyBorder="1" applyAlignment="1">
      <alignment horizontal="center" vertical="center"/>
    </xf>
    <xf numFmtId="2" fontId="10" fillId="0" borderId="32" xfId="0" applyNumberFormat="1" applyFont="1" applyBorder="1" applyAlignment="1">
      <alignment horizontal="center" vertical="center"/>
    </xf>
    <xf numFmtId="2" fontId="10" fillId="0" borderId="22" xfId="0" applyNumberFormat="1" applyFont="1" applyBorder="1" applyAlignment="1">
      <alignment horizontal="center" vertical="center"/>
    </xf>
    <xf numFmtId="2" fontId="10" fillId="0" borderId="31" xfId="0" applyNumberFormat="1" applyFont="1" applyBorder="1" applyAlignment="1">
      <alignment horizontal="center" vertical="center"/>
    </xf>
    <xf numFmtId="182" fontId="0" fillId="0" borderId="27" xfId="0" applyNumberFormat="1" applyBorder="1" applyAlignment="1">
      <alignment horizontal="center" vertical="center"/>
    </xf>
    <xf numFmtId="182" fontId="0" fillId="0" borderId="28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0" fontId="29" fillId="7" borderId="16" xfId="0" applyFont="1" applyFill="1" applyBorder="1" applyAlignment="1">
      <alignment horizontal="center" vertical="center" wrapText="1"/>
    </xf>
    <xf numFmtId="0" fontId="29" fillId="7" borderId="13" xfId="0" applyFont="1" applyFill="1" applyBorder="1" applyAlignment="1">
      <alignment horizontal="center" vertical="center" wrapText="1"/>
    </xf>
    <xf numFmtId="179" fontId="10" fillId="0" borderId="18" xfId="0" applyNumberFormat="1" applyFont="1" applyBorder="1" applyAlignment="1">
      <alignment horizontal="center" vertical="center"/>
    </xf>
    <xf numFmtId="179" fontId="10" fillId="0" borderId="19" xfId="0" applyNumberFormat="1" applyFont="1" applyBorder="1" applyAlignment="1">
      <alignment horizontal="center" vertical="center"/>
    </xf>
    <xf numFmtId="179" fontId="10" fillId="0" borderId="21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center" vertical="center"/>
    </xf>
    <xf numFmtId="179" fontId="10" fillId="0" borderId="20" xfId="0" applyNumberFormat="1" applyFont="1" applyBorder="1" applyAlignment="1">
      <alignment horizontal="center" vertical="center"/>
    </xf>
    <xf numFmtId="179" fontId="10" fillId="0" borderId="15" xfId="0" applyNumberFormat="1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vertical="center"/>
    </xf>
    <xf numFmtId="0" fontId="4" fillId="2" borderId="5" xfId="4" applyFont="1" applyFill="1" applyBorder="1" applyAlignment="1">
      <alignment vertical="center"/>
    </xf>
    <xf numFmtId="0" fontId="5" fillId="2" borderId="1" xfId="4" applyFont="1" applyFill="1" applyBorder="1" applyAlignment="1">
      <alignment horizontal="center" vertical="center"/>
    </xf>
    <xf numFmtId="0" fontId="5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vertical="center"/>
    </xf>
    <xf numFmtId="0" fontId="4" fillId="2" borderId="3" xfId="4" applyFont="1" applyFill="1" applyBorder="1" applyAlignment="1">
      <alignment vertical="center"/>
    </xf>
    <xf numFmtId="0" fontId="4" fillId="2" borderId="0" xfId="4" applyFont="1" applyFill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4" fillId="0" borderId="2" xfId="4" applyFont="1" applyBorder="1" applyAlignment="1">
      <alignment vertical="center"/>
    </xf>
    <xf numFmtId="0" fontId="4" fillId="0" borderId="3" xfId="4" applyFont="1" applyBorder="1" applyAlignment="1">
      <alignment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0" xfId="4" applyFont="1" applyFill="1" applyAlignment="1">
      <alignment horizontal="center" vertical="center" wrapText="1"/>
    </xf>
    <xf numFmtId="0" fontId="5" fillId="2" borderId="5" xfId="4" applyFont="1" applyFill="1" applyBorder="1" applyAlignment="1">
      <alignment horizontal="center" vertical="center" wrapText="1"/>
    </xf>
    <xf numFmtId="167" fontId="5" fillId="0" borderId="7" xfId="5" applyNumberFormat="1" applyFont="1" applyFill="1" applyBorder="1" applyAlignment="1">
      <alignment horizontal="center" vertical="center" wrapText="1"/>
    </xf>
    <xf numFmtId="167" fontId="5" fillId="0" borderId="13" xfId="5" applyNumberFormat="1" applyFont="1" applyFill="1" applyBorder="1" applyAlignment="1">
      <alignment horizontal="center" vertical="center" wrapText="1"/>
    </xf>
    <xf numFmtId="167" fontId="5" fillId="0" borderId="11" xfId="4" applyNumberFormat="1" applyFont="1" applyBorder="1" applyAlignment="1">
      <alignment horizontal="center" vertical="center" wrapText="1"/>
    </xf>
    <xf numFmtId="167" fontId="4" fillId="0" borderId="15" xfId="4" applyNumberFormat="1" applyFont="1" applyBorder="1" applyAlignment="1">
      <alignment horizontal="center" vertical="center" wrapText="1"/>
    </xf>
    <xf numFmtId="167" fontId="4" fillId="0" borderId="17" xfId="4" applyNumberFormat="1" applyFont="1" applyBorder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3" borderId="21" xfId="4" applyFont="1" applyFill="1" applyBorder="1" applyAlignment="1">
      <alignment horizontal="left" vertical="center" wrapText="1"/>
    </xf>
    <xf numFmtId="0" fontId="5" fillId="3" borderId="14" xfId="4" applyFont="1" applyFill="1" applyBorder="1" applyAlignment="1">
      <alignment horizontal="left" vertical="center" wrapText="1"/>
    </xf>
    <xf numFmtId="0" fontId="5" fillId="0" borderId="6" xfId="4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0" borderId="16" xfId="4" applyFont="1" applyBorder="1" applyAlignment="1">
      <alignment horizontal="center" vertical="center" wrapText="1"/>
    </xf>
    <xf numFmtId="165" fontId="5" fillId="0" borderId="7" xfId="4" applyNumberFormat="1" applyFont="1" applyBorder="1" applyAlignment="1">
      <alignment horizontal="center" vertical="center" wrapText="1"/>
    </xf>
    <xf numFmtId="165" fontId="5" fillId="0" borderId="13" xfId="4" applyNumberFormat="1" applyFont="1" applyBorder="1" applyAlignment="1">
      <alignment horizontal="center" vertical="center" wrapText="1"/>
    </xf>
    <xf numFmtId="165" fontId="5" fillId="0" borderId="24" xfId="8" applyNumberFormat="1" applyFont="1" applyBorder="1" applyAlignment="1">
      <alignment horizontal="right" vertical="center"/>
    </xf>
    <xf numFmtId="165" fontId="5" fillId="0" borderId="25" xfId="8" applyNumberFormat="1" applyFont="1" applyBorder="1" applyAlignment="1">
      <alignment horizontal="right" vertical="center"/>
    </xf>
    <xf numFmtId="0" fontId="4" fillId="0" borderId="21" xfId="11" applyFont="1" applyBorder="1" applyAlignment="1">
      <alignment horizontal="center" vertical="center" wrapText="1"/>
    </xf>
    <xf numFmtId="0" fontId="4" fillId="0" borderId="14" xfId="11" applyFont="1" applyBorder="1" applyAlignment="1">
      <alignment horizontal="center" vertical="center" wrapText="1"/>
    </xf>
    <xf numFmtId="0" fontId="4" fillId="0" borderId="21" xfId="13" applyFont="1" applyBorder="1" applyAlignment="1">
      <alignment horizontal="left" vertical="center" wrapText="1"/>
    </xf>
    <xf numFmtId="0" fontId="4" fillId="0" borderId="14" xfId="13" applyFont="1" applyBorder="1" applyAlignment="1">
      <alignment horizontal="left" vertical="center" wrapText="1"/>
    </xf>
    <xf numFmtId="0" fontId="5" fillId="0" borderId="21" xfId="11" applyFont="1" applyBorder="1" applyAlignment="1">
      <alignment horizontal="center" vertical="center" wrapText="1"/>
    </xf>
    <xf numFmtId="0" fontId="5" fillId="0" borderId="14" xfId="11" applyFont="1" applyBorder="1" applyAlignment="1">
      <alignment horizontal="center" vertical="center" wrapText="1"/>
    </xf>
    <xf numFmtId="0" fontId="5" fillId="0" borderId="21" xfId="11" applyFont="1" applyBorder="1" applyAlignment="1">
      <alignment horizontal="right" vertical="center" wrapText="1"/>
    </xf>
    <xf numFmtId="0" fontId="5" fillId="0" borderId="14" xfId="11" applyFont="1" applyBorder="1" applyAlignment="1">
      <alignment horizontal="right" vertical="center" wrapText="1"/>
    </xf>
    <xf numFmtId="0" fontId="5" fillId="0" borderId="21" xfId="9" applyFont="1" applyBorder="1" applyAlignment="1">
      <alignment horizontal="left" vertical="center" wrapText="1"/>
    </xf>
    <xf numFmtId="0" fontId="5" fillId="0" borderId="14" xfId="9" applyFont="1" applyBorder="1" applyAlignment="1">
      <alignment horizontal="left" vertical="center" wrapText="1"/>
    </xf>
    <xf numFmtId="0" fontId="5" fillId="0" borderId="15" xfId="9" applyFont="1" applyBorder="1" applyAlignment="1">
      <alignment horizontal="left" vertical="center" wrapText="1"/>
    </xf>
    <xf numFmtId="3" fontId="4" fillId="0" borderId="14" xfId="13" applyNumberFormat="1" applyFont="1" applyBorder="1" applyAlignment="1">
      <alignment horizontal="center" vertical="center" wrapText="1"/>
    </xf>
    <xf numFmtId="0" fontId="4" fillId="0" borderId="27" xfId="6" applyFont="1" applyBorder="1" applyAlignment="1">
      <alignment horizontal="left" vertical="center"/>
    </xf>
    <xf numFmtId="0" fontId="4" fillId="0" borderId="28" xfId="6" applyFont="1" applyBorder="1" applyAlignment="1">
      <alignment horizontal="left" vertical="center"/>
    </xf>
    <xf numFmtId="0" fontId="4" fillId="0" borderId="29" xfId="6" applyFont="1" applyBorder="1" applyAlignment="1">
      <alignment horizontal="left" vertical="center"/>
    </xf>
    <xf numFmtId="0" fontId="4" fillId="0" borderId="15" xfId="13" applyFont="1" applyBorder="1" applyAlignment="1">
      <alignment horizontal="left" vertical="center" wrapText="1"/>
    </xf>
  </cellXfs>
  <cellStyles count="56">
    <cellStyle name="Hipervínculo 2" xfId="27" xr:uid="{ED56BB1B-5240-4FA1-A3A0-F7728C7E04C2}"/>
    <cellStyle name="Hipervínculo 3" xfId="49" xr:uid="{BDFE41F8-6BBA-454D-BF89-92D781FE424B}"/>
    <cellStyle name="Millares [0] 2" xfId="21" xr:uid="{47C1CC77-7CD3-4756-AD5D-C065F7AD17A3}"/>
    <cellStyle name="Millares 2" xfId="18" xr:uid="{81F58705-FA30-4642-B163-4F8A45AC7317}"/>
    <cellStyle name="Millares 2 10" xfId="10" xr:uid="{895A2396-BB90-4481-8B4A-9F9E163C7193}"/>
    <cellStyle name="Millares 2 2" xfId="23" xr:uid="{C7362C1A-5B12-49E1-95B3-E035AA35BC6D}"/>
    <cellStyle name="Millares 2 3" xfId="36" xr:uid="{4BE84125-D744-4784-9EEA-4D6DAB59805A}"/>
    <cellStyle name="Millares 2 3 2" xfId="54" xr:uid="{A8017EA5-318F-480C-AE14-080122B7A86A}"/>
    <cellStyle name="Millares 2 8" xfId="29" xr:uid="{CA466631-442F-48E7-A1CE-F751CA627610}"/>
    <cellStyle name="Millares 3" xfId="22" xr:uid="{3D4309B6-C591-4494-A82F-6342DA27DC45}"/>
    <cellStyle name="Millares 3 3" xfId="43" xr:uid="{B99552A2-CCA7-4146-A3ED-3BB81CDD7B72}"/>
    <cellStyle name="Millares 4" xfId="50" xr:uid="{A1382FF4-79AE-4C19-838D-97AED8AF9737}"/>
    <cellStyle name="Millares 4 2" xfId="51" xr:uid="{DE87383D-7D67-4CE5-870C-56F657CC4B4C}"/>
    <cellStyle name="Millares 5" xfId="52" xr:uid="{668110F2-844E-4B4F-BE68-E18587F0EC8D}"/>
    <cellStyle name="Millares_FORMULARIO 4 - M-OFERENTE PPTA ECONOMICA 2 2 2" xfId="14" xr:uid="{3C1C575B-9B47-42E9-9348-3833018C1091}"/>
    <cellStyle name="Millares_PPTO OFICIAL LP-SGT-SRN-001-2009" xfId="5" xr:uid="{476B334F-A265-45C9-93B5-8518775B7164}"/>
    <cellStyle name="Moneda" xfId="1" builtinId="4"/>
    <cellStyle name="Moneda [0]" xfId="2" builtinId="7"/>
    <cellStyle name="Moneda 2" xfId="19" xr:uid="{EE3328FF-990D-46FC-84F0-1BD134974BDB}"/>
    <cellStyle name="Moneda 2 2" xfId="24" xr:uid="{D36E6EDD-2818-4C2B-9C65-07CB763107A6}"/>
    <cellStyle name="Moneda 2 2 2" xfId="55" xr:uid="{660F3225-8009-467B-A8E4-6C39CACBF491}"/>
    <cellStyle name="Moneda 2 3" xfId="35" xr:uid="{BC1771D2-9C9C-4605-A4FB-70ECBD950107}"/>
    <cellStyle name="Moneda 2 3 2" xfId="48" xr:uid="{39A9E385-C0A8-45D2-9E76-6ACDC1410B03}"/>
    <cellStyle name="Moneda 2 4" xfId="39" xr:uid="{802F7310-0A0F-4BA2-9B40-3BC31F60975A}"/>
    <cellStyle name="Moneda 3" xfId="45" xr:uid="{08B70CD4-ED65-4AB2-AE3B-D9FE96CF9410}"/>
    <cellStyle name="Moneda 3 2" xfId="44" xr:uid="{6B924BF3-035D-4793-8FE3-C00370014AA0}"/>
    <cellStyle name="Moneda 4" xfId="47" xr:uid="{2C39D4F2-9830-49E8-8B1C-383F2215FE0B}"/>
    <cellStyle name="Moneda 4 2" xfId="12" xr:uid="{33ECEC3F-42F7-4E33-AAF9-B5A8364358C4}"/>
    <cellStyle name="Moneda 5" xfId="7" xr:uid="{BF006344-BCFB-4E22-9FE4-BFF99AA0FC18}"/>
    <cellStyle name="Moneda 56 2" xfId="42" xr:uid="{9A866FF0-FC06-45BA-B4FF-449D08DC8A59}"/>
    <cellStyle name="Moneda 6" xfId="46" xr:uid="{B484B3EF-DC91-4D8B-9202-FF97D8C88501}"/>
    <cellStyle name="Normal" xfId="0" builtinId="0"/>
    <cellStyle name="Normal 10" xfId="20" xr:uid="{3B22D5FA-6D21-4698-9973-97D03F2CF5E1}"/>
    <cellStyle name="Normal 10 2 2" xfId="41" xr:uid="{48DE728A-C344-466B-8871-4C657D568A7C}"/>
    <cellStyle name="Normal 14" xfId="32" xr:uid="{8CD65AD7-6E7D-40C4-AD48-4AD0B8848943}"/>
    <cellStyle name="Normal 2" xfId="16" xr:uid="{FFC3244E-71D5-49F9-BB16-DD290F7D7812}"/>
    <cellStyle name="Normal 2 10 2 2" xfId="38" xr:uid="{D39A4D84-928A-4F05-ABE8-DC9C64838939}"/>
    <cellStyle name="Normal 2 2" xfId="11" xr:uid="{39BB7BF2-4DCE-4CB6-9EAE-A8C65B400ACF}"/>
    <cellStyle name="Normal 2 2 2" xfId="40" xr:uid="{7CA1B4E4-781C-46FE-B689-31CAAC5114BD}"/>
    <cellStyle name="Normal 2 3" xfId="30" xr:uid="{7BE8CC1A-75B3-4AAE-B8F3-519D5FFE904E}"/>
    <cellStyle name="Normal 3" xfId="31" xr:uid="{75A3B39A-9F96-4DD3-BB96-449488AE81B5}"/>
    <cellStyle name="Normal 3 2 17" xfId="9" xr:uid="{4F0A3C70-C9BE-477A-8886-4CC9582FB320}"/>
    <cellStyle name="Normal 3 4" xfId="25" xr:uid="{6727F6D6-10DE-4EED-BC67-5CD6E6E7A447}"/>
    <cellStyle name="Normal 4" xfId="26" xr:uid="{0B99DE24-6897-4AD6-9CE7-3B7F7DDDCCD4}"/>
    <cellStyle name="Normal 5" xfId="28" xr:uid="{AA2A73A5-FA64-4D25-A434-A44BB23C9462}"/>
    <cellStyle name="Normal 6" xfId="53" xr:uid="{A1A7D190-A8D9-4F6A-83F2-22F6A5DD05A7}"/>
    <cellStyle name="Normal 6 2 2" xfId="13" xr:uid="{93C7D7E7-656A-4C9B-A56E-E3E72685AD30}"/>
    <cellStyle name="Normal_PTO OFICIAL PREPLIEGO (CORREGIDO)" xfId="6" xr:uid="{4820802A-CC81-4B37-8FEE-DA41F40428C7}"/>
    <cellStyle name="Normal_PTO OFICIAL PREPLIEGO (CORREGIDO) 2" xfId="8" xr:uid="{803EB809-84A8-4C93-8C9D-C3AE7A4401BA}"/>
    <cellStyle name="Normal_PTO OFICIAL y APU MODELO 2010 (2)" xfId="4" xr:uid="{80911E1C-DF91-4698-9518-8735536BD65E}"/>
    <cellStyle name="Porcentaje" xfId="3" builtinId="5"/>
    <cellStyle name="Porcentaje 2" xfId="17" xr:uid="{6A6841EA-4D8C-4A0D-AFBF-D04DBE62AFCB}"/>
    <cellStyle name="Porcentaje 2 2" xfId="37" xr:uid="{B842B5A5-9F42-46D4-B3EA-BAFFD19669AE}"/>
    <cellStyle name="Porcentaje 3" xfId="33" xr:uid="{4A63654C-ED2D-43D3-AB70-0815178785B3}"/>
    <cellStyle name="Porcentaje 3 2" xfId="15" xr:uid="{A15C0AA6-BC4C-4409-98DC-11C66E628B60}"/>
    <cellStyle name="Porcentual 9" xfId="34" xr:uid="{92C845D3-BA8F-462C-A279-055B9B1515A7}"/>
  </cellStyles>
  <dxfs count="6"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ABLA DE CONTENIDO'!A13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A DE CONTENIDO'!A13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110</xdr:row>
      <xdr:rowOff>0</xdr:rowOff>
    </xdr:from>
    <xdr:to>
      <xdr:col>5</xdr:col>
      <xdr:colOff>543619</xdr:colOff>
      <xdr:row>112</xdr:row>
      <xdr:rowOff>0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5075" y="43681650"/>
          <a:ext cx="3258244" cy="381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50800" dist="50800" dir="5400000" algn="ctr" rotWithShape="0">
            <a:srgbClr val="00206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O" sz="1100" b="1">
              <a:solidFill>
                <a:schemeClr val="tx1"/>
              </a:solidFill>
            </a:rPr>
            <a:t>IR A TABLA DE</a:t>
          </a:r>
          <a:r>
            <a:rPr lang="es-CO" sz="1100" b="1" baseline="0">
              <a:solidFill>
                <a:schemeClr val="tx1"/>
              </a:solidFill>
            </a:rPr>
            <a:t> CONTENIDO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66675</xdr:rowOff>
        </xdr:from>
        <xdr:to>
          <xdr:col>1</xdr:col>
          <xdr:colOff>38100</xdr:colOff>
          <xdr:row>3</xdr:row>
          <xdr:rowOff>66675</xdr:rowOff>
        </xdr:to>
        <xdr:sp macro="" textlink="">
          <xdr:nvSpPr>
            <xdr:cNvPr id="111617" name="Object 1" hidden="1">
              <a:extLst>
                <a:ext uri="{63B3BB69-23CF-44E3-9099-C40C66FF867C}">
                  <a14:compatExt spid="_x0000_s111617"/>
                </a:ext>
                <a:ext uri="{FF2B5EF4-FFF2-40B4-BE49-F238E27FC236}">
                  <a16:creationId xmlns:a16="http://schemas.microsoft.com/office/drawing/2014/main" id="{00000000-0008-0000-0000-000001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46</xdr:row>
      <xdr:rowOff>0</xdr:rowOff>
    </xdr:from>
    <xdr:to>
      <xdr:col>5</xdr:col>
      <xdr:colOff>543619</xdr:colOff>
      <xdr:row>48</xdr:row>
      <xdr:rowOff>0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05075" y="43681650"/>
          <a:ext cx="3258244" cy="381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tx1"/>
          </a:solidFill>
        </a:ln>
        <a:effectLst>
          <a:outerShdw blurRad="50800" dist="50800" dir="5400000" algn="ctr" rotWithShape="0">
            <a:srgbClr val="00206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O" sz="1100" b="1">
              <a:solidFill>
                <a:schemeClr val="tx1"/>
              </a:solidFill>
            </a:rPr>
            <a:t>IR A TABLA DE</a:t>
          </a:r>
          <a:r>
            <a:rPr lang="es-CO" sz="1100" b="1" baseline="0">
              <a:solidFill>
                <a:schemeClr val="tx1"/>
              </a:solidFill>
            </a:rPr>
            <a:t> CONTENIDO</a:t>
          </a:r>
          <a:endParaRPr lang="es-CO" sz="11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66675</xdr:rowOff>
        </xdr:from>
        <xdr:to>
          <xdr:col>1</xdr:col>
          <xdr:colOff>38100</xdr:colOff>
          <xdr:row>3</xdr:row>
          <xdr:rowOff>66675</xdr:rowOff>
        </xdr:to>
        <xdr:sp macro="" textlink="">
          <xdr:nvSpPr>
            <xdr:cNvPr id="28673" name="Object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1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190500</xdr:colOff>
          <xdr:row>0</xdr:row>
          <xdr:rowOff>0</xdr:rowOff>
        </xdr:to>
        <xdr:sp macro="" textlink="">
          <xdr:nvSpPr>
            <xdr:cNvPr id="115713" name="Object 1" hidden="1">
              <a:extLst>
                <a:ext uri="{63B3BB69-23CF-44E3-9099-C40C66FF867C}">
                  <a14:compatExt spid="_x0000_s115713"/>
                </a:ext>
                <a:ext uri="{FF2B5EF4-FFF2-40B4-BE49-F238E27FC236}">
                  <a16:creationId xmlns:a16="http://schemas.microsoft.com/office/drawing/2014/main" id="{00000000-0008-0000-0400-000001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0</xdr:colOff>
      <xdr:row>17</xdr:row>
      <xdr:rowOff>0</xdr:rowOff>
    </xdr:from>
    <xdr:to>
      <xdr:col>6</xdr:col>
      <xdr:colOff>104775</xdr:colOff>
      <xdr:row>18</xdr:row>
      <xdr:rowOff>148905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7286625" y="3857625"/>
          <a:ext cx="104775" cy="348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47625</xdr:colOff>
      <xdr:row>0</xdr:row>
      <xdr:rowOff>28575</xdr:rowOff>
    </xdr:from>
    <xdr:to>
      <xdr:col>4</xdr:col>
      <xdr:colOff>342900</xdr:colOff>
      <xdr:row>2</xdr:row>
      <xdr:rowOff>142042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" y="28575"/>
          <a:ext cx="2105025" cy="856417"/>
        </a:xfrm>
        <a:prstGeom prst="rect">
          <a:avLst/>
        </a:prstGeom>
      </xdr:spPr>
    </xdr:pic>
    <xdr:clientData/>
  </xdr:twoCellAnchor>
  <xdr:twoCellAnchor editAs="oneCell">
    <xdr:from>
      <xdr:col>7</xdr:col>
      <xdr:colOff>971550</xdr:colOff>
      <xdr:row>0</xdr:row>
      <xdr:rowOff>19050</xdr:rowOff>
    </xdr:from>
    <xdr:to>
      <xdr:col>9</xdr:col>
      <xdr:colOff>1276350</xdr:colOff>
      <xdr:row>2</xdr:row>
      <xdr:rowOff>171518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29675" y="19050"/>
          <a:ext cx="2419350" cy="8954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7112-4F92-461C-897E-F9DFFA04F33A}">
  <sheetPr>
    <tabColor rgb="FF00B050"/>
  </sheetPr>
  <dimension ref="A1:IT118"/>
  <sheetViews>
    <sheetView workbookViewId="0">
      <selection activeCell="H37" sqref="H37:P43"/>
    </sheetView>
  </sheetViews>
  <sheetFormatPr baseColWidth="10" defaultColWidth="11.42578125" defaultRowHeight="15"/>
  <cols>
    <col min="1" max="1" width="11.140625" style="45" customWidth="1"/>
    <col min="2" max="2" width="13.7109375" style="47" customWidth="1"/>
    <col min="3" max="3" width="12.7109375" style="47" customWidth="1"/>
    <col min="4" max="4" width="31.85546875" style="24" customWidth="1"/>
    <col min="5" max="5" width="8.85546875" style="41" customWidth="1"/>
    <col min="6" max="6" width="16" style="42" customWidth="1"/>
    <col min="7" max="7" width="33.140625" style="42" customWidth="1"/>
    <col min="8" max="8" width="7.42578125" style="43" customWidth="1"/>
    <col min="9" max="10" width="7.42578125" style="44" customWidth="1"/>
    <col min="11" max="16" width="7.42578125" style="43" customWidth="1"/>
    <col min="17" max="17" width="6.7109375" style="45" customWidth="1"/>
    <col min="18" max="18" width="11.42578125" style="45" customWidth="1"/>
    <col min="19" max="19" width="9.85546875" style="45" customWidth="1"/>
    <col min="20" max="20" width="11.42578125" style="46"/>
    <col min="21" max="16384" width="11.42578125" style="45"/>
  </cols>
  <sheetData>
    <row r="1" spans="1:254" s="24" customFormat="1" ht="22.5">
      <c r="A1" s="154" t="s">
        <v>0</v>
      </c>
      <c r="B1" s="154"/>
      <c r="C1" s="154"/>
      <c r="D1" s="154"/>
      <c r="E1" s="154"/>
      <c r="F1" s="154"/>
      <c r="G1" s="154"/>
      <c r="H1" s="21"/>
      <c r="I1" s="22"/>
      <c r="J1" s="22"/>
      <c r="K1" s="23"/>
      <c r="L1" s="23"/>
      <c r="M1" s="23"/>
      <c r="N1" s="23"/>
      <c r="O1" s="23"/>
      <c r="P1" s="23"/>
      <c r="T1" s="25"/>
    </row>
    <row r="2" spans="1:254" s="24" customFormat="1" ht="18" customHeight="1">
      <c r="A2" s="155" t="s">
        <v>36</v>
      </c>
      <c r="B2" s="155"/>
      <c r="C2" s="155"/>
      <c r="D2" s="155"/>
      <c r="E2" s="155"/>
      <c r="F2" s="155"/>
      <c r="G2" s="155"/>
      <c r="H2" s="21"/>
      <c r="I2" s="22"/>
      <c r="J2" s="22"/>
      <c r="K2" s="23"/>
      <c r="L2" s="23"/>
      <c r="M2" s="23"/>
      <c r="N2" s="23"/>
      <c r="O2" s="23"/>
      <c r="P2" s="23"/>
      <c r="T2" s="25"/>
    </row>
    <row r="3" spans="1:254" s="24" customFormat="1" ht="9.9499999999999993" customHeight="1">
      <c r="A3" s="26"/>
      <c r="B3" s="27"/>
      <c r="C3" s="27"/>
      <c r="D3" s="28"/>
      <c r="E3" s="29"/>
      <c r="F3" s="30"/>
      <c r="G3" s="31"/>
      <c r="H3" s="23"/>
      <c r="I3" s="22"/>
      <c r="J3" s="22"/>
      <c r="K3" s="23"/>
      <c r="L3" s="23"/>
      <c r="M3" s="23"/>
      <c r="N3" s="23"/>
      <c r="O3" s="23"/>
      <c r="P3" s="23"/>
      <c r="T3" s="25"/>
    </row>
    <row r="4" spans="1:254" s="24" customFormat="1" ht="18">
      <c r="A4" s="155" t="s">
        <v>37</v>
      </c>
      <c r="B4" s="155"/>
      <c r="C4" s="155"/>
      <c r="D4" s="155"/>
      <c r="E4" s="155"/>
      <c r="F4" s="155"/>
      <c r="G4" s="155"/>
      <c r="H4" s="23"/>
      <c r="I4" s="22"/>
      <c r="J4" s="22"/>
      <c r="K4" s="23"/>
      <c r="L4" s="23"/>
      <c r="M4" s="23"/>
      <c r="N4" s="23"/>
      <c r="O4" s="23"/>
      <c r="P4" s="23"/>
      <c r="T4" s="25"/>
    </row>
    <row r="5" spans="1:254" s="24" customFormat="1" ht="9.9499999999999993" customHeight="1">
      <c r="A5" s="26"/>
      <c r="B5" s="27"/>
      <c r="C5" s="27"/>
      <c r="D5" s="28"/>
      <c r="E5" s="29"/>
      <c r="F5" s="30"/>
      <c r="G5" s="31"/>
      <c r="H5" s="23"/>
      <c r="I5" s="22"/>
      <c r="J5" s="22"/>
      <c r="K5" s="23"/>
      <c r="L5" s="23"/>
      <c r="M5" s="23"/>
      <c r="N5" s="23"/>
      <c r="O5" s="23"/>
      <c r="P5" s="23"/>
      <c r="T5" s="25"/>
    </row>
    <row r="6" spans="1:254" s="24" customFormat="1" ht="18" customHeight="1">
      <c r="A6" s="156" t="s">
        <v>38</v>
      </c>
      <c r="B6" s="156"/>
      <c r="C6" s="156"/>
      <c r="D6" s="156"/>
      <c r="E6" s="156"/>
      <c r="F6" s="156"/>
      <c r="G6" s="156"/>
      <c r="H6" s="23"/>
      <c r="I6" s="22"/>
      <c r="J6" s="22"/>
      <c r="K6" s="23"/>
      <c r="L6" s="23"/>
      <c r="M6" s="23"/>
      <c r="N6" s="23"/>
      <c r="O6" s="23"/>
      <c r="P6" s="23"/>
      <c r="T6" s="25"/>
    </row>
    <row r="7" spans="1:254" s="24" customFormat="1" ht="12.75" customHeight="1">
      <c r="A7" s="32"/>
      <c r="B7" s="33"/>
      <c r="C7" s="33"/>
      <c r="D7" s="34"/>
      <c r="E7" s="35"/>
      <c r="F7" s="36"/>
      <c r="G7" s="37"/>
      <c r="H7" s="21"/>
      <c r="I7" s="22"/>
      <c r="J7" s="22"/>
      <c r="K7" s="23"/>
      <c r="L7" s="23"/>
      <c r="M7" s="23"/>
      <c r="N7" s="23"/>
      <c r="O7" s="23"/>
      <c r="P7" s="23"/>
      <c r="T7" s="25"/>
    </row>
    <row r="8" spans="1:254" s="24" customFormat="1" ht="12.75" customHeight="1">
      <c r="A8" s="157" t="s">
        <v>39</v>
      </c>
      <c r="B8" s="157"/>
      <c r="C8" s="38" t="s">
        <v>77</v>
      </c>
      <c r="F8" s="39" t="s">
        <v>40</v>
      </c>
      <c r="G8" s="38" t="s">
        <v>80</v>
      </c>
      <c r="H8" s="23"/>
      <c r="I8" s="22"/>
      <c r="J8" s="22"/>
      <c r="K8" s="23"/>
      <c r="L8" s="23"/>
      <c r="M8" s="23"/>
      <c r="N8" s="23"/>
      <c r="O8" s="23"/>
      <c r="P8" s="23"/>
      <c r="T8" s="25"/>
    </row>
    <row r="9" spans="1:254" ht="15" customHeight="1">
      <c r="A9" s="157"/>
      <c r="B9" s="157"/>
      <c r="C9" s="40" t="s">
        <v>79</v>
      </c>
    </row>
    <row r="10" spans="1:254" ht="15" customHeight="1" thickBot="1"/>
    <row r="11" spans="1:254" s="137" customFormat="1" ht="18" customHeight="1">
      <c r="A11" s="151" t="s">
        <v>41</v>
      </c>
      <c r="B11" s="151" t="s">
        <v>42</v>
      </c>
      <c r="C11" s="151" t="s">
        <v>43</v>
      </c>
      <c r="D11" s="151" t="s">
        <v>44</v>
      </c>
      <c r="E11" s="151" t="s">
        <v>45</v>
      </c>
      <c r="F11" s="151" t="s">
        <v>46</v>
      </c>
      <c r="G11" s="151" t="s">
        <v>47</v>
      </c>
      <c r="H11" s="158" t="s">
        <v>48</v>
      </c>
      <c r="I11" s="159"/>
      <c r="J11" s="160"/>
      <c r="K11" s="164" t="s">
        <v>49</v>
      </c>
      <c r="L11" s="165"/>
      <c r="M11" s="165"/>
      <c r="N11" s="165"/>
      <c r="O11" s="165"/>
      <c r="P11" s="166"/>
      <c r="R11" s="48"/>
      <c r="T11" s="138"/>
    </row>
    <row r="12" spans="1:254" s="137" customFormat="1" ht="18" customHeight="1">
      <c r="A12" s="152"/>
      <c r="B12" s="152"/>
      <c r="C12" s="152"/>
      <c r="D12" s="152"/>
      <c r="E12" s="152"/>
      <c r="F12" s="152"/>
      <c r="G12" s="152"/>
      <c r="H12" s="161"/>
      <c r="I12" s="162"/>
      <c r="J12" s="163"/>
      <c r="K12" s="167" t="s">
        <v>50</v>
      </c>
      <c r="L12" s="168"/>
      <c r="M12" s="169"/>
      <c r="N12" s="167" t="s">
        <v>35</v>
      </c>
      <c r="O12" s="168"/>
      <c r="P12" s="170"/>
      <c r="T12" s="138"/>
    </row>
    <row r="13" spans="1:254" s="137" customFormat="1" ht="12" customHeight="1">
      <c r="A13" s="153"/>
      <c r="B13" s="153"/>
      <c r="C13" s="153"/>
      <c r="D13" s="153"/>
      <c r="E13" s="153"/>
      <c r="F13" s="153"/>
      <c r="G13" s="153"/>
      <c r="H13" s="49" t="s">
        <v>51</v>
      </c>
      <c r="I13" s="139" t="s">
        <v>52</v>
      </c>
      <c r="J13" s="140" t="s">
        <v>53</v>
      </c>
      <c r="K13" s="116" t="s">
        <v>51</v>
      </c>
      <c r="L13" s="116" t="s">
        <v>52</v>
      </c>
      <c r="M13" s="116" t="s">
        <v>53</v>
      </c>
      <c r="N13" s="49" t="s">
        <v>51</v>
      </c>
      <c r="O13" s="50" t="s">
        <v>52</v>
      </c>
      <c r="P13" s="51" t="s">
        <v>53</v>
      </c>
      <c r="T13" s="138"/>
    </row>
    <row r="14" spans="1:254" s="42" customFormat="1" ht="12.75" customHeight="1">
      <c r="A14" s="179">
        <v>2401</v>
      </c>
      <c r="B14" s="52">
        <v>0</v>
      </c>
      <c r="C14" s="52" t="s">
        <v>56</v>
      </c>
      <c r="D14" s="182" t="s">
        <v>57</v>
      </c>
      <c r="E14" s="69">
        <v>0.13500000000000001</v>
      </c>
      <c r="F14" s="53" t="s">
        <v>54</v>
      </c>
      <c r="G14" s="53" t="s">
        <v>51</v>
      </c>
      <c r="H14" s="65">
        <f>IF(G14="b",E14,0)</f>
        <v>0.13500000000000001</v>
      </c>
      <c r="I14" s="66">
        <f>IF(G14="r",E14,0)</f>
        <v>0</v>
      </c>
      <c r="J14" s="66">
        <f>IF(G14="m",E14,0)</f>
        <v>0</v>
      </c>
      <c r="K14" s="65">
        <f>IF((F14="p"),H14,0)</f>
        <v>0</v>
      </c>
      <c r="L14" s="66">
        <f>IF((F14="p"),I14,0)</f>
        <v>0</v>
      </c>
      <c r="M14" s="54">
        <f>IF((F14="p"),J14,0)</f>
        <v>0</v>
      </c>
      <c r="N14" s="66">
        <f>IF((F14="A"),H14,0)</f>
        <v>0.13500000000000001</v>
      </c>
      <c r="O14" s="66">
        <f>IF((F14="A"),I14,0)</f>
        <v>0</v>
      </c>
      <c r="P14" s="54">
        <f>IF((F14="A"),J14,0)</f>
        <v>0</v>
      </c>
      <c r="Q14" s="78"/>
      <c r="R14" s="78"/>
      <c r="S14" s="78"/>
      <c r="T14" s="79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</row>
    <row r="15" spans="1:254" s="42" customFormat="1" ht="12.75" customHeight="1">
      <c r="A15" s="180"/>
      <c r="B15" s="52" t="str">
        <f>C14</f>
        <v>0+0135</v>
      </c>
      <c r="C15" s="52" t="s">
        <v>58</v>
      </c>
      <c r="D15" s="183"/>
      <c r="E15" s="69">
        <v>0.17</v>
      </c>
      <c r="F15" s="53" t="s">
        <v>55</v>
      </c>
      <c r="G15" s="53" t="s">
        <v>51</v>
      </c>
      <c r="H15" s="67">
        <f t="shared" ref="H15:H78" si="0">IF(G15="b",E15,0)</f>
        <v>0.17</v>
      </c>
      <c r="I15" s="68">
        <f t="shared" ref="I15:I78" si="1">IF(G15="r",E15,0)</f>
        <v>0</v>
      </c>
      <c r="J15" s="68">
        <f t="shared" ref="J15:J78" si="2">IF(G15="m",E15,0)</f>
        <v>0</v>
      </c>
      <c r="K15" s="67">
        <f t="shared" ref="K15:K78" si="3">IF((F15="p"),H15,0)</f>
        <v>0.17</v>
      </c>
      <c r="L15" s="68">
        <f t="shared" ref="L15:L78" si="4">IF((F15="p"),I15,0)</f>
        <v>0</v>
      </c>
      <c r="M15" s="56">
        <f t="shared" ref="M15:M78" si="5">IF((F15="p"),J15,0)</f>
        <v>0</v>
      </c>
      <c r="N15" s="68">
        <f t="shared" ref="N15:N78" si="6">IF((F15="A"),H15,0)</f>
        <v>0</v>
      </c>
      <c r="O15" s="68">
        <f t="shared" ref="O15:O78" si="7">IF((F15="A"),I15,0)</f>
        <v>0</v>
      </c>
      <c r="P15" s="56">
        <f t="shared" ref="P15:P78" si="8">IF((F15="A"),J15,0)</f>
        <v>0</v>
      </c>
      <c r="Q15" s="78"/>
      <c r="R15" s="78"/>
      <c r="S15" s="78"/>
      <c r="T15" s="79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</row>
    <row r="16" spans="1:254" s="42" customFormat="1" ht="12.75" customHeight="1">
      <c r="A16" s="180"/>
      <c r="B16" s="52" t="str">
        <f t="shared" ref="B16:B79" si="9">C15</f>
        <v>0+0305</v>
      </c>
      <c r="C16" s="52">
        <f>1+B14</f>
        <v>1</v>
      </c>
      <c r="D16" s="183"/>
      <c r="E16" s="69">
        <v>0.495</v>
      </c>
      <c r="F16" s="53" t="s">
        <v>54</v>
      </c>
      <c r="G16" s="53" t="s">
        <v>52</v>
      </c>
      <c r="H16" s="67">
        <f t="shared" si="0"/>
        <v>0</v>
      </c>
      <c r="I16" s="68">
        <f t="shared" si="1"/>
        <v>0.495</v>
      </c>
      <c r="J16" s="68">
        <f t="shared" si="2"/>
        <v>0</v>
      </c>
      <c r="K16" s="67">
        <f t="shared" si="3"/>
        <v>0</v>
      </c>
      <c r="L16" s="68">
        <f t="shared" si="4"/>
        <v>0</v>
      </c>
      <c r="M16" s="56">
        <f t="shared" si="5"/>
        <v>0</v>
      </c>
      <c r="N16" s="68">
        <f t="shared" si="6"/>
        <v>0</v>
      </c>
      <c r="O16" s="68">
        <f t="shared" si="7"/>
        <v>0.495</v>
      </c>
      <c r="P16" s="56">
        <f t="shared" si="8"/>
        <v>0</v>
      </c>
      <c r="Q16" s="78"/>
      <c r="R16" s="78"/>
      <c r="S16" s="78"/>
      <c r="T16" s="79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</row>
    <row r="17" spans="1:254" s="42" customFormat="1" ht="12.75" customHeight="1">
      <c r="A17" s="180"/>
      <c r="B17" s="52">
        <f t="shared" si="9"/>
        <v>1</v>
      </c>
      <c r="C17" s="52" t="s">
        <v>59</v>
      </c>
      <c r="D17" s="183"/>
      <c r="E17" s="69">
        <v>0.91100000000000003</v>
      </c>
      <c r="F17" s="53" t="s">
        <v>54</v>
      </c>
      <c r="G17" s="53" t="s">
        <v>52</v>
      </c>
      <c r="H17" s="67">
        <f t="shared" si="0"/>
        <v>0</v>
      </c>
      <c r="I17" s="68">
        <f t="shared" si="1"/>
        <v>0.91100000000000003</v>
      </c>
      <c r="J17" s="68">
        <f t="shared" si="2"/>
        <v>0</v>
      </c>
      <c r="K17" s="67">
        <f t="shared" si="3"/>
        <v>0</v>
      </c>
      <c r="L17" s="68">
        <f t="shared" si="4"/>
        <v>0</v>
      </c>
      <c r="M17" s="56">
        <f t="shared" si="5"/>
        <v>0</v>
      </c>
      <c r="N17" s="68">
        <f t="shared" si="6"/>
        <v>0</v>
      </c>
      <c r="O17" s="68">
        <f t="shared" si="7"/>
        <v>0.91100000000000003</v>
      </c>
      <c r="P17" s="56">
        <f t="shared" si="8"/>
        <v>0</v>
      </c>
      <c r="Q17" s="78"/>
      <c r="R17" s="78"/>
      <c r="S17" s="78"/>
      <c r="T17" s="79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</row>
    <row r="18" spans="1:254" s="42" customFormat="1" ht="12.75" customHeight="1">
      <c r="A18" s="180"/>
      <c r="B18" s="52" t="str">
        <f t="shared" si="9"/>
        <v>1+0900</v>
      </c>
      <c r="C18" s="52">
        <f>1+B17</f>
        <v>2</v>
      </c>
      <c r="D18" s="183"/>
      <c r="E18" s="80">
        <v>0.152</v>
      </c>
      <c r="F18" s="53" t="s">
        <v>55</v>
      </c>
      <c r="G18" s="53" t="s">
        <v>51</v>
      </c>
      <c r="H18" s="67">
        <f t="shared" si="0"/>
        <v>0.152</v>
      </c>
      <c r="I18" s="68">
        <f t="shared" si="1"/>
        <v>0</v>
      </c>
      <c r="J18" s="68">
        <f t="shared" si="2"/>
        <v>0</v>
      </c>
      <c r="K18" s="67">
        <f t="shared" si="3"/>
        <v>0.152</v>
      </c>
      <c r="L18" s="68">
        <f t="shared" si="4"/>
        <v>0</v>
      </c>
      <c r="M18" s="56">
        <f t="shared" si="5"/>
        <v>0</v>
      </c>
      <c r="N18" s="68">
        <f t="shared" si="6"/>
        <v>0</v>
      </c>
      <c r="O18" s="68">
        <f t="shared" si="7"/>
        <v>0</v>
      </c>
      <c r="P18" s="56">
        <f t="shared" si="8"/>
        <v>0</v>
      </c>
      <c r="Q18" s="78"/>
      <c r="R18" s="78"/>
      <c r="S18" s="78"/>
      <c r="T18" s="79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</row>
    <row r="19" spans="1:254" s="42" customFormat="1" ht="12.75" customHeight="1">
      <c r="A19" s="180"/>
      <c r="B19" s="52">
        <f t="shared" si="9"/>
        <v>2</v>
      </c>
      <c r="C19" s="52">
        <f t="shared" ref="C19:C27" si="10">1+B19</f>
        <v>3</v>
      </c>
      <c r="D19" s="183"/>
      <c r="E19" s="69">
        <v>1</v>
      </c>
      <c r="F19" s="53" t="s">
        <v>55</v>
      </c>
      <c r="G19" s="53" t="s">
        <v>51</v>
      </c>
      <c r="H19" s="67">
        <f t="shared" si="0"/>
        <v>1</v>
      </c>
      <c r="I19" s="68">
        <f t="shared" si="1"/>
        <v>0</v>
      </c>
      <c r="J19" s="68">
        <f t="shared" si="2"/>
        <v>0</v>
      </c>
      <c r="K19" s="67">
        <f t="shared" si="3"/>
        <v>1</v>
      </c>
      <c r="L19" s="68">
        <f t="shared" si="4"/>
        <v>0</v>
      </c>
      <c r="M19" s="56">
        <f t="shared" si="5"/>
        <v>0</v>
      </c>
      <c r="N19" s="68">
        <f t="shared" si="6"/>
        <v>0</v>
      </c>
      <c r="O19" s="68">
        <f t="shared" si="7"/>
        <v>0</v>
      </c>
      <c r="P19" s="56">
        <f t="shared" si="8"/>
        <v>0</v>
      </c>
      <c r="Q19" s="78"/>
      <c r="R19" s="78"/>
      <c r="S19" s="78"/>
      <c r="T19" s="79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</row>
    <row r="20" spans="1:254" s="42" customFormat="1" ht="12.75" customHeight="1">
      <c r="A20" s="180"/>
      <c r="B20" s="52">
        <f t="shared" si="9"/>
        <v>3</v>
      </c>
      <c r="C20" s="52">
        <f t="shared" si="10"/>
        <v>4</v>
      </c>
      <c r="D20" s="183"/>
      <c r="E20" s="69">
        <v>1.123</v>
      </c>
      <c r="F20" s="53" t="s">
        <v>55</v>
      </c>
      <c r="G20" s="53" t="s">
        <v>51</v>
      </c>
      <c r="H20" s="67">
        <f t="shared" si="0"/>
        <v>1.123</v>
      </c>
      <c r="I20" s="68">
        <f t="shared" si="1"/>
        <v>0</v>
      </c>
      <c r="J20" s="68">
        <f t="shared" si="2"/>
        <v>0</v>
      </c>
      <c r="K20" s="67">
        <f t="shared" si="3"/>
        <v>1.123</v>
      </c>
      <c r="L20" s="68">
        <f t="shared" si="4"/>
        <v>0</v>
      </c>
      <c r="M20" s="56">
        <f t="shared" si="5"/>
        <v>0</v>
      </c>
      <c r="N20" s="68">
        <f t="shared" si="6"/>
        <v>0</v>
      </c>
      <c r="O20" s="68">
        <f t="shared" si="7"/>
        <v>0</v>
      </c>
      <c r="P20" s="56">
        <f t="shared" si="8"/>
        <v>0</v>
      </c>
      <c r="Q20" s="78"/>
      <c r="R20" s="78"/>
      <c r="S20" s="78"/>
      <c r="T20" s="79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</row>
    <row r="21" spans="1:254" s="42" customFormat="1" ht="12.75" customHeight="1">
      <c r="A21" s="180"/>
      <c r="B21" s="52">
        <f t="shared" si="9"/>
        <v>4</v>
      </c>
      <c r="C21" s="52">
        <f t="shared" si="10"/>
        <v>5</v>
      </c>
      <c r="D21" s="183"/>
      <c r="E21" s="69">
        <v>0.97699999999999998</v>
      </c>
      <c r="F21" s="53" t="s">
        <v>55</v>
      </c>
      <c r="G21" s="53" t="s">
        <v>53</v>
      </c>
      <c r="H21" s="67">
        <f t="shared" si="0"/>
        <v>0</v>
      </c>
      <c r="I21" s="68">
        <f t="shared" si="1"/>
        <v>0</v>
      </c>
      <c r="J21" s="68">
        <f t="shared" si="2"/>
        <v>0.97699999999999998</v>
      </c>
      <c r="K21" s="67">
        <f t="shared" si="3"/>
        <v>0</v>
      </c>
      <c r="L21" s="68">
        <f t="shared" si="4"/>
        <v>0</v>
      </c>
      <c r="M21" s="56">
        <f t="shared" si="5"/>
        <v>0.97699999999999998</v>
      </c>
      <c r="N21" s="68">
        <f t="shared" si="6"/>
        <v>0</v>
      </c>
      <c r="O21" s="68">
        <f t="shared" si="7"/>
        <v>0</v>
      </c>
      <c r="P21" s="56">
        <f t="shared" si="8"/>
        <v>0</v>
      </c>
      <c r="Q21" s="78"/>
      <c r="R21" s="78"/>
      <c r="S21" s="78"/>
      <c r="T21" s="79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</row>
    <row r="22" spans="1:254" s="42" customFormat="1" ht="12.75" customHeight="1">
      <c r="A22" s="180"/>
      <c r="B22" s="52">
        <f t="shared" si="9"/>
        <v>5</v>
      </c>
      <c r="C22" s="52">
        <f t="shared" si="10"/>
        <v>6</v>
      </c>
      <c r="D22" s="183"/>
      <c r="E22" s="69">
        <v>1.0229999999999999</v>
      </c>
      <c r="F22" s="53" t="s">
        <v>55</v>
      </c>
      <c r="G22" s="53" t="s">
        <v>52</v>
      </c>
      <c r="H22" s="67">
        <f t="shared" si="0"/>
        <v>0</v>
      </c>
      <c r="I22" s="68">
        <f t="shared" si="1"/>
        <v>1.0229999999999999</v>
      </c>
      <c r="J22" s="68">
        <f t="shared" si="2"/>
        <v>0</v>
      </c>
      <c r="K22" s="67">
        <f t="shared" si="3"/>
        <v>0</v>
      </c>
      <c r="L22" s="68">
        <f t="shared" si="4"/>
        <v>1.0229999999999999</v>
      </c>
      <c r="M22" s="56">
        <f t="shared" si="5"/>
        <v>0</v>
      </c>
      <c r="N22" s="68">
        <f t="shared" si="6"/>
        <v>0</v>
      </c>
      <c r="O22" s="68">
        <f t="shared" si="7"/>
        <v>0</v>
      </c>
      <c r="P22" s="56">
        <f t="shared" si="8"/>
        <v>0</v>
      </c>
      <c r="Q22" s="78"/>
      <c r="R22" s="78"/>
      <c r="S22" s="78"/>
      <c r="T22" s="79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</row>
    <row r="23" spans="1:254" s="42" customFormat="1" ht="12.75" customHeight="1">
      <c r="A23" s="180"/>
      <c r="B23" s="52">
        <f t="shared" si="9"/>
        <v>6</v>
      </c>
      <c r="C23" s="52">
        <f t="shared" si="10"/>
        <v>7</v>
      </c>
      <c r="D23" s="183"/>
      <c r="E23" s="69">
        <v>0.83</v>
      </c>
      <c r="F23" s="53" t="s">
        <v>55</v>
      </c>
      <c r="G23" s="53" t="s">
        <v>52</v>
      </c>
      <c r="H23" s="67">
        <f t="shared" si="0"/>
        <v>0</v>
      </c>
      <c r="I23" s="68">
        <f t="shared" si="1"/>
        <v>0.83</v>
      </c>
      <c r="J23" s="68">
        <f t="shared" si="2"/>
        <v>0</v>
      </c>
      <c r="K23" s="67">
        <f t="shared" si="3"/>
        <v>0</v>
      </c>
      <c r="L23" s="68">
        <f t="shared" si="4"/>
        <v>0.83</v>
      </c>
      <c r="M23" s="56">
        <f t="shared" si="5"/>
        <v>0</v>
      </c>
      <c r="N23" s="68">
        <f t="shared" si="6"/>
        <v>0</v>
      </c>
      <c r="O23" s="68">
        <f t="shared" si="7"/>
        <v>0</v>
      </c>
      <c r="P23" s="56">
        <f t="shared" si="8"/>
        <v>0</v>
      </c>
      <c r="Q23" s="78"/>
      <c r="R23" s="78"/>
      <c r="S23" s="78"/>
      <c r="T23" s="79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</row>
    <row r="24" spans="1:254" s="42" customFormat="1" ht="12.75" customHeight="1">
      <c r="A24" s="180"/>
      <c r="B24" s="52">
        <f t="shared" si="9"/>
        <v>7</v>
      </c>
      <c r="C24" s="52">
        <f t="shared" si="10"/>
        <v>8</v>
      </c>
      <c r="D24" s="183"/>
      <c r="E24" s="69">
        <v>1.0249999999999999</v>
      </c>
      <c r="F24" s="53" t="s">
        <v>55</v>
      </c>
      <c r="G24" s="53" t="s">
        <v>53</v>
      </c>
      <c r="H24" s="67">
        <f t="shared" si="0"/>
        <v>0</v>
      </c>
      <c r="I24" s="68">
        <f t="shared" si="1"/>
        <v>0</v>
      </c>
      <c r="J24" s="68">
        <f t="shared" si="2"/>
        <v>1.0249999999999999</v>
      </c>
      <c r="K24" s="67">
        <f t="shared" si="3"/>
        <v>0</v>
      </c>
      <c r="L24" s="68">
        <f t="shared" si="4"/>
        <v>0</v>
      </c>
      <c r="M24" s="56">
        <f t="shared" si="5"/>
        <v>1.0249999999999999</v>
      </c>
      <c r="N24" s="68">
        <f t="shared" si="6"/>
        <v>0</v>
      </c>
      <c r="O24" s="68">
        <f t="shared" si="7"/>
        <v>0</v>
      </c>
      <c r="P24" s="56">
        <f t="shared" si="8"/>
        <v>0</v>
      </c>
      <c r="Q24" s="78"/>
      <c r="R24" s="78"/>
      <c r="S24" s="78"/>
      <c r="T24" s="79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  <c r="IS24" s="78"/>
      <c r="IT24" s="78"/>
    </row>
    <row r="25" spans="1:254" s="42" customFormat="1" ht="12.75" customHeight="1">
      <c r="A25" s="180"/>
      <c r="B25" s="52">
        <f t="shared" si="9"/>
        <v>8</v>
      </c>
      <c r="C25" s="52">
        <f t="shared" si="10"/>
        <v>9</v>
      </c>
      <c r="D25" s="183"/>
      <c r="E25" s="69">
        <v>0.77900000000000003</v>
      </c>
      <c r="F25" s="53" t="s">
        <v>55</v>
      </c>
      <c r="G25" s="53" t="s">
        <v>53</v>
      </c>
      <c r="H25" s="67">
        <f t="shared" si="0"/>
        <v>0</v>
      </c>
      <c r="I25" s="68">
        <f t="shared" si="1"/>
        <v>0</v>
      </c>
      <c r="J25" s="68">
        <f t="shared" si="2"/>
        <v>0.77900000000000003</v>
      </c>
      <c r="K25" s="67">
        <f t="shared" si="3"/>
        <v>0</v>
      </c>
      <c r="L25" s="68">
        <f t="shared" si="4"/>
        <v>0</v>
      </c>
      <c r="M25" s="56">
        <f t="shared" si="5"/>
        <v>0.77900000000000003</v>
      </c>
      <c r="N25" s="68">
        <f t="shared" si="6"/>
        <v>0</v>
      </c>
      <c r="O25" s="68">
        <f t="shared" si="7"/>
        <v>0</v>
      </c>
      <c r="P25" s="56">
        <f t="shared" si="8"/>
        <v>0</v>
      </c>
      <c r="Q25" s="78"/>
      <c r="R25" s="78"/>
      <c r="S25" s="78"/>
      <c r="T25" s="79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</row>
    <row r="26" spans="1:254" s="42" customFormat="1" ht="12.75" customHeight="1">
      <c r="A26" s="180"/>
      <c r="B26" s="52">
        <f t="shared" si="9"/>
        <v>9</v>
      </c>
      <c r="C26" s="52">
        <f t="shared" si="10"/>
        <v>10</v>
      </c>
      <c r="D26" s="183"/>
      <c r="E26" s="69">
        <v>1.1990000000000001</v>
      </c>
      <c r="F26" s="53" t="s">
        <v>55</v>
      </c>
      <c r="G26" s="53" t="s">
        <v>52</v>
      </c>
      <c r="H26" s="67">
        <f t="shared" si="0"/>
        <v>0</v>
      </c>
      <c r="I26" s="68">
        <f t="shared" si="1"/>
        <v>1.1990000000000001</v>
      </c>
      <c r="J26" s="68">
        <f t="shared" si="2"/>
        <v>0</v>
      </c>
      <c r="K26" s="67">
        <f t="shared" si="3"/>
        <v>0</v>
      </c>
      <c r="L26" s="68">
        <f t="shared" si="4"/>
        <v>1.1990000000000001</v>
      </c>
      <c r="M26" s="56">
        <f t="shared" si="5"/>
        <v>0</v>
      </c>
      <c r="N26" s="68">
        <f t="shared" si="6"/>
        <v>0</v>
      </c>
      <c r="O26" s="68">
        <f t="shared" si="7"/>
        <v>0</v>
      </c>
      <c r="P26" s="56">
        <f t="shared" si="8"/>
        <v>0</v>
      </c>
      <c r="Q26" s="78"/>
      <c r="R26" s="78"/>
      <c r="S26" s="78"/>
      <c r="T26" s="79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</row>
    <row r="27" spans="1:254" s="42" customFormat="1" ht="12.75" customHeight="1">
      <c r="A27" s="180"/>
      <c r="B27" s="52">
        <f t="shared" si="9"/>
        <v>10</v>
      </c>
      <c r="C27" s="52">
        <f t="shared" si="10"/>
        <v>11</v>
      </c>
      <c r="D27" s="183"/>
      <c r="E27" s="69">
        <v>0.99</v>
      </c>
      <c r="F27" s="53" t="s">
        <v>55</v>
      </c>
      <c r="G27" s="53" t="s">
        <v>52</v>
      </c>
      <c r="H27" s="67">
        <f t="shared" si="0"/>
        <v>0</v>
      </c>
      <c r="I27" s="68">
        <f t="shared" si="1"/>
        <v>0.99</v>
      </c>
      <c r="J27" s="68">
        <f t="shared" si="2"/>
        <v>0</v>
      </c>
      <c r="K27" s="67">
        <f t="shared" si="3"/>
        <v>0</v>
      </c>
      <c r="L27" s="68">
        <f t="shared" si="4"/>
        <v>0.99</v>
      </c>
      <c r="M27" s="56">
        <f t="shared" si="5"/>
        <v>0</v>
      </c>
      <c r="N27" s="68">
        <f t="shared" si="6"/>
        <v>0</v>
      </c>
      <c r="O27" s="68">
        <f t="shared" si="7"/>
        <v>0</v>
      </c>
      <c r="P27" s="56">
        <f t="shared" si="8"/>
        <v>0</v>
      </c>
      <c r="Q27" s="78"/>
      <c r="R27" s="78"/>
      <c r="S27" s="78"/>
      <c r="T27" s="79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</row>
    <row r="28" spans="1:254" s="42" customFormat="1" ht="12.75" customHeight="1">
      <c r="A28" s="180"/>
      <c r="B28" s="52">
        <f t="shared" si="9"/>
        <v>11</v>
      </c>
      <c r="C28" s="52" t="s">
        <v>60</v>
      </c>
      <c r="D28" s="183"/>
      <c r="E28" s="69">
        <v>0.9</v>
      </c>
      <c r="F28" s="53" t="s">
        <v>55</v>
      </c>
      <c r="G28" s="53" t="s">
        <v>52</v>
      </c>
      <c r="H28" s="67">
        <f t="shared" si="0"/>
        <v>0</v>
      </c>
      <c r="I28" s="68">
        <f t="shared" si="1"/>
        <v>0.9</v>
      </c>
      <c r="J28" s="68">
        <f t="shared" si="2"/>
        <v>0</v>
      </c>
      <c r="K28" s="67">
        <f t="shared" si="3"/>
        <v>0</v>
      </c>
      <c r="L28" s="68">
        <f t="shared" si="4"/>
        <v>0.9</v>
      </c>
      <c r="M28" s="56">
        <f t="shared" si="5"/>
        <v>0</v>
      </c>
      <c r="N28" s="68">
        <f t="shared" si="6"/>
        <v>0</v>
      </c>
      <c r="O28" s="68">
        <f t="shared" si="7"/>
        <v>0</v>
      </c>
      <c r="P28" s="56">
        <f t="shared" si="8"/>
        <v>0</v>
      </c>
      <c r="Q28" s="78"/>
      <c r="R28" s="78"/>
      <c r="S28" s="78"/>
      <c r="T28" s="79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</row>
    <row r="29" spans="1:254" s="42" customFormat="1" ht="12.75" customHeight="1">
      <c r="A29" s="180"/>
      <c r="B29" s="52" t="str">
        <f t="shared" si="9"/>
        <v>11+0900</v>
      </c>
      <c r="C29" s="52">
        <f>1+B28</f>
        <v>12</v>
      </c>
      <c r="D29" s="183"/>
      <c r="E29" s="69">
        <v>0.32100000000000001</v>
      </c>
      <c r="F29" s="53" t="s">
        <v>55</v>
      </c>
      <c r="G29" s="53" t="s">
        <v>51</v>
      </c>
      <c r="H29" s="67">
        <f t="shared" si="0"/>
        <v>0.32100000000000001</v>
      </c>
      <c r="I29" s="68">
        <f t="shared" si="1"/>
        <v>0</v>
      </c>
      <c r="J29" s="68">
        <f t="shared" si="2"/>
        <v>0</v>
      </c>
      <c r="K29" s="67">
        <f t="shared" si="3"/>
        <v>0.32100000000000001</v>
      </c>
      <c r="L29" s="68">
        <f t="shared" si="4"/>
        <v>0</v>
      </c>
      <c r="M29" s="56">
        <f t="shared" si="5"/>
        <v>0</v>
      </c>
      <c r="N29" s="68">
        <f t="shared" si="6"/>
        <v>0</v>
      </c>
      <c r="O29" s="68">
        <f t="shared" si="7"/>
        <v>0</v>
      </c>
      <c r="P29" s="56">
        <f t="shared" si="8"/>
        <v>0</v>
      </c>
      <c r="Q29" s="78"/>
      <c r="R29" s="78"/>
      <c r="S29" s="78"/>
      <c r="T29" s="79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</row>
    <row r="30" spans="1:254" s="42" customFormat="1" ht="12.75" customHeight="1">
      <c r="A30" s="180"/>
      <c r="B30" s="52">
        <f t="shared" si="9"/>
        <v>12</v>
      </c>
      <c r="C30" s="52" t="s">
        <v>61</v>
      </c>
      <c r="D30" s="183"/>
      <c r="E30" s="69">
        <v>0.27</v>
      </c>
      <c r="F30" s="53" t="s">
        <v>55</v>
      </c>
      <c r="G30" s="53" t="s">
        <v>51</v>
      </c>
      <c r="H30" s="67">
        <f t="shared" si="0"/>
        <v>0.27</v>
      </c>
      <c r="I30" s="68">
        <f t="shared" si="1"/>
        <v>0</v>
      </c>
      <c r="J30" s="68">
        <f t="shared" si="2"/>
        <v>0</v>
      </c>
      <c r="K30" s="67">
        <f t="shared" si="3"/>
        <v>0.27</v>
      </c>
      <c r="L30" s="68">
        <f t="shared" si="4"/>
        <v>0</v>
      </c>
      <c r="M30" s="56">
        <f t="shared" si="5"/>
        <v>0</v>
      </c>
      <c r="N30" s="68">
        <f t="shared" si="6"/>
        <v>0</v>
      </c>
      <c r="O30" s="68">
        <f t="shared" si="7"/>
        <v>0</v>
      </c>
      <c r="P30" s="56">
        <f t="shared" si="8"/>
        <v>0</v>
      </c>
      <c r="Q30" s="78"/>
      <c r="R30" s="78"/>
      <c r="S30" s="78"/>
      <c r="T30" s="79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</row>
    <row r="31" spans="1:254" s="42" customFormat="1" ht="12.75" customHeight="1">
      <c r="A31" s="180"/>
      <c r="B31" s="52" t="str">
        <f t="shared" si="9"/>
        <v>12+0270</v>
      </c>
      <c r="C31" s="52" t="s">
        <v>62</v>
      </c>
      <c r="D31" s="183"/>
      <c r="E31" s="81">
        <v>0.125</v>
      </c>
      <c r="F31" s="53" t="s">
        <v>55</v>
      </c>
      <c r="G31" s="53" t="s">
        <v>51</v>
      </c>
      <c r="H31" s="67">
        <f t="shared" si="0"/>
        <v>0.125</v>
      </c>
      <c r="I31" s="68">
        <f t="shared" si="1"/>
        <v>0</v>
      </c>
      <c r="J31" s="68">
        <f t="shared" si="2"/>
        <v>0</v>
      </c>
      <c r="K31" s="67">
        <f t="shared" si="3"/>
        <v>0.125</v>
      </c>
      <c r="L31" s="68">
        <f t="shared" si="4"/>
        <v>0</v>
      </c>
      <c r="M31" s="56">
        <f t="shared" si="5"/>
        <v>0</v>
      </c>
      <c r="N31" s="68">
        <f t="shared" si="6"/>
        <v>0</v>
      </c>
      <c r="O31" s="68">
        <f t="shared" si="7"/>
        <v>0</v>
      </c>
      <c r="P31" s="56">
        <f t="shared" si="8"/>
        <v>0</v>
      </c>
      <c r="Q31" s="78"/>
      <c r="R31" s="78"/>
      <c r="S31" s="78"/>
      <c r="T31" s="79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</row>
    <row r="32" spans="1:254" s="42" customFormat="1" ht="12.75" customHeight="1">
      <c r="A32" s="180"/>
      <c r="B32" s="52" t="str">
        <f t="shared" si="9"/>
        <v>12+0395</v>
      </c>
      <c r="C32" s="52">
        <f>1+B30</f>
        <v>13</v>
      </c>
      <c r="D32" s="183"/>
      <c r="E32" s="81">
        <v>0.245</v>
      </c>
      <c r="F32" s="53" t="s">
        <v>54</v>
      </c>
      <c r="G32" s="53" t="s">
        <v>52</v>
      </c>
      <c r="H32" s="67">
        <f t="shared" si="0"/>
        <v>0</v>
      </c>
      <c r="I32" s="68">
        <f t="shared" si="1"/>
        <v>0.245</v>
      </c>
      <c r="J32" s="68">
        <f t="shared" si="2"/>
        <v>0</v>
      </c>
      <c r="K32" s="67">
        <f t="shared" si="3"/>
        <v>0</v>
      </c>
      <c r="L32" s="68">
        <f t="shared" si="4"/>
        <v>0</v>
      </c>
      <c r="M32" s="56">
        <f t="shared" si="5"/>
        <v>0</v>
      </c>
      <c r="N32" s="68">
        <f t="shared" si="6"/>
        <v>0</v>
      </c>
      <c r="O32" s="68">
        <f t="shared" si="7"/>
        <v>0.245</v>
      </c>
      <c r="P32" s="56">
        <f t="shared" si="8"/>
        <v>0</v>
      </c>
      <c r="Q32" s="78"/>
      <c r="R32" s="78"/>
      <c r="S32" s="78"/>
      <c r="T32" s="79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</row>
    <row r="33" spans="1:254" s="42" customFormat="1" ht="12.75" customHeight="1">
      <c r="A33" s="180"/>
      <c r="B33" s="52">
        <f t="shared" si="9"/>
        <v>13</v>
      </c>
      <c r="C33" s="52">
        <f t="shared" ref="C33:C95" si="11">1+B33</f>
        <v>14</v>
      </c>
      <c r="D33" s="183"/>
      <c r="E33" s="81">
        <v>1.02</v>
      </c>
      <c r="F33" s="53" t="s">
        <v>54</v>
      </c>
      <c r="G33" s="53" t="s">
        <v>52</v>
      </c>
      <c r="H33" s="67">
        <f t="shared" si="0"/>
        <v>0</v>
      </c>
      <c r="I33" s="68">
        <f t="shared" si="1"/>
        <v>1.02</v>
      </c>
      <c r="J33" s="68">
        <f t="shared" si="2"/>
        <v>0</v>
      </c>
      <c r="K33" s="67">
        <f t="shared" si="3"/>
        <v>0</v>
      </c>
      <c r="L33" s="68">
        <f t="shared" si="4"/>
        <v>0</v>
      </c>
      <c r="M33" s="56">
        <f t="shared" si="5"/>
        <v>0</v>
      </c>
      <c r="N33" s="68">
        <f t="shared" si="6"/>
        <v>0</v>
      </c>
      <c r="O33" s="68">
        <f t="shared" si="7"/>
        <v>1.02</v>
      </c>
      <c r="P33" s="56">
        <f t="shared" si="8"/>
        <v>0</v>
      </c>
      <c r="Q33" s="78"/>
      <c r="R33" s="78"/>
      <c r="S33" s="78"/>
      <c r="T33" s="79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</row>
    <row r="34" spans="1:254" s="42" customFormat="1" ht="12.75" customHeight="1">
      <c r="A34" s="180"/>
      <c r="B34" s="52">
        <f t="shared" si="9"/>
        <v>14</v>
      </c>
      <c r="C34" s="52">
        <f t="shared" si="11"/>
        <v>15</v>
      </c>
      <c r="D34" s="183"/>
      <c r="E34" s="81">
        <v>0.99299999999999999</v>
      </c>
      <c r="F34" s="53" t="s">
        <v>54</v>
      </c>
      <c r="G34" s="53" t="s">
        <v>52</v>
      </c>
      <c r="H34" s="67">
        <f t="shared" si="0"/>
        <v>0</v>
      </c>
      <c r="I34" s="68">
        <f t="shared" si="1"/>
        <v>0.99299999999999999</v>
      </c>
      <c r="J34" s="68">
        <f t="shared" si="2"/>
        <v>0</v>
      </c>
      <c r="K34" s="67">
        <f t="shared" si="3"/>
        <v>0</v>
      </c>
      <c r="L34" s="68">
        <f t="shared" si="4"/>
        <v>0</v>
      </c>
      <c r="M34" s="56">
        <f t="shared" si="5"/>
        <v>0</v>
      </c>
      <c r="N34" s="68">
        <f t="shared" si="6"/>
        <v>0</v>
      </c>
      <c r="O34" s="68">
        <f t="shared" si="7"/>
        <v>0.99299999999999999</v>
      </c>
      <c r="P34" s="56">
        <f t="shared" si="8"/>
        <v>0</v>
      </c>
      <c r="Q34" s="78"/>
      <c r="R34" s="78"/>
      <c r="S34" s="78"/>
      <c r="T34" s="79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</row>
    <row r="35" spans="1:254" s="42" customFormat="1" ht="12.75" customHeight="1">
      <c r="A35" s="180"/>
      <c r="B35" s="52">
        <f t="shared" si="9"/>
        <v>15</v>
      </c>
      <c r="C35" s="52">
        <f t="shared" si="11"/>
        <v>16</v>
      </c>
      <c r="D35" s="183"/>
      <c r="E35" s="81">
        <v>0.91500000000000004</v>
      </c>
      <c r="F35" s="53" t="s">
        <v>54</v>
      </c>
      <c r="G35" s="53" t="s">
        <v>52</v>
      </c>
      <c r="H35" s="67">
        <f t="shared" si="0"/>
        <v>0</v>
      </c>
      <c r="I35" s="68">
        <f t="shared" si="1"/>
        <v>0.91500000000000004</v>
      </c>
      <c r="J35" s="68">
        <f t="shared" si="2"/>
        <v>0</v>
      </c>
      <c r="K35" s="67">
        <f t="shared" si="3"/>
        <v>0</v>
      </c>
      <c r="L35" s="68">
        <f t="shared" si="4"/>
        <v>0</v>
      </c>
      <c r="M35" s="56">
        <f t="shared" si="5"/>
        <v>0</v>
      </c>
      <c r="N35" s="68">
        <f t="shared" si="6"/>
        <v>0</v>
      </c>
      <c r="O35" s="68">
        <f t="shared" si="7"/>
        <v>0.91500000000000004</v>
      </c>
      <c r="P35" s="56">
        <f t="shared" si="8"/>
        <v>0</v>
      </c>
      <c r="Q35" s="78"/>
      <c r="R35" s="78"/>
      <c r="S35" s="78"/>
      <c r="T35" s="79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</row>
    <row r="36" spans="1:254" s="42" customFormat="1" ht="12.75" customHeight="1">
      <c r="A36" s="180"/>
      <c r="B36" s="52">
        <f t="shared" si="9"/>
        <v>16</v>
      </c>
      <c r="C36" s="52">
        <f t="shared" si="11"/>
        <v>17</v>
      </c>
      <c r="D36" s="183"/>
      <c r="E36" s="81">
        <v>0.94599999999999995</v>
      </c>
      <c r="F36" s="53" t="s">
        <v>54</v>
      </c>
      <c r="G36" s="53" t="s">
        <v>52</v>
      </c>
      <c r="H36" s="67">
        <f t="shared" si="0"/>
        <v>0</v>
      </c>
      <c r="I36" s="68">
        <f t="shared" si="1"/>
        <v>0.94599999999999995</v>
      </c>
      <c r="J36" s="68">
        <f t="shared" si="2"/>
        <v>0</v>
      </c>
      <c r="K36" s="67">
        <f t="shared" si="3"/>
        <v>0</v>
      </c>
      <c r="L36" s="68">
        <f t="shared" si="4"/>
        <v>0</v>
      </c>
      <c r="M36" s="56">
        <f t="shared" si="5"/>
        <v>0</v>
      </c>
      <c r="N36" s="68">
        <f t="shared" si="6"/>
        <v>0</v>
      </c>
      <c r="O36" s="68">
        <f t="shared" si="7"/>
        <v>0.94599999999999995</v>
      </c>
      <c r="P36" s="56">
        <f t="shared" si="8"/>
        <v>0</v>
      </c>
      <c r="Q36" s="78"/>
      <c r="R36" s="78"/>
      <c r="S36" s="78"/>
      <c r="T36" s="79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</row>
    <row r="37" spans="1:254" s="42" customFormat="1" ht="12.75" customHeight="1">
      <c r="A37" s="180"/>
      <c r="B37" s="52">
        <f t="shared" si="9"/>
        <v>17</v>
      </c>
      <c r="C37" s="52">
        <f t="shared" si="11"/>
        <v>18</v>
      </c>
      <c r="D37" s="183"/>
      <c r="E37" s="81">
        <v>1.0469999999999999</v>
      </c>
      <c r="F37" s="53" t="s">
        <v>54</v>
      </c>
      <c r="G37" s="53" t="s">
        <v>52</v>
      </c>
      <c r="H37" s="67">
        <f t="shared" si="0"/>
        <v>0</v>
      </c>
      <c r="I37" s="68">
        <f t="shared" si="1"/>
        <v>1.0469999999999999</v>
      </c>
      <c r="J37" s="68">
        <f t="shared" si="2"/>
        <v>0</v>
      </c>
      <c r="K37" s="67">
        <f t="shared" si="3"/>
        <v>0</v>
      </c>
      <c r="L37" s="68">
        <f t="shared" si="4"/>
        <v>0</v>
      </c>
      <c r="M37" s="56">
        <f t="shared" si="5"/>
        <v>0</v>
      </c>
      <c r="N37" s="68">
        <f t="shared" si="6"/>
        <v>0</v>
      </c>
      <c r="O37" s="68">
        <f t="shared" si="7"/>
        <v>1.0469999999999999</v>
      </c>
      <c r="P37" s="56">
        <f t="shared" si="8"/>
        <v>0</v>
      </c>
      <c r="Q37" s="78"/>
      <c r="R37" s="78"/>
      <c r="S37" s="78"/>
      <c r="T37" s="79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</row>
    <row r="38" spans="1:254" s="42" customFormat="1" ht="12.75" customHeight="1">
      <c r="A38" s="180"/>
      <c r="B38" s="52">
        <f t="shared" si="9"/>
        <v>18</v>
      </c>
      <c r="C38" s="52">
        <f t="shared" si="11"/>
        <v>19</v>
      </c>
      <c r="D38" s="183"/>
      <c r="E38" s="81">
        <v>1.391</v>
      </c>
      <c r="F38" s="53" t="s">
        <v>54</v>
      </c>
      <c r="G38" s="53" t="s">
        <v>52</v>
      </c>
      <c r="H38" s="67">
        <f t="shared" si="0"/>
        <v>0</v>
      </c>
      <c r="I38" s="68">
        <f t="shared" si="1"/>
        <v>1.391</v>
      </c>
      <c r="J38" s="68">
        <f t="shared" si="2"/>
        <v>0</v>
      </c>
      <c r="K38" s="67">
        <f t="shared" si="3"/>
        <v>0</v>
      </c>
      <c r="L38" s="68">
        <f t="shared" si="4"/>
        <v>0</v>
      </c>
      <c r="M38" s="56">
        <f t="shared" si="5"/>
        <v>0</v>
      </c>
      <c r="N38" s="68">
        <f t="shared" si="6"/>
        <v>0</v>
      </c>
      <c r="O38" s="68">
        <f t="shared" si="7"/>
        <v>1.391</v>
      </c>
      <c r="P38" s="56">
        <f t="shared" si="8"/>
        <v>0</v>
      </c>
      <c r="Q38" s="78"/>
      <c r="R38" s="78"/>
      <c r="S38" s="78"/>
      <c r="T38" s="79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</row>
    <row r="39" spans="1:254" s="42" customFormat="1" ht="12.75" customHeight="1">
      <c r="A39" s="180"/>
      <c r="B39" s="52">
        <f t="shared" si="9"/>
        <v>19</v>
      </c>
      <c r="C39" s="52">
        <f t="shared" si="11"/>
        <v>20</v>
      </c>
      <c r="D39" s="183"/>
      <c r="E39" s="81">
        <v>0.98</v>
      </c>
      <c r="F39" s="53" t="s">
        <v>54</v>
      </c>
      <c r="G39" s="53" t="s">
        <v>52</v>
      </c>
      <c r="H39" s="67">
        <f t="shared" si="0"/>
        <v>0</v>
      </c>
      <c r="I39" s="68">
        <f t="shared" si="1"/>
        <v>0.98</v>
      </c>
      <c r="J39" s="68">
        <f t="shared" si="2"/>
        <v>0</v>
      </c>
      <c r="K39" s="67">
        <f t="shared" si="3"/>
        <v>0</v>
      </c>
      <c r="L39" s="68">
        <f t="shared" si="4"/>
        <v>0</v>
      </c>
      <c r="M39" s="56">
        <f t="shared" si="5"/>
        <v>0</v>
      </c>
      <c r="N39" s="68">
        <f t="shared" si="6"/>
        <v>0</v>
      </c>
      <c r="O39" s="68">
        <f t="shared" si="7"/>
        <v>0.98</v>
      </c>
      <c r="P39" s="56">
        <f t="shared" si="8"/>
        <v>0</v>
      </c>
      <c r="Q39" s="78"/>
      <c r="R39" s="78"/>
      <c r="S39" s="78"/>
      <c r="T39" s="79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78"/>
      <c r="GA39" s="78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  <c r="GV39" s="78"/>
      <c r="GW39" s="78"/>
      <c r="GX39" s="78"/>
      <c r="GY39" s="78"/>
      <c r="GZ39" s="78"/>
      <c r="HA39" s="78"/>
      <c r="HB39" s="78"/>
      <c r="HC39" s="78"/>
      <c r="HD39" s="78"/>
      <c r="HE39" s="78"/>
      <c r="HF39" s="78"/>
      <c r="HG39" s="78"/>
      <c r="HH39" s="78"/>
      <c r="HI39" s="78"/>
      <c r="HJ39" s="78"/>
      <c r="HK39" s="78"/>
      <c r="HL39" s="78"/>
      <c r="HM39" s="78"/>
      <c r="HN39" s="78"/>
      <c r="HO39" s="78"/>
      <c r="HP39" s="78"/>
      <c r="HQ39" s="78"/>
      <c r="HR39" s="78"/>
      <c r="HS39" s="78"/>
      <c r="HT39" s="78"/>
      <c r="HU39" s="78"/>
      <c r="HV39" s="78"/>
      <c r="HW39" s="78"/>
      <c r="HX39" s="78"/>
      <c r="HY39" s="78"/>
      <c r="HZ39" s="78"/>
      <c r="IA39" s="78"/>
      <c r="IB39" s="78"/>
      <c r="IC39" s="78"/>
      <c r="ID39" s="78"/>
      <c r="IE39" s="78"/>
      <c r="IF39" s="78"/>
      <c r="IG39" s="78"/>
      <c r="IH39" s="78"/>
      <c r="II39" s="78"/>
      <c r="IJ39" s="78"/>
      <c r="IK39" s="78"/>
      <c r="IL39" s="78"/>
      <c r="IM39" s="78"/>
      <c r="IN39" s="78"/>
      <c r="IO39" s="78"/>
      <c r="IP39" s="78"/>
      <c r="IQ39" s="78"/>
      <c r="IR39" s="78"/>
      <c r="IS39" s="78"/>
      <c r="IT39" s="78"/>
    </row>
    <row r="40" spans="1:254" s="42" customFormat="1" ht="12.75" customHeight="1">
      <c r="A40" s="180"/>
      <c r="B40" s="52">
        <f t="shared" si="9"/>
        <v>20</v>
      </c>
      <c r="C40" s="52">
        <f t="shared" si="11"/>
        <v>21</v>
      </c>
      <c r="D40" s="183"/>
      <c r="E40" s="81">
        <v>0.94799999999999995</v>
      </c>
      <c r="F40" s="53" t="s">
        <v>54</v>
      </c>
      <c r="G40" s="53" t="s">
        <v>52</v>
      </c>
      <c r="H40" s="67">
        <f t="shared" si="0"/>
        <v>0</v>
      </c>
      <c r="I40" s="68">
        <f t="shared" si="1"/>
        <v>0.94799999999999995</v>
      </c>
      <c r="J40" s="68">
        <f t="shared" si="2"/>
        <v>0</v>
      </c>
      <c r="K40" s="67">
        <f t="shared" si="3"/>
        <v>0</v>
      </c>
      <c r="L40" s="68">
        <f t="shared" si="4"/>
        <v>0</v>
      </c>
      <c r="M40" s="56">
        <f t="shared" si="5"/>
        <v>0</v>
      </c>
      <c r="N40" s="68">
        <f t="shared" si="6"/>
        <v>0</v>
      </c>
      <c r="O40" s="68">
        <f t="shared" si="7"/>
        <v>0.94799999999999995</v>
      </c>
      <c r="P40" s="56">
        <f t="shared" si="8"/>
        <v>0</v>
      </c>
      <c r="Q40" s="78"/>
      <c r="R40" s="82"/>
      <c r="S40" s="78"/>
      <c r="T40" s="79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8"/>
      <c r="FW40" s="78"/>
      <c r="FX40" s="78"/>
      <c r="FY40" s="78"/>
      <c r="FZ40" s="78"/>
      <c r="GA40" s="78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  <c r="GV40" s="78"/>
      <c r="GW40" s="78"/>
      <c r="GX40" s="78"/>
      <c r="GY40" s="78"/>
      <c r="GZ40" s="78"/>
      <c r="HA40" s="78"/>
      <c r="HB40" s="78"/>
      <c r="HC40" s="78"/>
      <c r="HD40" s="78"/>
      <c r="HE40" s="78"/>
      <c r="HF40" s="78"/>
      <c r="HG40" s="78"/>
      <c r="HH40" s="78"/>
      <c r="HI40" s="78"/>
      <c r="HJ40" s="78"/>
      <c r="HK40" s="78"/>
      <c r="HL40" s="78"/>
      <c r="HM40" s="78"/>
      <c r="HN40" s="78"/>
      <c r="HO40" s="78"/>
      <c r="HP40" s="78"/>
      <c r="HQ40" s="78"/>
      <c r="HR40" s="78"/>
      <c r="HS40" s="78"/>
      <c r="HT40" s="78"/>
      <c r="HU40" s="78"/>
      <c r="HV40" s="78"/>
      <c r="HW40" s="78"/>
      <c r="HX40" s="78"/>
      <c r="HY40" s="78"/>
      <c r="HZ40" s="78"/>
      <c r="IA40" s="78"/>
      <c r="IB40" s="78"/>
      <c r="IC40" s="78"/>
      <c r="ID40" s="78"/>
      <c r="IE40" s="78"/>
      <c r="IF40" s="78"/>
      <c r="IG40" s="78"/>
      <c r="IH40" s="78"/>
      <c r="II40" s="78"/>
      <c r="IJ40" s="78"/>
      <c r="IK40" s="78"/>
      <c r="IL40" s="78"/>
      <c r="IM40" s="78"/>
      <c r="IN40" s="78"/>
      <c r="IO40" s="78"/>
      <c r="IP40" s="78"/>
      <c r="IQ40" s="78"/>
      <c r="IR40" s="78"/>
      <c r="IS40" s="78"/>
      <c r="IT40" s="78"/>
    </row>
    <row r="41" spans="1:254" s="42" customFormat="1" ht="12.75" customHeight="1">
      <c r="A41" s="180"/>
      <c r="B41" s="52">
        <f t="shared" si="9"/>
        <v>21</v>
      </c>
      <c r="C41" s="52">
        <f t="shared" si="11"/>
        <v>22</v>
      </c>
      <c r="D41" s="183"/>
      <c r="E41" s="81">
        <v>0.95699999999999996</v>
      </c>
      <c r="F41" s="53" t="s">
        <v>54</v>
      </c>
      <c r="G41" s="53" t="s">
        <v>53</v>
      </c>
      <c r="H41" s="67">
        <f t="shared" si="0"/>
        <v>0</v>
      </c>
      <c r="I41" s="68">
        <f t="shared" si="1"/>
        <v>0</v>
      </c>
      <c r="J41" s="68">
        <f t="shared" si="2"/>
        <v>0.95699999999999996</v>
      </c>
      <c r="K41" s="67">
        <f t="shared" si="3"/>
        <v>0</v>
      </c>
      <c r="L41" s="68">
        <f t="shared" si="4"/>
        <v>0</v>
      </c>
      <c r="M41" s="56">
        <f t="shared" si="5"/>
        <v>0</v>
      </c>
      <c r="N41" s="68">
        <f t="shared" si="6"/>
        <v>0</v>
      </c>
      <c r="O41" s="68">
        <f t="shared" si="7"/>
        <v>0</v>
      </c>
      <c r="P41" s="56">
        <f t="shared" si="8"/>
        <v>0.95699999999999996</v>
      </c>
      <c r="Q41" s="78"/>
      <c r="R41" s="78"/>
      <c r="S41" s="78"/>
      <c r="T41" s="79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8"/>
      <c r="DQ41" s="78"/>
      <c r="DR41" s="78"/>
      <c r="DS41" s="78"/>
      <c r="DT41" s="78"/>
      <c r="DU41" s="78"/>
      <c r="DV41" s="78"/>
      <c r="DW41" s="78"/>
      <c r="DX41" s="78"/>
      <c r="DY41" s="78"/>
      <c r="DZ41" s="78"/>
      <c r="EA41" s="78"/>
      <c r="EB41" s="78"/>
      <c r="EC41" s="78"/>
      <c r="ED41" s="78"/>
      <c r="EE41" s="78"/>
      <c r="EF41" s="78"/>
      <c r="EG41" s="78"/>
      <c r="EH41" s="78"/>
      <c r="EI41" s="78"/>
      <c r="EJ41" s="78"/>
      <c r="EK41" s="78"/>
      <c r="EL41" s="78"/>
      <c r="EM41" s="78"/>
      <c r="EN41" s="78"/>
      <c r="EO41" s="78"/>
      <c r="EP41" s="78"/>
      <c r="EQ41" s="78"/>
      <c r="ER41" s="78"/>
      <c r="ES41" s="78"/>
      <c r="ET41" s="78"/>
      <c r="EU41" s="78"/>
      <c r="EV41" s="78"/>
      <c r="EW41" s="78"/>
      <c r="EX41" s="78"/>
      <c r="EY41" s="78"/>
      <c r="EZ41" s="78"/>
      <c r="FA41" s="78"/>
      <c r="FB41" s="78"/>
      <c r="FC41" s="78"/>
      <c r="FD41" s="78"/>
      <c r="FE41" s="78"/>
      <c r="FF41" s="78"/>
      <c r="FG41" s="78"/>
      <c r="FH41" s="78"/>
      <c r="FI41" s="78"/>
      <c r="FJ41" s="78"/>
      <c r="FK41" s="78"/>
      <c r="FL41" s="78"/>
      <c r="FM41" s="78"/>
      <c r="FN41" s="78"/>
      <c r="FO41" s="78"/>
      <c r="FP41" s="78"/>
      <c r="FQ41" s="78"/>
      <c r="FR41" s="78"/>
      <c r="FS41" s="78"/>
      <c r="FT41" s="78"/>
      <c r="FU41" s="78"/>
      <c r="FV41" s="78"/>
      <c r="FW41" s="78"/>
      <c r="FX41" s="78"/>
      <c r="FY41" s="78"/>
      <c r="FZ41" s="78"/>
      <c r="GA41" s="78"/>
      <c r="GB41" s="78"/>
      <c r="GC41" s="78"/>
      <c r="GD41" s="78"/>
      <c r="GE41" s="78"/>
      <c r="GF41" s="78"/>
      <c r="GG41" s="78"/>
      <c r="GH41" s="78"/>
      <c r="GI41" s="78"/>
      <c r="GJ41" s="78"/>
      <c r="GK41" s="78"/>
      <c r="GL41" s="78"/>
      <c r="GM41" s="78"/>
      <c r="GN41" s="78"/>
      <c r="GO41" s="78"/>
      <c r="GP41" s="78"/>
      <c r="GQ41" s="78"/>
      <c r="GR41" s="78"/>
      <c r="GS41" s="78"/>
      <c r="GT41" s="78"/>
      <c r="GU41" s="78"/>
      <c r="GV41" s="78"/>
      <c r="GW41" s="78"/>
      <c r="GX41" s="78"/>
      <c r="GY41" s="78"/>
      <c r="GZ41" s="78"/>
      <c r="HA41" s="78"/>
      <c r="HB41" s="78"/>
      <c r="HC41" s="78"/>
      <c r="HD41" s="78"/>
      <c r="HE41" s="78"/>
      <c r="HF41" s="78"/>
      <c r="HG41" s="78"/>
      <c r="HH41" s="78"/>
      <c r="HI41" s="78"/>
      <c r="HJ41" s="78"/>
      <c r="HK41" s="78"/>
      <c r="HL41" s="78"/>
      <c r="HM41" s="78"/>
      <c r="HN41" s="78"/>
      <c r="HO41" s="78"/>
      <c r="HP41" s="78"/>
      <c r="HQ41" s="78"/>
      <c r="HR41" s="78"/>
      <c r="HS41" s="78"/>
      <c r="HT41" s="78"/>
      <c r="HU41" s="78"/>
      <c r="HV41" s="78"/>
      <c r="HW41" s="78"/>
      <c r="HX41" s="78"/>
      <c r="HY41" s="78"/>
      <c r="HZ41" s="78"/>
      <c r="IA41" s="78"/>
      <c r="IB41" s="78"/>
      <c r="IC41" s="78"/>
      <c r="ID41" s="78"/>
      <c r="IE41" s="78"/>
      <c r="IF41" s="78"/>
      <c r="IG41" s="78"/>
      <c r="IH41" s="78"/>
      <c r="II41" s="78"/>
      <c r="IJ41" s="78"/>
      <c r="IK41" s="78"/>
      <c r="IL41" s="78"/>
      <c r="IM41" s="78"/>
      <c r="IN41" s="78"/>
      <c r="IO41" s="78"/>
      <c r="IP41" s="78"/>
      <c r="IQ41" s="78"/>
      <c r="IR41" s="78"/>
      <c r="IS41" s="78"/>
      <c r="IT41" s="78"/>
    </row>
    <row r="42" spans="1:254" s="42" customFormat="1" ht="12.75" customHeight="1">
      <c r="A42" s="180"/>
      <c r="B42" s="52">
        <f t="shared" si="9"/>
        <v>22</v>
      </c>
      <c r="C42" s="52">
        <f t="shared" si="11"/>
        <v>23</v>
      </c>
      <c r="D42" s="183"/>
      <c r="E42" s="81">
        <v>0.98099999999999998</v>
      </c>
      <c r="F42" s="53" t="s">
        <v>54</v>
      </c>
      <c r="G42" s="53" t="s">
        <v>53</v>
      </c>
      <c r="H42" s="67">
        <f t="shared" si="0"/>
        <v>0</v>
      </c>
      <c r="I42" s="68">
        <f t="shared" si="1"/>
        <v>0</v>
      </c>
      <c r="J42" s="68">
        <f t="shared" si="2"/>
        <v>0.98099999999999998</v>
      </c>
      <c r="K42" s="67">
        <f t="shared" si="3"/>
        <v>0</v>
      </c>
      <c r="L42" s="68">
        <f t="shared" si="4"/>
        <v>0</v>
      </c>
      <c r="M42" s="56">
        <f t="shared" si="5"/>
        <v>0</v>
      </c>
      <c r="N42" s="68">
        <f t="shared" si="6"/>
        <v>0</v>
      </c>
      <c r="O42" s="68">
        <f t="shared" si="7"/>
        <v>0</v>
      </c>
      <c r="P42" s="56">
        <f t="shared" si="8"/>
        <v>0.98099999999999998</v>
      </c>
      <c r="Q42" s="78"/>
      <c r="R42" s="78"/>
      <c r="S42" s="78"/>
      <c r="T42" s="79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  <c r="DY42" s="78"/>
      <c r="DZ42" s="78"/>
      <c r="EA42" s="78"/>
      <c r="EB42" s="78"/>
      <c r="EC42" s="78"/>
      <c r="ED42" s="78"/>
      <c r="EE42" s="78"/>
      <c r="EF42" s="78"/>
      <c r="EG42" s="78"/>
      <c r="EH42" s="78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78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8"/>
      <c r="FQ42" s="78"/>
      <c r="FR42" s="78"/>
      <c r="FS42" s="78"/>
      <c r="FT42" s="78"/>
      <c r="FU42" s="78"/>
      <c r="FV42" s="78"/>
      <c r="FW42" s="78"/>
      <c r="FX42" s="78"/>
      <c r="FY42" s="78"/>
      <c r="FZ42" s="78"/>
      <c r="GA42" s="78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  <c r="GV42" s="78"/>
      <c r="GW42" s="78"/>
      <c r="GX42" s="78"/>
      <c r="GY42" s="78"/>
      <c r="GZ42" s="78"/>
      <c r="HA42" s="78"/>
      <c r="HB42" s="78"/>
      <c r="HC42" s="78"/>
      <c r="HD42" s="78"/>
      <c r="HE42" s="78"/>
      <c r="HF42" s="78"/>
      <c r="HG42" s="78"/>
      <c r="HH42" s="78"/>
      <c r="HI42" s="78"/>
      <c r="HJ42" s="78"/>
      <c r="HK42" s="78"/>
      <c r="HL42" s="78"/>
      <c r="HM42" s="78"/>
      <c r="HN42" s="78"/>
      <c r="HO42" s="78"/>
      <c r="HP42" s="78"/>
      <c r="HQ42" s="78"/>
      <c r="HR42" s="78"/>
      <c r="HS42" s="78"/>
      <c r="HT42" s="78"/>
      <c r="HU42" s="78"/>
      <c r="HV42" s="78"/>
      <c r="HW42" s="78"/>
      <c r="HX42" s="78"/>
      <c r="HY42" s="78"/>
      <c r="HZ42" s="78"/>
      <c r="IA42" s="78"/>
      <c r="IB42" s="78"/>
      <c r="IC42" s="78"/>
      <c r="ID42" s="78"/>
      <c r="IE42" s="78"/>
      <c r="IF42" s="78"/>
      <c r="IG42" s="78"/>
      <c r="IH42" s="78"/>
      <c r="II42" s="78"/>
      <c r="IJ42" s="78"/>
      <c r="IK42" s="78"/>
      <c r="IL42" s="78"/>
      <c r="IM42" s="78"/>
      <c r="IN42" s="78"/>
      <c r="IO42" s="78"/>
      <c r="IP42" s="78"/>
      <c r="IQ42" s="78"/>
      <c r="IR42" s="78"/>
      <c r="IS42" s="78"/>
      <c r="IT42" s="78"/>
    </row>
    <row r="43" spans="1:254" s="42" customFormat="1" ht="12.75" customHeight="1">
      <c r="A43" s="180"/>
      <c r="B43" s="52">
        <f t="shared" si="9"/>
        <v>23</v>
      </c>
      <c r="C43" s="52">
        <f t="shared" si="11"/>
        <v>24</v>
      </c>
      <c r="D43" s="183"/>
      <c r="E43" s="81">
        <v>1.0229999999999999</v>
      </c>
      <c r="F43" s="53" t="s">
        <v>54</v>
      </c>
      <c r="G43" s="53" t="s">
        <v>53</v>
      </c>
      <c r="H43" s="67">
        <f t="shared" si="0"/>
        <v>0</v>
      </c>
      <c r="I43" s="68">
        <f t="shared" si="1"/>
        <v>0</v>
      </c>
      <c r="J43" s="68">
        <f t="shared" si="2"/>
        <v>1.0229999999999999</v>
      </c>
      <c r="K43" s="67">
        <f t="shared" si="3"/>
        <v>0</v>
      </c>
      <c r="L43" s="68">
        <f t="shared" si="4"/>
        <v>0</v>
      </c>
      <c r="M43" s="56">
        <f t="shared" si="5"/>
        <v>0</v>
      </c>
      <c r="N43" s="68">
        <f t="shared" si="6"/>
        <v>0</v>
      </c>
      <c r="O43" s="68">
        <f t="shared" si="7"/>
        <v>0</v>
      </c>
      <c r="P43" s="56">
        <f t="shared" si="8"/>
        <v>1.0229999999999999</v>
      </c>
      <c r="Q43" s="78"/>
      <c r="R43" s="78"/>
      <c r="S43" s="78"/>
      <c r="T43" s="79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8"/>
      <c r="DX43" s="78"/>
      <c r="DY43" s="78"/>
      <c r="DZ43" s="78"/>
      <c r="EA43" s="78"/>
      <c r="EB43" s="78"/>
      <c r="EC43" s="78"/>
      <c r="ED43" s="78"/>
      <c r="EE43" s="78"/>
      <c r="EF43" s="78"/>
      <c r="EG43" s="78"/>
      <c r="EH43" s="78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78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8"/>
      <c r="FG43" s="78"/>
      <c r="FH43" s="78"/>
      <c r="FI43" s="78"/>
      <c r="FJ43" s="78"/>
      <c r="FK43" s="78"/>
      <c r="FL43" s="78"/>
      <c r="FM43" s="78"/>
      <c r="FN43" s="78"/>
      <c r="FO43" s="78"/>
      <c r="FP43" s="78"/>
      <c r="FQ43" s="78"/>
      <c r="FR43" s="78"/>
      <c r="FS43" s="78"/>
      <c r="FT43" s="78"/>
      <c r="FU43" s="78"/>
      <c r="FV43" s="78"/>
      <c r="FW43" s="78"/>
      <c r="FX43" s="78"/>
      <c r="FY43" s="78"/>
      <c r="FZ43" s="78"/>
      <c r="GA43" s="78"/>
      <c r="GB43" s="78"/>
      <c r="GC43" s="78"/>
      <c r="GD43" s="78"/>
      <c r="GE43" s="78"/>
      <c r="GF43" s="78"/>
      <c r="GG43" s="78"/>
      <c r="GH43" s="78"/>
      <c r="GI43" s="78"/>
      <c r="GJ43" s="78"/>
      <c r="GK43" s="78"/>
      <c r="GL43" s="78"/>
      <c r="GM43" s="78"/>
      <c r="GN43" s="78"/>
      <c r="GO43" s="78"/>
      <c r="GP43" s="78"/>
      <c r="GQ43" s="78"/>
      <c r="GR43" s="78"/>
      <c r="GS43" s="78"/>
      <c r="GT43" s="78"/>
      <c r="GU43" s="78"/>
      <c r="GV43" s="78"/>
      <c r="GW43" s="78"/>
      <c r="GX43" s="78"/>
      <c r="GY43" s="78"/>
      <c r="GZ43" s="78"/>
      <c r="HA43" s="78"/>
      <c r="HB43" s="78"/>
      <c r="HC43" s="78"/>
      <c r="HD43" s="78"/>
      <c r="HE43" s="78"/>
      <c r="HF43" s="78"/>
      <c r="HG43" s="78"/>
      <c r="HH43" s="78"/>
      <c r="HI43" s="78"/>
      <c r="HJ43" s="78"/>
      <c r="HK43" s="78"/>
      <c r="HL43" s="78"/>
      <c r="HM43" s="78"/>
      <c r="HN43" s="78"/>
      <c r="HO43" s="78"/>
      <c r="HP43" s="78"/>
      <c r="HQ43" s="78"/>
      <c r="HR43" s="78"/>
      <c r="HS43" s="78"/>
      <c r="HT43" s="78"/>
      <c r="HU43" s="78"/>
      <c r="HV43" s="78"/>
      <c r="HW43" s="78"/>
      <c r="HX43" s="78"/>
      <c r="HY43" s="78"/>
      <c r="HZ43" s="78"/>
      <c r="IA43" s="78"/>
      <c r="IB43" s="78"/>
      <c r="IC43" s="78"/>
      <c r="ID43" s="78"/>
      <c r="IE43" s="78"/>
      <c r="IF43" s="78"/>
      <c r="IG43" s="78"/>
      <c r="IH43" s="78"/>
      <c r="II43" s="78"/>
      <c r="IJ43" s="78"/>
      <c r="IK43" s="78"/>
      <c r="IL43" s="78"/>
      <c r="IM43" s="78"/>
      <c r="IN43" s="78"/>
      <c r="IO43" s="78"/>
      <c r="IP43" s="78"/>
      <c r="IQ43" s="78"/>
      <c r="IR43" s="78"/>
      <c r="IS43" s="78"/>
      <c r="IT43" s="78"/>
    </row>
    <row r="44" spans="1:254" s="42" customFormat="1" ht="12.75" customHeight="1">
      <c r="A44" s="180"/>
      <c r="B44" s="52">
        <f t="shared" si="9"/>
        <v>24</v>
      </c>
      <c r="C44" s="52">
        <f t="shared" si="11"/>
        <v>25</v>
      </c>
      <c r="D44" s="183"/>
      <c r="E44" s="81">
        <v>0.95</v>
      </c>
      <c r="F44" s="53" t="s">
        <v>54</v>
      </c>
      <c r="G44" s="53" t="s">
        <v>53</v>
      </c>
      <c r="H44" s="67">
        <f t="shared" si="0"/>
        <v>0</v>
      </c>
      <c r="I44" s="68">
        <f t="shared" si="1"/>
        <v>0</v>
      </c>
      <c r="J44" s="68">
        <f t="shared" si="2"/>
        <v>0.95</v>
      </c>
      <c r="K44" s="67">
        <f t="shared" si="3"/>
        <v>0</v>
      </c>
      <c r="L44" s="68">
        <f t="shared" si="4"/>
        <v>0</v>
      </c>
      <c r="M44" s="56">
        <f t="shared" si="5"/>
        <v>0</v>
      </c>
      <c r="N44" s="68">
        <f t="shared" si="6"/>
        <v>0</v>
      </c>
      <c r="O44" s="68">
        <f t="shared" si="7"/>
        <v>0</v>
      </c>
      <c r="P44" s="56">
        <f t="shared" si="8"/>
        <v>0.95</v>
      </c>
      <c r="Q44" s="78"/>
      <c r="R44" s="78"/>
      <c r="S44" s="78"/>
      <c r="T44" s="79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78"/>
      <c r="CQ44" s="78"/>
      <c r="CR44" s="78"/>
      <c r="CS44" s="78"/>
      <c r="CT44" s="78"/>
      <c r="CU44" s="78"/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78"/>
      <c r="DN44" s="78"/>
      <c r="DO44" s="78"/>
      <c r="DP44" s="78"/>
      <c r="DQ44" s="78"/>
      <c r="DR44" s="78"/>
      <c r="DS44" s="78"/>
      <c r="DT44" s="78"/>
      <c r="DU44" s="78"/>
      <c r="DV44" s="78"/>
      <c r="DW44" s="78"/>
      <c r="DX44" s="78"/>
      <c r="DY44" s="78"/>
      <c r="DZ44" s="78"/>
      <c r="EA44" s="78"/>
      <c r="EB44" s="78"/>
      <c r="EC44" s="78"/>
      <c r="ED44" s="78"/>
      <c r="EE44" s="78"/>
      <c r="EF44" s="78"/>
      <c r="EG44" s="78"/>
      <c r="EH44" s="78"/>
      <c r="EI44" s="78"/>
      <c r="EJ44" s="78"/>
      <c r="EK44" s="78"/>
      <c r="EL44" s="78"/>
      <c r="EM44" s="78"/>
      <c r="EN44" s="78"/>
      <c r="EO44" s="78"/>
      <c r="EP44" s="78"/>
      <c r="EQ44" s="78"/>
      <c r="ER44" s="78"/>
      <c r="ES44" s="78"/>
      <c r="ET44" s="78"/>
      <c r="EU44" s="78"/>
      <c r="EV44" s="78"/>
      <c r="EW44" s="78"/>
      <c r="EX44" s="78"/>
      <c r="EY44" s="78"/>
      <c r="EZ44" s="78"/>
      <c r="FA44" s="78"/>
      <c r="FB44" s="78"/>
      <c r="FC44" s="78"/>
      <c r="FD44" s="78"/>
      <c r="FE44" s="78"/>
      <c r="FF44" s="78"/>
      <c r="FG44" s="78"/>
      <c r="FH44" s="78"/>
      <c r="FI44" s="78"/>
      <c r="FJ44" s="78"/>
      <c r="FK44" s="78"/>
      <c r="FL44" s="78"/>
      <c r="FM44" s="78"/>
      <c r="FN44" s="78"/>
      <c r="FO44" s="78"/>
      <c r="FP44" s="78"/>
      <c r="FQ44" s="78"/>
      <c r="FR44" s="78"/>
      <c r="FS44" s="78"/>
      <c r="FT44" s="78"/>
      <c r="FU44" s="78"/>
      <c r="FV44" s="78"/>
      <c r="FW44" s="78"/>
      <c r="FX44" s="78"/>
      <c r="FY44" s="78"/>
      <c r="FZ44" s="78"/>
      <c r="GA44" s="78"/>
      <c r="GB44" s="78"/>
      <c r="GC44" s="78"/>
      <c r="GD44" s="78"/>
      <c r="GE44" s="78"/>
      <c r="GF44" s="78"/>
      <c r="GG44" s="78"/>
      <c r="GH44" s="78"/>
      <c r="GI44" s="78"/>
      <c r="GJ44" s="78"/>
      <c r="GK44" s="78"/>
      <c r="GL44" s="78"/>
      <c r="GM44" s="78"/>
      <c r="GN44" s="78"/>
      <c r="GO44" s="78"/>
      <c r="GP44" s="78"/>
      <c r="GQ44" s="78"/>
      <c r="GR44" s="78"/>
      <c r="GS44" s="78"/>
      <c r="GT44" s="78"/>
      <c r="GU44" s="78"/>
      <c r="GV44" s="78"/>
      <c r="GW44" s="78"/>
      <c r="GX44" s="78"/>
      <c r="GY44" s="78"/>
      <c r="GZ44" s="78"/>
      <c r="HA44" s="78"/>
      <c r="HB44" s="78"/>
      <c r="HC44" s="78"/>
      <c r="HD44" s="78"/>
      <c r="HE44" s="78"/>
      <c r="HF44" s="78"/>
      <c r="HG44" s="78"/>
      <c r="HH44" s="78"/>
      <c r="HI44" s="78"/>
      <c r="HJ44" s="78"/>
      <c r="HK44" s="78"/>
      <c r="HL44" s="78"/>
      <c r="HM44" s="78"/>
      <c r="HN44" s="78"/>
      <c r="HO44" s="78"/>
      <c r="HP44" s="78"/>
      <c r="HQ44" s="78"/>
      <c r="HR44" s="78"/>
      <c r="HS44" s="78"/>
      <c r="HT44" s="78"/>
      <c r="HU44" s="78"/>
      <c r="HV44" s="78"/>
      <c r="HW44" s="78"/>
      <c r="HX44" s="78"/>
      <c r="HY44" s="78"/>
      <c r="HZ44" s="78"/>
      <c r="IA44" s="78"/>
      <c r="IB44" s="78"/>
      <c r="IC44" s="78"/>
      <c r="ID44" s="78"/>
      <c r="IE44" s="78"/>
      <c r="IF44" s="78"/>
      <c r="IG44" s="78"/>
      <c r="IH44" s="78"/>
      <c r="II44" s="78"/>
      <c r="IJ44" s="78"/>
      <c r="IK44" s="78"/>
      <c r="IL44" s="78"/>
      <c r="IM44" s="78"/>
      <c r="IN44" s="78"/>
      <c r="IO44" s="78"/>
      <c r="IP44" s="78"/>
      <c r="IQ44" s="78"/>
      <c r="IR44" s="78"/>
      <c r="IS44" s="78"/>
      <c r="IT44" s="78"/>
    </row>
    <row r="45" spans="1:254" s="42" customFormat="1" ht="12.75" customHeight="1">
      <c r="A45" s="180"/>
      <c r="B45" s="52">
        <f t="shared" si="9"/>
        <v>25</v>
      </c>
      <c r="C45" s="52">
        <f t="shared" si="11"/>
        <v>26</v>
      </c>
      <c r="D45" s="183"/>
      <c r="E45" s="81">
        <v>0.98399999999999999</v>
      </c>
      <c r="F45" s="53" t="s">
        <v>54</v>
      </c>
      <c r="G45" s="53" t="s">
        <v>53</v>
      </c>
      <c r="H45" s="67">
        <f t="shared" si="0"/>
        <v>0</v>
      </c>
      <c r="I45" s="68">
        <f t="shared" si="1"/>
        <v>0</v>
      </c>
      <c r="J45" s="68">
        <f t="shared" si="2"/>
        <v>0.98399999999999999</v>
      </c>
      <c r="K45" s="67">
        <f t="shared" si="3"/>
        <v>0</v>
      </c>
      <c r="L45" s="68">
        <f t="shared" si="4"/>
        <v>0</v>
      </c>
      <c r="M45" s="56">
        <f t="shared" si="5"/>
        <v>0</v>
      </c>
      <c r="N45" s="68">
        <f t="shared" si="6"/>
        <v>0</v>
      </c>
      <c r="O45" s="68">
        <f t="shared" si="7"/>
        <v>0</v>
      </c>
      <c r="P45" s="56">
        <f t="shared" si="8"/>
        <v>0.98399999999999999</v>
      </c>
      <c r="Q45" s="78"/>
      <c r="R45" s="78"/>
      <c r="S45" s="78"/>
      <c r="T45" s="79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8"/>
      <c r="CQ45" s="78"/>
      <c r="CR45" s="78"/>
      <c r="CS45" s="78"/>
      <c r="CT45" s="78"/>
      <c r="CU45" s="78"/>
      <c r="CV45" s="78"/>
      <c r="CW45" s="78"/>
      <c r="CX45" s="78"/>
      <c r="CY45" s="78"/>
      <c r="CZ45" s="78"/>
      <c r="DA45" s="78"/>
      <c r="DB45" s="78"/>
      <c r="DC45" s="78"/>
      <c r="DD45" s="78"/>
      <c r="DE45" s="78"/>
      <c r="DF45" s="78"/>
      <c r="DG45" s="78"/>
      <c r="DH45" s="78"/>
      <c r="DI45" s="78"/>
      <c r="DJ45" s="78"/>
      <c r="DK45" s="78"/>
      <c r="DL45" s="78"/>
      <c r="DM45" s="78"/>
      <c r="DN45" s="78"/>
      <c r="DO45" s="78"/>
      <c r="DP45" s="78"/>
      <c r="DQ45" s="78"/>
      <c r="DR45" s="78"/>
      <c r="DS45" s="78"/>
      <c r="DT45" s="78"/>
      <c r="DU45" s="78"/>
      <c r="DV45" s="78"/>
      <c r="DW45" s="78"/>
      <c r="DX45" s="78"/>
      <c r="DY45" s="78"/>
      <c r="DZ45" s="78"/>
      <c r="EA45" s="78"/>
      <c r="EB45" s="78"/>
      <c r="EC45" s="78"/>
      <c r="ED45" s="78"/>
      <c r="EE45" s="78"/>
      <c r="EF45" s="78"/>
      <c r="EG45" s="78"/>
      <c r="EH45" s="78"/>
      <c r="EI45" s="78"/>
      <c r="EJ45" s="78"/>
      <c r="EK45" s="78"/>
      <c r="EL45" s="78"/>
      <c r="EM45" s="78"/>
      <c r="EN45" s="78"/>
      <c r="EO45" s="78"/>
      <c r="EP45" s="78"/>
      <c r="EQ45" s="78"/>
      <c r="ER45" s="78"/>
      <c r="ES45" s="78"/>
      <c r="ET45" s="78"/>
      <c r="EU45" s="78"/>
      <c r="EV45" s="78"/>
      <c r="EW45" s="78"/>
      <c r="EX45" s="78"/>
      <c r="EY45" s="78"/>
      <c r="EZ45" s="78"/>
      <c r="FA45" s="78"/>
      <c r="FB45" s="78"/>
      <c r="FC45" s="78"/>
      <c r="FD45" s="78"/>
      <c r="FE45" s="78"/>
      <c r="FF45" s="78"/>
      <c r="FG45" s="78"/>
      <c r="FH45" s="78"/>
      <c r="FI45" s="78"/>
      <c r="FJ45" s="78"/>
      <c r="FK45" s="78"/>
      <c r="FL45" s="78"/>
      <c r="FM45" s="78"/>
      <c r="FN45" s="78"/>
      <c r="FO45" s="78"/>
      <c r="FP45" s="78"/>
      <c r="FQ45" s="78"/>
      <c r="FR45" s="78"/>
      <c r="FS45" s="78"/>
      <c r="FT45" s="78"/>
      <c r="FU45" s="78"/>
      <c r="FV45" s="78"/>
      <c r="FW45" s="78"/>
      <c r="FX45" s="78"/>
      <c r="FY45" s="78"/>
      <c r="FZ45" s="78"/>
      <c r="GA45" s="78"/>
      <c r="GB45" s="78"/>
      <c r="GC45" s="78"/>
      <c r="GD45" s="78"/>
      <c r="GE45" s="78"/>
      <c r="GF45" s="78"/>
      <c r="GG45" s="78"/>
      <c r="GH45" s="78"/>
      <c r="GI45" s="78"/>
      <c r="GJ45" s="78"/>
      <c r="GK45" s="78"/>
      <c r="GL45" s="78"/>
      <c r="GM45" s="78"/>
      <c r="GN45" s="78"/>
      <c r="GO45" s="78"/>
      <c r="GP45" s="78"/>
      <c r="GQ45" s="78"/>
      <c r="GR45" s="78"/>
      <c r="GS45" s="78"/>
      <c r="GT45" s="78"/>
      <c r="GU45" s="78"/>
      <c r="GV45" s="78"/>
      <c r="GW45" s="78"/>
      <c r="GX45" s="78"/>
      <c r="GY45" s="78"/>
      <c r="GZ45" s="78"/>
      <c r="HA45" s="78"/>
      <c r="HB45" s="78"/>
      <c r="HC45" s="78"/>
      <c r="HD45" s="78"/>
      <c r="HE45" s="78"/>
      <c r="HF45" s="78"/>
      <c r="HG45" s="78"/>
      <c r="HH45" s="78"/>
      <c r="HI45" s="78"/>
      <c r="HJ45" s="78"/>
      <c r="HK45" s="78"/>
      <c r="HL45" s="78"/>
      <c r="HM45" s="78"/>
      <c r="HN45" s="78"/>
      <c r="HO45" s="78"/>
      <c r="HP45" s="78"/>
      <c r="HQ45" s="78"/>
      <c r="HR45" s="78"/>
      <c r="HS45" s="78"/>
      <c r="HT45" s="78"/>
      <c r="HU45" s="78"/>
      <c r="HV45" s="78"/>
      <c r="HW45" s="78"/>
      <c r="HX45" s="78"/>
      <c r="HY45" s="78"/>
      <c r="HZ45" s="78"/>
      <c r="IA45" s="78"/>
      <c r="IB45" s="78"/>
      <c r="IC45" s="78"/>
      <c r="ID45" s="78"/>
      <c r="IE45" s="78"/>
      <c r="IF45" s="78"/>
      <c r="IG45" s="78"/>
      <c r="IH45" s="78"/>
      <c r="II45" s="78"/>
      <c r="IJ45" s="78"/>
      <c r="IK45" s="78"/>
      <c r="IL45" s="78"/>
      <c r="IM45" s="78"/>
      <c r="IN45" s="78"/>
      <c r="IO45" s="78"/>
      <c r="IP45" s="78"/>
      <c r="IQ45" s="78"/>
      <c r="IR45" s="78"/>
      <c r="IS45" s="78"/>
      <c r="IT45" s="78"/>
    </row>
    <row r="46" spans="1:254" s="42" customFormat="1" ht="12.75" customHeight="1">
      <c r="A46" s="180"/>
      <c r="B46" s="52">
        <f t="shared" si="9"/>
        <v>26</v>
      </c>
      <c r="C46" s="52">
        <f t="shared" si="11"/>
        <v>27</v>
      </c>
      <c r="D46" s="183"/>
      <c r="E46" s="81">
        <v>0.999</v>
      </c>
      <c r="F46" s="53" t="s">
        <v>54</v>
      </c>
      <c r="G46" s="53" t="s">
        <v>53</v>
      </c>
      <c r="H46" s="67">
        <f t="shared" si="0"/>
        <v>0</v>
      </c>
      <c r="I46" s="68">
        <f t="shared" si="1"/>
        <v>0</v>
      </c>
      <c r="J46" s="68">
        <f t="shared" si="2"/>
        <v>0.999</v>
      </c>
      <c r="K46" s="67">
        <f t="shared" si="3"/>
        <v>0</v>
      </c>
      <c r="L46" s="68">
        <f t="shared" si="4"/>
        <v>0</v>
      </c>
      <c r="M46" s="56">
        <f t="shared" si="5"/>
        <v>0</v>
      </c>
      <c r="N46" s="68">
        <f t="shared" si="6"/>
        <v>0</v>
      </c>
      <c r="O46" s="68">
        <f t="shared" si="7"/>
        <v>0</v>
      </c>
      <c r="P46" s="56">
        <f t="shared" si="8"/>
        <v>0.999</v>
      </c>
      <c r="Q46" s="78"/>
      <c r="R46" s="78"/>
      <c r="S46" s="78"/>
      <c r="T46" s="79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8"/>
      <c r="CE46" s="78"/>
      <c r="CF46" s="78"/>
      <c r="CG46" s="78"/>
      <c r="CH46" s="78"/>
      <c r="CI46" s="78"/>
      <c r="CJ46" s="78"/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78"/>
      <c r="DC46" s="78"/>
      <c r="DD46" s="78"/>
      <c r="DE46" s="78"/>
      <c r="DF46" s="78"/>
      <c r="DG46" s="78"/>
      <c r="DH46" s="78"/>
      <c r="DI46" s="78"/>
      <c r="DJ46" s="78"/>
      <c r="DK46" s="78"/>
      <c r="DL46" s="78"/>
      <c r="DM46" s="78"/>
      <c r="DN46" s="78"/>
      <c r="DO46" s="78"/>
      <c r="DP46" s="78"/>
      <c r="DQ46" s="78"/>
      <c r="DR46" s="78"/>
      <c r="DS46" s="78"/>
      <c r="DT46" s="78"/>
      <c r="DU46" s="78"/>
      <c r="DV46" s="78"/>
      <c r="DW46" s="78"/>
      <c r="DX46" s="78"/>
      <c r="DY46" s="78"/>
      <c r="DZ46" s="78"/>
      <c r="EA46" s="78"/>
      <c r="EB46" s="78"/>
      <c r="EC46" s="78"/>
      <c r="ED46" s="78"/>
      <c r="EE46" s="78"/>
      <c r="EF46" s="78"/>
      <c r="EG46" s="78"/>
      <c r="EH46" s="78"/>
      <c r="EI46" s="78"/>
      <c r="EJ46" s="78"/>
      <c r="EK46" s="78"/>
      <c r="EL46" s="78"/>
      <c r="EM46" s="78"/>
      <c r="EN46" s="78"/>
      <c r="EO46" s="78"/>
      <c r="EP46" s="78"/>
      <c r="EQ46" s="78"/>
      <c r="ER46" s="78"/>
      <c r="ES46" s="78"/>
      <c r="ET46" s="78"/>
      <c r="EU46" s="78"/>
      <c r="EV46" s="78"/>
      <c r="EW46" s="78"/>
      <c r="EX46" s="78"/>
      <c r="EY46" s="78"/>
      <c r="EZ46" s="78"/>
      <c r="FA46" s="78"/>
      <c r="FB46" s="78"/>
      <c r="FC46" s="78"/>
      <c r="FD46" s="78"/>
      <c r="FE46" s="78"/>
      <c r="FF46" s="78"/>
      <c r="FG46" s="78"/>
      <c r="FH46" s="78"/>
      <c r="FI46" s="78"/>
      <c r="FJ46" s="78"/>
      <c r="FK46" s="78"/>
      <c r="FL46" s="78"/>
      <c r="FM46" s="78"/>
      <c r="FN46" s="78"/>
      <c r="FO46" s="78"/>
      <c r="FP46" s="78"/>
      <c r="FQ46" s="78"/>
      <c r="FR46" s="78"/>
      <c r="FS46" s="78"/>
      <c r="FT46" s="78"/>
      <c r="FU46" s="78"/>
      <c r="FV46" s="78"/>
      <c r="FW46" s="78"/>
      <c r="FX46" s="78"/>
      <c r="FY46" s="78"/>
      <c r="FZ46" s="78"/>
      <c r="GA46" s="78"/>
      <c r="GB46" s="78"/>
      <c r="GC46" s="78"/>
      <c r="GD46" s="78"/>
      <c r="GE46" s="78"/>
      <c r="GF46" s="78"/>
      <c r="GG46" s="78"/>
      <c r="GH46" s="78"/>
      <c r="GI46" s="78"/>
      <c r="GJ46" s="78"/>
      <c r="GK46" s="78"/>
      <c r="GL46" s="78"/>
      <c r="GM46" s="78"/>
      <c r="GN46" s="78"/>
      <c r="GO46" s="78"/>
      <c r="GP46" s="78"/>
      <c r="GQ46" s="78"/>
      <c r="GR46" s="78"/>
      <c r="GS46" s="78"/>
      <c r="GT46" s="78"/>
      <c r="GU46" s="78"/>
      <c r="GV46" s="78"/>
      <c r="GW46" s="78"/>
      <c r="GX46" s="78"/>
      <c r="GY46" s="78"/>
      <c r="GZ46" s="78"/>
      <c r="HA46" s="78"/>
      <c r="HB46" s="78"/>
      <c r="HC46" s="78"/>
      <c r="HD46" s="78"/>
      <c r="HE46" s="78"/>
      <c r="HF46" s="78"/>
      <c r="HG46" s="78"/>
      <c r="HH46" s="78"/>
      <c r="HI46" s="78"/>
      <c r="HJ46" s="78"/>
      <c r="HK46" s="78"/>
      <c r="HL46" s="78"/>
      <c r="HM46" s="78"/>
      <c r="HN46" s="78"/>
      <c r="HO46" s="78"/>
      <c r="HP46" s="78"/>
      <c r="HQ46" s="78"/>
      <c r="HR46" s="78"/>
      <c r="HS46" s="78"/>
      <c r="HT46" s="78"/>
      <c r="HU46" s="78"/>
      <c r="HV46" s="78"/>
      <c r="HW46" s="78"/>
      <c r="HX46" s="78"/>
      <c r="HY46" s="78"/>
      <c r="HZ46" s="78"/>
      <c r="IA46" s="78"/>
      <c r="IB46" s="78"/>
      <c r="IC46" s="78"/>
      <c r="ID46" s="78"/>
      <c r="IE46" s="78"/>
      <c r="IF46" s="78"/>
      <c r="IG46" s="78"/>
      <c r="IH46" s="78"/>
      <c r="II46" s="78"/>
      <c r="IJ46" s="78"/>
      <c r="IK46" s="78"/>
      <c r="IL46" s="78"/>
      <c r="IM46" s="78"/>
      <c r="IN46" s="78"/>
      <c r="IO46" s="78"/>
      <c r="IP46" s="78"/>
      <c r="IQ46" s="78"/>
      <c r="IR46" s="78"/>
      <c r="IS46" s="78"/>
      <c r="IT46" s="78"/>
    </row>
    <row r="47" spans="1:254" s="42" customFormat="1" ht="12.75" customHeight="1">
      <c r="A47" s="180"/>
      <c r="B47" s="52">
        <f t="shared" si="9"/>
        <v>27</v>
      </c>
      <c r="C47" s="52">
        <f t="shared" si="11"/>
        <v>28</v>
      </c>
      <c r="D47" s="183"/>
      <c r="E47" s="81">
        <v>0.999</v>
      </c>
      <c r="F47" s="53" t="s">
        <v>54</v>
      </c>
      <c r="G47" s="53" t="s">
        <v>53</v>
      </c>
      <c r="H47" s="67">
        <f t="shared" si="0"/>
        <v>0</v>
      </c>
      <c r="I47" s="68">
        <f t="shared" si="1"/>
        <v>0</v>
      </c>
      <c r="J47" s="68">
        <f t="shared" si="2"/>
        <v>0.999</v>
      </c>
      <c r="K47" s="67">
        <f t="shared" si="3"/>
        <v>0</v>
      </c>
      <c r="L47" s="68">
        <f t="shared" si="4"/>
        <v>0</v>
      </c>
      <c r="M47" s="56">
        <f t="shared" si="5"/>
        <v>0</v>
      </c>
      <c r="N47" s="68">
        <f t="shared" si="6"/>
        <v>0</v>
      </c>
      <c r="O47" s="68">
        <f t="shared" si="7"/>
        <v>0</v>
      </c>
      <c r="P47" s="56">
        <f t="shared" si="8"/>
        <v>0.999</v>
      </c>
      <c r="Q47" s="78"/>
      <c r="R47" s="78"/>
      <c r="S47" s="78"/>
      <c r="T47" s="79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78"/>
      <c r="CJ47" s="78"/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78"/>
      <c r="DC47" s="78"/>
      <c r="DD47" s="78"/>
      <c r="DE47" s="78"/>
      <c r="DF47" s="78"/>
      <c r="DG47" s="78"/>
      <c r="DH47" s="78"/>
      <c r="DI47" s="78"/>
      <c r="DJ47" s="78"/>
      <c r="DK47" s="78"/>
      <c r="DL47" s="78"/>
      <c r="DM47" s="78"/>
      <c r="DN47" s="78"/>
      <c r="DO47" s="78"/>
      <c r="DP47" s="78"/>
      <c r="DQ47" s="78"/>
      <c r="DR47" s="78"/>
      <c r="DS47" s="78"/>
      <c r="DT47" s="78"/>
      <c r="DU47" s="78"/>
      <c r="DV47" s="78"/>
      <c r="DW47" s="78"/>
      <c r="DX47" s="78"/>
      <c r="DY47" s="78"/>
      <c r="DZ47" s="78"/>
      <c r="EA47" s="78"/>
      <c r="EB47" s="78"/>
      <c r="EC47" s="78"/>
      <c r="ED47" s="78"/>
      <c r="EE47" s="78"/>
      <c r="EF47" s="78"/>
      <c r="EG47" s="78"/>
      <c r="EH47" s="78"/>
      <c r="EI47" s="78"/>
      <c r="EJ47" s="78"/>
      <c r="EK47" s="78"/>
      <c r="EL47" s="78"/>
      <c r="EM47" s="78"/>
      <c r="EN47" s="78"/>
      <c r="EO47" s="78"/>
      <c r="EP47" s="78"/>
      <c r="EQ47" s="78"/>
      <c r="ER47" s="78"/>
      <c r="ES47" s="78"/>
      <c r="ET47" s="78"/>
      <c r="EU47" s="78"/>
      <c r="EV47" s="78"/>
      <c r="EW47" s="78"/>
      <c r="EX47" s="78"/>
      <c r="EY47" s="78"/>
      <c r="EZ47" s="78"/>
      <c r="FA47" s="78"/>
      <c r="FB47" s="78"/>
      <c r="FC47" s="78"/>
      <c r="FD47" s="78"/>
      <c r="FE47" s="78"/>
      <c r="FF47" s="78"/>
      <c r="FG47" s="78"/>
      <c r="FH47" s="78"/>
      <c r="FI47" s="78"/>
      <c r="FJ47" s="78"/>
      <c r="FK47" s="78"/>
      <c r="FL47" s="78"/>
      <c r="FM47" s="78"/>
      <c r="FN47" s="78"/>
      <c r="FO47" s="78"/>
      <c r="FP47" s="78"/>
      <c r="FQ47" s="78"/>
      <c r="FR47" s="78"/>
      <c r="FS47" s="78"/>
      <c r="FT47" s="78"/>
      <c r="FU47" s="78"/>
      <c r="FV47" s="78"/>
      <c r="FW47" s="78"/>
      <c r="FX47" s="78"/>
      <c r="FY47" s="78"/>
      <c r="FZ47" s="78"/>
      <c r="GA47" s="78"/>
      <c r="GB47" s="78"/>
      <c r="GC47" s="78"/>
      <c r="GD47" s="78"/>
      <c r="GE47" s="78"/>
      <c r="GF47" s="78"/>
      <c r="GG47" s="78"/>
      <c r="GH47" s="78"/>
      <c r="GI47" s="78"/>
      <c r="GJ47" s="78"/>
      <c r="GK47" s="78"/>
      <c r="GL47" s="78"/>
      <c r="GM47" s="78"/>
      <c r="GN47" s="78"/>
      <c r="GO47" s="78"/>
      <c r="GP47" s="78"/>
      <c r="GQ47" s="78"/>
      <c r="GR47" s="78"/>
      <c r="GS47" s="78"/>
      <c r="GT47" s="78"/>
      <c r="GU47" s="78"/>
      <c r="GV47" s="78"/>
      <c r="GW47" s="78"/>
      <c r="GX47" s="78"/>
      <c r="GY47" s="78"/>
      <c r="GZ47" s="78"/>
      <c r="HA47" s="78"/>
      <c r="HB47" s="78"/>
      <c r="HC47" s="78"/>
      <c r="HD47" s="78"/>
      <c r="HE47" s="78"/>
      <c r="HF47" s="78"/>
      <c r="HG47" s="78"/>
      <c r="HH47" s="78"/>
      <c r="HI47" s="78"/>
      <c r="HJ47" s="78"/>
      <c r="HK47" s="78"/>
      <c r="HL47" s="78"/>
      <c r="HM47" s="78"/>
      <c r="HN47" s="78"/>
      <c r="HO47" s="78"/>
      <c r="HP47" s="78"/>
      <c r="HQ47" s="78"/>
      <c r="HR47" s="78"/>
      <c r="HS47" s="78"/>
      <c r="HT47" s="78"/>
      <c r="HU47" s="78"/>
      <c r="HV47" s="78"/>
      <c r="HW47" s="78"/>
      <c r="HX47" s="78"/>
      <c r="HY47" s="78"/>
      <c r="HZ47" s="78"/>
      <c r="IA47" s="78"/>
      <c r="IB47" s="78"/>
      <c r="IC47" s="78"/>
      <c r="ID47" s="78"/>
      <c r="IE47" s="78"/>
      <c r="IF47" s="78"/>
      <c r="IG47" s="78"/>
      <c r="IH47" s="78"/>
      <c r="II47" s="78"/>
      <c r="IJ47" s="78"/>
      <c r="IK47" s="78"/>
      <c r="IL47" s="78"/>
      <c r="IM47" s="78"/>
      <c r="IN47" s="78"/>
      <c r="IO47" s="78"/>
      <c r="IP47" s="78"/>
      <c r="IQ47" s="78"/>
      <c r="IR47" s="78"/>
      <c r="IS47" s="78"/>
      <c r="IT47" s="78"/>
    </row>
    <row r="48" spans="1:254" s="42" customFormat="1" ht="12.75" customHeight="1">
      <c r="A48" s="180"/>
      <c r="B48" s="52">
        <f t="shared" si="9"/>
        <v>28</v>
      </c>
      <c r="C48" s="52">
        <f t="shared" si="11"/>
        <v>29</v>
      </c>
      <c r="D48" s="183"/>
      <c r="E48" s="81">
        <v>1.0329999999999999</v>
      </c>
      <c r="F48" s="53" t="s">
        <v>54</v>
      </c>
      <c r="G48" s="53" t="s">
        <v>53</v>
      </c>
      <c r="H48" s="67">
        <f t="shared" si="0"/>
        <v>0</v>
      </c>
      <c r="I48" s="68">
        <f t="shared" si="1"/>
        <v>0</v>
      </c>
      <c r="J48" s="68">
        <f t="shared" si="2"/>
        <v>1.0329999999999999</v>
      </c>
      <c r="K48" s="67">
        <f t="shared" si="3"/>
        <v>0</v>
      </c>
      <c r="L48" s="68">
        <f t="shared" si="4"/>
        <v>0</v>
      </c>
      <c r="M48" s="56">
        <f t="shared" si="5"/>
        <v>0</v>
      </c>
      <c r="N48" s="68">
        <f t="shared" si="6"/>
        <v>0</v>
      </c>
      <c r="O48" s="68">
        <f t="shared" si="7"/>
        <v>0</v>
      </c>
      <c r="P48" s="56">
        <f t="shared" si="8"/>
        <v>1.0329999999999999</v>
      </c>
      <c r="Q48" s="78"/>
      <c r="R48" s="78"/>
      <c r="S48" s="78"/>
      <c r="T48" s="79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8"/>
      <c r="BP48" s="78"/>
      <c r="BQ48" s="78"/>
      <c r="BR48" s="78"/>
      <c r="BS48" s="78"/>
      <c r="BT48" s="78"/>
      <c r="BU48" s="78"/>
      <c r="BV48" s="78"/>
      <c r="BW48" s="78"/>
      <c r="BX48" s="78"/>
      <c r="BY48" s="78"/>
      <c r="BZ48" s="78"/>
      <c r="CA48" s="78"/>
      <c r="CB48" s="78"/>
      <c r="CC48" s="78"/>
      <c r="CD48" s="78"/>
      <c r="CE48" s="78"/>
      <c r="CF48" s="78"/>
      <c r="CG48" s="78"/>
      <c r="CH48" s="78"/>
      <c r="CI48" s="78"/>
      <c r="CJ48" s="78"/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78"/>
      <c r="DC48" s="78"/>
      <c r="DD48" s="78"/>
      <c r="DE48" s="78"/>
      <c r="DF48" s="78"/>
      <c r="DG48" s="78"/>
      <c r="DH48" s="78"/>
      <c r="DI48" s="78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8"/>
      <c r="DW48" s="78"/>
      <c r="DX48" s="78"/>
      <c r="DY48" s="78"/>
      <c r="DZ48" s="78"/>
      <c r="EA48" s="78"/>
      <c r="EB48" s="78"/>
      <c r="EC48" s="78"/>
      <c r="ED48" s="78"/>
      <c r="EE48" s="78"/>
      <c r="EF48" s="78"/>
      <c r="EG48" s="78"/>
      <c r="EH48" s="78"/>
      <c r="EI48" s="78"/>
      <c r="EJ48" s="78"/>
      <c r="EK48" s="78"/>
      <c r="EL48" s="78"/>
      <c r="EM48" s="78"/>
      <c r="EN48" s="78"/>
      <c r="EO48" s="78"/>
      <c r="EP48" s="78"/>
      <c r="EQ48" s="78"/>
      <c r="ER48" s="78"/>
      <c r="ES48" s="78"/>
      <c r="ET48" s="78"/>
      <c r="EU48" s="78"/>
      <c r="EV48" s="78"/>
      <c r="EW48" s="78"/>
      <c r="EX48" s="78"/>
      <c r="EY48" s="78"/>
      <c r="EZ48" s="78"/>
      <c r="FA48" s="78"/>
      <c r="FB48" s="78"/>
      <c r="FC48" s="78"/>
      <c r="FD48" s="78"/>
      <c r="FE48" s="78"/>
      <c r="FF48" s="78"/>
      <c r="FG48" s="78"/>
      <c r="FH48" s="78"/>
      <c r="FI48" s="78"/>
      <c r="FJ48" s="78"/>
      <c r="FK48" s="78"/>
      <c r="FL48" s="78"/>
      <c r="FM48" s="78"/>
      <c r="FN48" s="78"/>
      <c r="FO48" s="78"/>
      <c r="FP48" s="78"/>
      <c r="FQ48" s="78"/>
      <c r="FR48" s="78"/>
      <c r="FS48" s="78"/>
      <c r="FT48" s="78"/>
      <c r="FU48" s="78"/>
      <c r="FV48" s="78"/>
      <c r="FW48" s="78"/>
      <c r="FX48" s="78"/>
      <c r="FY48" s="78"/>
      <c r="FZ48" s="78"/>
      <c r="GA48" s="78"/>
      <c r="GB48" s="78"/>
      <c r="GC48" s="78"/>
      <c r="GD48" s="78"/>
      <c r="GE48" s="78"/>
      <c r="GF48" s="78"/>
      <c r="GG48" s="78"/>
      <c r="GH48" s="78"/>
      <c r="GI48" s="78"/>
      <c r="GJ48" s="78"/>
      <c r="GK48" s="78"/>
      <c r="GL48" s="78"/>
      <c r="GM48" s="78"/>
      <c r="GN48" s="78"/>
      <c r="GO48" s="78"/>
      <c r="GP48" s="78"/>
      <c r="GQ48" s="78"/>
      <c r="GR48" s="78"/>
      <c r="GS48" s="78"/>
      <c r="GT48" s="78"/>
      <c r="GU48" s="78"/>
      <c r="GV48" s="78"/>
      <c r="GW48" s="78"/>
      <c r="GX48" s="78"/>
      <c r="GY48" s="78"/>
      <c r="GZ48" s="78"/>
      <c r="HA48" s="78"/>
      <c r="HB48" s="78"/>
      <c r="HC48" s="78"/>
      <c r="HD48" s="78"/>
      <c r="HE48" s="78"/>
      <c r="HF48" s="78"/>
      <c r="HG48" s="78"/>
      <c r="HH48" s="78"/>
      <c r="HI48" s="78"/>
      <c r="HJ48" s="78"/>
      <c r="HK48" s="78"/>
      <c r="HL48" s="78"/>
      <c r="HM48" s="78"/>
      <c r="HN48" s="78"/>
      <c r="HO48" s="78"/>
      <c r="HP48" s="78"/>
      <c r="HQ48" s="78"/>
      <c r="HR48" s="78"/>
      <c r="HS48" s="78"/>
      <c r="HT48" s="78"/>
      <c r="HU48" s="78"/>
      <c r="HV48" s="78"/>
      <c r="HW48" s="78"/>
      <c r="HX48" s="78"/>
      <c r="HY48" s="78"/>
      <c r="HZ48" s="78"/>
      <c r="IA48" s="78"/>
      <c r="IB48" s="78"/>
      <c r="IC48" s="78"/>
      <c r="ID48" s="78"/>
      <c r="IE48" s="78"/>
      <c r="IF48" s="78"/>
      <c r="IG48" s="78"/>
      <c r="IH48" s="78"/>
      <c r="II48" s="78"/>
      <c r="IJ48" s="78"/>
      <c r="IK48" s="78"/>
      <c r="IL48" s="78"/>
      <c r="IM48" s="78"/>
      <c r="IN48" s="78"/>
      <c r="IO48" s="78"/>
      <c r="IP48" s="78"/>
      <c r="IQ48" s="78"/>
      <c r="IR48" s="78"/>
      <c r="IS48" s="78"/>
      <c r="IT48" s="78"/>
    </row>
    <row r="49" spans="1:254" s="42" customFormat="1" ht="12.75" customHeight="1">
      <c r="A49" s="180"/>
      <c r="B49" s="52">
        <f t="shared" si="9"/>
        <v>29</v>
      </c>
      <c r="C49" s="52">
        <f t="shared" si="11"/>
        <v>30</v>
      </c>
      <c r="D49" s="183"/>
      <c r="E49" s="81">
        <v>0.90300000000000002</v>
      </c>
      <c r="F49" s="53" t="s">
        <v>54</v>
      </c>
      <c r="G49" s="53" t="s">
        <v>53</v>
      </c>
      <c r="H49" s="67">
        <f t="shared" si="0"/>
        <v>0</v>
      </c>
      <c r="I49" s="68">
        <f t="shared" si="1"/>
        <v>0</v>
      </c>
      <c r="J49" s="68">
        <f t="shared" si="2"/>
        <v>0.90300000000000002</v>
      </c>
      <c r="K49" s="67">
        <f t="shared" si="3"/>
        <v>0</v>
      </c>
      <c r="L49" s="68">
        <f t="shared" si="4"/>
        <v>0</v>
      </c>
      <c r="M49" s="56">
        <f t="shared" si="5"/>
        <v>0</v>
      </c>
      <c r="N49" s="68">
        <f t="shared" si="6"/>
        <v>0</v>
      </c>
      <c r="O49" s="68">
        <f t="shared" si="7"/>
        <v>0</v>
      </c>
      <c r="P49" s="56">
        <f t="shared" si="8"/>
        <v>0.90300000000000002</v>
      </c>
      <c r="Q49" s="78"/>
      <c r="R49" s="78"/>
      <c r="S49" s="78"/>
      <c r="T49" s="79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78"/>
      <c r="CM49" s="78"/>
      <c r="CN49" s="78"/>
      <c r="CO49" s="78"/>
      <c r="CP49" s="78"/>
      <c r="CQ49" s="78"/>
      <c r="CR49" s="78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  <c r="DG49" s="78"/>
      <c r="DH49" s="78"/>
      <c r="DI49" s="78"/>
      <c r="DJ49" s="78"/>
      <c r="DK49" s="78"/>
      <c r="DL49" s="78"/>
      <c r="DM49" s="78"/>
      <c r="DN49" s="78"/>
      <c r="DO49" s="78"/>
      <c r="DP49" s="78"/>
      <c r="DQ49" s="78"/>
      <c r="DR49" s="78"/>
      <c r="DS49" s="78"/>
      <c r="DT49" s="78"/>
      <c r="DU49" s="78"/>
      <c r="DV49" s="78"/>
      <c r="DW49" s="78"/>
      <c r="DX49" s="78"/>
      <c r="DY49" s="78"/>
      <c r="DZ49" s="78"/>
      <c r="EA49" s="78"/>
      <c r="EB49" s="78"/>
      <c r="EC49" s="78"/>
      <c r="ED49" s="78"/>
      <c r="EE49" s="78"/>
      <c r="EF49" s="78"/>
      <c r="EG49" s="78"/>
      <c r="EH49" s="78"/>
      <c r="EI49" s="78"/>
      <c r="EJ49" s="78"/>
      <c r="EK49" s="78"/>
      <c r="EL49" s="78"/>
      <c r="EM49" s="78"/>
      <c r="EN49" s="78"/>
      <c r="EO49" s="78"/>
      <c r="EP49" s="78"/>
      <c r="EQ49" s="78"/>
      <c r="ER49" s="78"/>
      <c r="ES49" s="78"/>
      <c r="ET49" s="78"/>
      <c r="EU49" s="78"/>
      <c r="EV49" s="78"/>
      <c r="EW49" s="78"/>
      <c r="EX49" s="78"/>
      <c r="EY49" s="78"/>
      <c r="EZ49" s="78"/>
      <c r="FA49" s="78"/>
      <c r="FB49" s="78"/>
      <c r="FC49" s="78"/>
      <c r="FD49" s="78"/>
      <c r="FE49" s="78"/>
      <c r="FF49" s="78"/>
      <c r="FG49" s="78"/>
      <c r="FH49" s="78"/>
      <c r="FI49" s="78"/>
      <c r="FJ49" s="78"/>
      <c r="FK49" s="78"/>
      <c r="FL49" s="78"/>
      <c r="FM49" s="78"/>
      <c r="FN49" s="78"/>
      <c r="FO49" s="78"/>
      <c r="FP49" s="78"/>
      <c r="FQ49" s="78"/>
      <c r="FR49" s="78"/>
      <c r="FS49" s="78"/>
      <c r="FT49" s="78"/>
      <c r="FU49" s="78"/>
      <c r="FV49" s="78"/>
      <c r="FW49" s="78"/>
      <c r="FX49" s="78"/>
      <c r="FY49" s="78"/>
      <c r="FZ49" s="78"/>
      <c r="GA49" s="78"/>
      <c r="GB49" s="78"/>
      <c r="GC49" s="78"/>
      <c r="GD49" s="78"/>
      <c r="GE49" s="78"/>
      <c r="GF49" s="78"/>
      <c r="GG49" s="78"/>
      <c r="GH49" s="78"/>
      <c r="GI49" s="78"/>
      <c r="GJ49" s="78"/>
      <c r="GK49" s="78"/>
      <c r="GL49" s="78"/>
      <c r="GM49" s="78"/>
      <c r="GN49" s="78"/>
      <c r="GO49" s="78"/>
      <c r="GP49" s="78"/>
      <c r="GQ49" s="78"/>
      <c r="GR49" s="78"/>
      <c r="GS49" s="78"/>
      <c r="GT49" s="78"/>
      <c r="GU49" s="78"/>
      <c r="GV49" s="78"/>
      <c r="GW49" s="78"/>
      <c r="GX49" s="78"/>
      <c r="GY49" s="78"/>
      <c r="GZ49" s="78"/>
      <c r="HA49" s="78"/>
      <c r="HB49" s="78"/>
      <c r="HC49" s="78"/>
      <c r="HD49" s="78"/>
      <c r="HE49" s="78"/>
      <c r="HF49" s="78"/>
      <c r="HG49" s="78"/>
      <c r="HH49" s="78"/>
      <c r="HI49" s="78"/>
      <c r="HJ49" s="78"/>
      <c r="HK49" s="78"/>
      <c r="HL49" s="78"/>
      <c r="HM49" s="78"/>
      <c r="HN49" s="78"/>
      <c r="HO49" s="78"/>
      <c r="HP49" s="78"/>
      <c r="HQ49" s="78"/>
      <c r="HR49" s="78"/>
      <c r="HS49" s="78"/>
      <c r="HT49" s="78"/>
      <c r="HU49" s="78"/>
      <c r="HV49" s="78"/>
      <c r="HW49" s="78"/>
      <c r="HX49" s="78"/>
      <c r="HY49" s="78"/>
      <c r="HZ49" s="78"/>
      <c r="IA49" s="78"/>
      <c r="IB49" s="78"/>
      <c r="IC49" s="78"/>
      <c r="ID49" s="78"/>
      <c r="IE49" s="78"/>
      <c r="IF49" s="78"/>
      <c r="IG49" s="78"/>
      <c r="IH49" s="78"/>
      <c r="II49" s="78"/>
      <c r="IJ49" s="78"/>
      <c r="IK49" s="78"/>
      <c r="IL49" s="78"/>
      <c r="IM49" s="78"/>
      <c r="IN49" s="78"/>
      <c r="IO49" s="78"/>
      <c r="IP49" s="78"/>
      <c r="IQ49" s="78"/>
      <c r="IR49" s="78"/>
      <c r="IS49" s="78"/>
      <c r="IT49" s="78"/>
    </row>
    <row r="50" spans="1:254" s="42" customFormat="1" ht="12.75" customHeight="1">
      <c r="A50" s="180"/>
      <c r="B50" s="52">
        <f t="shared" si="9"/>
        <v>30</v>
      </c>
      <c r="C50" s="52">
        <f t="shared" si="11"/>
        <v>31</v>
      </c>
      <c r="D50" s="183"/>
      <c r="E50" s="81">
        <v>0.99399999999999999</v>
      </c>
      <c r="F50" s="53" t="s">
        <v>54</v>
      </c>
      <c r="G50" s="53" t="s">
        <v>53</v>
      </c>
      <c r="H50" s="67">
        <f t="shared" si="0"/>
        <v>0</v>
      </c>
      <c r="I50" s="68">
        <f t="shared" si="1"/>
        <v>0</v>
      </c>
      <c r="J50" s="68">
        <f t="shared" si="2"/>
        <v>0.99399999999999999</v>
      </c>
      <c r="K50" s="67">
        <f t="shared" si="3"/>
        <v>0</v>
      </c>
      <c r="L50" s="68">
        <f t="shared" si="4"/>
        <v>0</v>
      </c>
      <c r="M50" s="56">
        <f t="shared" si="5"/>
        <v>0</v>
      </c>
      <c r="N50" s="68">
        <f t="shared" si="6"/>
        <v>0</v>
      </c>
      <c r="O50" s="68">
        <f t="shared" si="7"/>
        <v>0</v>
      </c>
      <c r="P50" s="56">
        <f t="shared" si="8"/>
        <v>0.99399999999999999</v>
      </c>
      <c r="Q50" s="78"/>
      <c r="R50" s="78"/>
      <c r="S50" s="78"/>
      <c r="T50" s="79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78"/>
      <c r="DD50" s="78"/>
      <c r="DE50" s="78"/>
      <c r="DF50" s="78"/>
      <c r="DG50" s="78"/>
      <c r="DH50" s="78"/>
      <c r="DI50" s="78"/>
      <c r="DJ50" s="78"/>
      <c r="DK50" s="78"/>
      <c r="DL50" s="78"/>
      <c r="DM50" s="78"/>
      <c r="DN50" s="78"/>
      <c r="DO50" s="78"/>
      <c r="DP50" s="78"/>
      <c r="DQ50" s="78"/>
      <c r="DR50" s="78"/>
      <c r="DS50" s="78"/>
      <c r="DT50" s="78"/>
      <c r="DU50" s="78"/>
      <c r="DV50" s="78"/>
      <c r="DW50" s="78"/>
      <c r="DX50" s="78"/>
      <c r="DY50" s="78"/>
      <c r="DZ50" s="78"/>
      <c r="EA50" s="78"/>
      <c r="EB50" s="78"/>
      <c r="EC50" s="78"/>
      <c r="ED50" s="78"/>
      <c r="EE50" s="78"/>
      <c r="EF50" s="78"/>
      <c r="EG50" s="78"/>
      <c r="EH50" s="78"/>
      <c r="EI50" s="78"/>
      <c r="EJ50" s="78"/>
      <c r="EK50" s="78"/>
      <c r="EL50" s="78"/>
      <c r="EM50" s="78"/>
      <c r="EN50" s="78"/>
      <c r="EO50" s="78"/>
      <c r="EP50" s="78"/>
      <c r="EQ50" s="78"/>
      <c r="ER50" s="78"/>
      <c r="ES50" s="78"/>
      <c r="ET50" s="78"/>
      <c r="EU50" s="78"/>
      <c r="EV50" s="78"/>
      <c r="EW50" s="78"/>
      <c r="EX50" s="78"/>
      <c r="EY50" s="78"/>
      <c r="EZ50" s="78"/>
      <c r="FA50" s="78"/>
      <c r="FB50" s="78"/>
      <c r="FC50" s="78"/>
      <c r="FD50" s="78"/>
      <c r="FE50" s="78"/>
      <c r="FF50" s="78"/>
      <c r="FG50" s="78"/>
      <c r="FH50" s="78"/>
      <c r="FI50" s="78"/>
      <c r="FJ50" s="78"/>
      <c r="FK50" s="78"/>
      <c r="FL50" s="78"/>
      <c r="FM50" s="78"/>
      <c r="FN50" s="78"/>
      <c r="FO50" s="78"/>
      <c r="FP50" s="78"/>
      <c r="FQ50" s="78"/>
      <c r="FR50" s="78"/>
      <c r="FS50" s="78"/>
      <c r="FT50" s="78"/>
      <c r="FU50" s="78"/>
      <c r="FV50" s="78"/>
      <c r="FW50" s="78"/>
      <c r="FX50" s="78"/>
      <c r="FY50" s="78"/>
      <c r="FZ50" s="78"/>
      <c r="GA50" s="78"/>
      <c r="GB50" s="78"/>
      <c r="GC50" s="78"/>
      <c r="GD50" s="78"/>
      <c r="GE50" s="78"/>
      <c r="GF50" s="78"/>
      <c r="GG50" s="78"/>
      <c r="GH50" s="78"/>
      <c r="GI50" s="78"/>
      <c r="GJ50" s="78"/>
      <c r="GK50" s="78"/>
      <c r="GL50" s="78"/>
      <c r="GM50" s="78"/>
      <c r="GN50" s="78"/>
      <c r="GO50" s="78"/>
      <c r="GP50" s="78"/>
      <c r="GQ50" s="78"/>
      <c r="GR50" s="78"/>
      <c r="GS50" s="78"/>
      <c r="GT50" s="78"/>
      <c r="GU50" s="78"/>
      <c r="GV50" s="78"/>
      <c r="GW50" s="78"/>
      <c r="GX50" s="78"/>
      <c r="GY50" s="78"/>
      <c r="GZ50" s="78"/>
      <c r="HA50" s="78"/>
      <c r="HB50" s="78"/>
      <c r="HC50" s="78"/>
      <c r="HD50" s="78"/>
      <c r="HE50" s="78"/>
      <c r="HF50" s="78"/>
      <c r="HG50" s="78"/>
      <c r="HH50" s="78"/>
      <c r="HI50" s="78"/>
      <c r="HJ50" s="78"/>
      <c r="HK50" s="78"/>
      <c r="HL50" s="78"/>
      <c r="HM50" s="78"/>
      <c r="HN50" s="78"/>
      <c r="HO50" s="78"/>
      <c r="HP50" s="78"/>
      <c r="HQ50" s="78"/>
      <c r="HR50" s="78"/>
      <c r="HS50" s="78"/>
      <c r="HT50" s="78"/>
      <c r="HU50" s="78"/>
      <c r="HV50" s="78"/>
      <c r="HW50" s="78"/>
      <c r="HX50" s="78"/>
      <c r="HY50" s="78"/>
      <c r="HZ50" s="78"/>
      <c r="IA50" s="78"/>
      <c r="IB50" s="78"/>
      <c r="IC50" s="78"/>
      <c r="ID50" s="78"/>
      <c r="IE50" s="78"/>
      <c r="IF50" s="78"/>
      <c r="IG50" s="78"/>
      <c r="IH50" s="78"/>
      <c r="II50" s="78"/>
      <c r="IJ50" s="78"/>
      <c r="IK50" s="78"/>
      <c r="IL50" s="78"/>
      <c r="IM50" s="78"/>
      <c r="IN50" s="78"/>
      <c r="IO50" s="78"/>
      <c r="IP50" s="78"/>
      <c r="IQ50" s="78"/>
      <c r="IR50" s="78"/>
      <c r="IS50" s="78"/>
      <c r="IT50" s="78"/>
    </row>
    <row r="51" spans="1:254" s="42" customFormat="1" ht="12.75" customHeight="1">
      <c r="A51" s="180"/>
      <c r="B51" s="52">
        <f t="shared" si="9"/>
        <v>31</v>
      </c>
      <c r="C51" s="52">
        <f t="shared" si="11"/>
        <v>32</v>
      </c>
      <c r="D51" s="183"/>
      <c r="E51" s="81">
        <v>0.995</v>
      </c>
      <c r="F51" s="53" t="s">
        <v>54</v>
      </c>
      <c r="G51" s="53" t="s">
        <v>53</v>
      </c>
      <c r="H51" s="67">
        <f t="shared" si="0"/>
        <v>0</v>
      </c>
      <c r="I51" s="68">
        <f t="shared" si="1"/>
        <v>0</v>
      </c>
      <c r="J51" s="68">
        <f t="shared" si="2"/>
        <v>0.995</v>
      </c>
      <c r="K51" s="67">
        <f t="shared" si="3"/>
        <v>0</v>
      </c>
      <c r="L51" s="68">
        <f t="shared" si="4"/>
        <v>0</v>
      </c>
      <c r="M51" s="56">
        <f t="shared" si="5"/>
        <v>0</v>
      </c>
      <c r="N51" s="68">
        <f t="shared" si="6"/>
        <v>0</v>
      </c>
      <c r="O51" s="68">
        <f t="shared" si="7"/>
        <v>0</v>
      </c>
      <c r="P51" s="56">
        <f t="shared" si="8"/>
        <v>0.995</v>
      </c>
      <c r="Q51" s="78"/>
      <c r="R51" s="78"/>
      <c r="S51" s="78"/>
      <c r="T51" s="79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8"/>
      <c r="CQ51" s="78"/>
      <c r="CR51" s="78"/>
      <c r="CS51" s="78"/>
      <c r="CT51" s="78"/>
      <c r="CU51" s="78"/>
      <c r="CV51" s="78"/>
      <c r="CW51" s="78"/>
      <c r="CX51" s="78"/>
      <c r="CY51" s="78"/>
      <c r="CZ51" s="78"/>
      <c r="DA51" s="78"/>
      <c r="DB51" s="78"/>
      <c r="DC51" s="78"/>
      <c r="DD51" s="78"/>
      <c r="DE51" s="78"/>
      <c r="DF51" s="78"/>
      <c r="DG51" s="78"/>
      <c r="DH51" s="78"/>
      <c r="DI51" s="78"/>
      <c r="DJ51" s="78"/>
      <c r="DK51" s="78"/>
      <c r="DL51" s="78"/>
      <c r="DM51" s="78"/>
      <c r="DN51" s="78"/>
      <c r="DO51" s="78"/>
      <c r="DP51" s="78"/>
      <c r="DQ51" s="78"/>
      <c r="DR51" s="78"/>
      <c r="DS51" s="78"/>
      <c r="DT51" s="78"/>
      <c r="DU51" s="78"/>
      <c r="DV51" s="78"/>
      <c r="DW51" s="78"/>
      <c r="DX51" s="78"/>
      <c r="DY51" s="78"/>
      <c r="DZ51" s="78"/>
      <c r="EA51" s="78"/>
      <c r="EB51" s="78"/>
      <c r="EC51" s="78"/>
      <c r="ED51" s="78"/>
      <c r="EE51" s="78"/>
      <c r="EF51" s="78"/>
      <c r="EG51" s="78"/>
      <c r="EH51" s="78"/>
      <c r="EI51" s="78"/>
      <c r="EJ51" s="78"/>
      <c r="EK51" s="78"/>
      <c r="EL51" s="78"/>
      <c r="EM51" s="78"/>
      <c r="EN51" s="78"/>
      <c r="EO51" s="78"/>
      <c r="EP51" s="78"/>
      <c r="EQ51" s="78"/>
      <c r="ER51" s="78"/>
      <c r="ES51" s="78"/>
      <c r="ET51" s="78"/>
      <c r="EU51" s="78"/>
      <c r="EV51" s="78"/>
      <c r="EW51" s="78"/>
      <c r="EX51" s="78"/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8"/>
      <c r="FQ51" s="78"/>
      <c r="FR51" s="78"/>
      <c r="FS51" s="78"/>
      <c r="FT51" s="78"/>
      <c r="FU51" s="78"/>
      <c r="FV51" s="78"/>
      <c r="FW51" s="78"/>
      <c r="FX51" s="78"/>
      <c r="FY51" s="78"/>
      <c r="FZ51" s="78"/>
      <c r="GA51" s="78"/>
      <c r="GB51" s="78"/>
      <c r="GC51" s="78"/>
      <c r="GD51" s="78"/>
      <c r="GE51" s="78"/>
      <c r="GF51" s="78"/>
      <c r="GG51" s="78"/>
      <c r="GH51" s="78"/>
      <c r="GI51" s="78"/>
      <c r="GJ51" s="78"/>
      <c r="GK51" s="78"/>
      <c r="GL51" s="78"/>
      <c r="GM51" s="78"/>
      <c r="GN51" s="78"/>
      <c r="GO51" s="78"/>
      <c r="GP51" s="78"/>
      <c r="GQ51" s="78"/>
      <c r="GR51" s="78"/>
      <c r="GS51" s="78"/>
      <c r="GT51" s="78"/>
      <c r="GU51" s="78"/>
      <c r="GV51" s="78"/>
      <c r="GW51" s="78"/>
      <c r="GX51" s="78"/>
      <c r="GY51" s="78"/>
      <c r="GZ51" s="78"/>
      <c r="HA51" s="78"/>
      <c r="HB51" s="78"/>
      <c r="HC51" s="78"/>
      <c r="HD51" s="78"/>
      <c r="HE51" s="78"/>
      <c r="HF51" s="78"/>
      <c r="HG51" s="78"/>
      <c r="HH51" s="78"/>
      <c r="HI51" s="78"/>
      <c r="HJ51" s="78"/>
      <c r="HK51" s="78"/>
      <c r="HL51" s="78"/>
      <c r="HM51" s="78"/>
      <c r="HN51" s="78"/>
      <c r="HO51" s="78"/>
      <c r="HP51" s="78"/>
      <c r="HQ51" s="78"/>
      <c r="HR51" s="78"/>
      <c r="HS51" s="78"/>
      <c r="HT51" s="78"/>
      <c r="HU51" s="78"/>
      <c r="HV51" s="78"/>
      <c r="HW51" s="78"/>
      <c r="HX51" s="78"/>
      <c r="HY51" s="78"/>
      <c r="HZ51" s="78"/>
      <c r="IA51" s="78"/>
      <c r="IB51" s="78"/>
      <c r="IC51" s="78"/>
      <c r="ID51" s="78"/>
      <c r="IE51" s="78"/>
      <c r="IF51" s="78"/>
      <c r="IG51" s="78"/>
      <c r="IH51" s="78"/>
      <c r="II51" s="78"/>
      <c r="IJ51" s="78"/>
      <c r="IK51" s="78"/>
      <c r="IL51" s="78"/>
      <c r="IM51" s="78"/>
      <c r="IN51" s="78"/>
      <c r="IO51" s="78"/>
      <c r="IP51" s="78"/>
      <c r="IQ51" s="78"/>
      <c r="IR51" s="78"/>
      <c r="IS51" s="78"/>
      <c r="IT51" s="78"/>
    </row>
    <row r="52" spans="1:254" s="42" customFormat="1" ht="12.75" customHeight="1">
      <c r="A52" s="180"/>
      <c r="B52" s="52">
        <f t="shared" si="9"/>
        <v>32</v>
      </c>
      <c r="C52" s="52">
        <f t="shared" si="11"/>
        <v>33</v>
      </c>
      <c r="D52" s="183"/>
      <c r="E52" s="81">
        <v>0.96499999999999997</v>
      </c>
      <c r="F52" s="53" t="s">
        <v>54</v>
      </c>
      <c r="G52" s="53" t="s">
        <v>53</v>
      </c>
      <c r="H52" s="67">
        <f t="shared" si="0"/>
        <v>0</v>
      </c>
      <c r="I52" s="68">
        <f t="shared" si="1"/>
        <v>0</v>
      </c>
      <c r="J52" s="68">
        <f t="shared" si="2"/>
        <v>0.96499999999999997</v>
      </c>
      <c r="K52" s="67">
        <f t="shared" si="3"/>
        <v>0</v>
      </c>
      <c r="L52" s="68">
        <f t="shared" si="4"/>
        <v>0</v>
      </c>
      <c r="M52" s="56">
        <f t="shared" si="5"/>
        <v>0</v>
      </c>
      <c r="N52" s="68">
        <f t="shared" si="6"/>
        <v>0</v>
      </c>
      <c r="O52" s="68">
        <f t="shared" si="7"/>
        <v>0</v>
      </c>
      <c r="P52" s="56">
        <f t="shared" si="8"/>
        <v>0.96499999999999997</v>
      </c>
      <c r="Q52" s="78"/>
      <c r="R52" s="78"/>
      <c r="S52" s="78"/>
      <c r="T52" s="79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78"/>
      <c r="CJ52" s="78"/>
      <c r="CK52" s="78"/>
      <c r="CL52" s="78"/>
      <c r="CM52" s="78"/>
      <c r="CN52" s="78"/>
      <c r="CO52" s="78"/>
      <c r="CP52" s="78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8"/>
      <c r="DX52" s="78"/>
      <c r="DY52" s="78"/>
      <c r="DZ52" s="78"/>
      <c r="EA52" s="78"/>
      <c r="EB52" s="78"/>
      <c r="EC52" s="78"/>
      <c r="ED52" s="78"/>
      <c r="EE52" s="78"/>
      <c r="EF52" s="78"/>
      <c r="EG52" s="78"/>
      <c r="EH52" s="78"/>
      <c r="EI52" s="78"/>
      <c r="EJ52" s="78"/>
      <c r="EK52" s="78"/>
      <c r="EL52" s="78"/>
      <c r="EM52" s="78"/>
      <c r="EN52" s="78"/>
      <c r="EO52" s="78"/>
      <c r="EP52" s="78"/>
      <c r="EQ52" s="78"/>
      <c r="ER52" s="78"/>
      <c r="ES52" s="78"/>
      <c r="ET52" s="78"/>
      <c r="EU52" s="78"/>
      <c r="EV52" s="78"/>
      <c r="EW52" s="78"/>
      <c r="EX52" s="78"/>
      <c r="EY52" s="78"/>
      <c r="EZ52" s="78"/>
      <c r="FA52" s="78"/>
      <c r="FB52" s="78"/>
      <c r="FC52" s="78"/>
      <c r="FD52" s="78"/>
      <c r="FE52" s="78"/>
      <c r="FF52" s="78"/>
      <c r="FG52" s="78"/>
      <c r="FH52" s="78"/>
      <c r="FI52" s="78"/>
      <c r="FJ52" s="78"/>
      <c r="FK52" s="78"/>
      <c r="FL52" s="78"/>
      <c r="FM52" s="78"/>
      <c r="FN52" s="78"/>
      <c r="FO52" s="78"/>
      <c r="FP52" s="78"/>
      <c r="FQ52" s="78"/>
      <c r="FR52" s="78"/>
      <c r="FS52" s="78"/>
      <c r="FT52" s="78"/>
      <c r="FU52" s="78"/>
      <c r="FV52" s="78"/>
      <c r="FW52" s="78"/>
      <c r="FX52" s="78"/>
      <c r="FY52" s="78"/>
      <c r="FZ52" s="78"/>
      <c r="GA52" s="78"/>
      <c r="GB52" s="78"/>
      <c r="GC52" s="78"/>
      <c r="GD52" s="78"/>
      <c r="GE52" s="78"/>
      <c r="GF52" s="78"/>
      <c r="GG52" s="78"/>
      <c r="GH52" s="78"/>
      <c r="GI52" s="78"/>
      <c r="GJ52" s="78"/>
      <c r="GK52" s="78"/>
      <c r="GL52" s="78"/>
      <c r="GM52" s="78"/>
      <c r="GN52" s="78"/>
      <c r="GO52" s="78"/>
      <c r="GP52" s="78"/>
      <c r="GQ52" s="78"/>
      <c r="GR52" s="78"/>
      <c r="GS52" s="78"/>
      <c r="GT52" s="78"/>
      <c r="GU52" s="78"/>
      <c r="GV52" s="78"/>
      <c r="GW52" s="78"/>
      <c r="GX52" s="78"/>
      <c r="GY52" s="78"/>
      <c r="GZ52" s="78"/>
      <c r="HA52" s="78"/>
      <c r="HB52" s="78"/>
      <c r="HC52" s="78"/>
      <c r="HD52" s="78"/>
      <c r="HE52" s="78"/>
      <c r="HF52" s="78"/>
      <c r="HG52" s="78"/>
      <c r="HH52" s="78"/>
      <c r="HI52" s="78"/>
      <c r="HJ52" s="78"/>
      <c r="HK52" s="78"/>
      <c r="HL52" s="78"/>
      <c r="HM52" s="78"/>
      <c r="HN52" s="78"/>
      <c r="HO52" s="78"/>
      <c r="HP52" s="78"/>
      <c r="HQ52" s="78"/>
      <c r="HR52" s="78"/>
      <c r="HS52" s="78"/>
      <c r="HT52" s="78"/>
      <c r="HU52" s="78"/>
      <c r="HV52" s="78"/>
      <c r="HW52" s="78"/>
      <c r="HX52" s="78"/>
      <c r="HY52" s="78"/>
      <c r="HZ52" s="78"/>
      <c r="IA52" s="78"/>
      <c r="IB52" s="78"/>
      <c r="IC52" s="78"/>
      <c r="ID52" s="78"/>
      <c r="IE52" s="78"/>
      <c r="IF52" s="78"/>
      <c r="IG52" s="78"/>
      <c r="IH52" s="78"/>
      <c r="II52" s="78"/>
      <c r="IJ52" s="78"/>
      <c r="IK52" s="78"/>
      <c r="IL52" s="78"/>
      <c r="IM52" s="78"/>
      <c r="IN52" s="78"/>
      <c r="IO52" s="78"/>
      <c r="IP52" s="78"/>
      <c r="IQ52" s="78"/>
      <c r="IR52" s="78"/>
      <c r="IS52" s="78"/>
      <c r="IT52" s="78"/>
    </row>
    <row r="53" spans="1:254" s="42" customFormat="1" ht="12.75" customHeight="1">
      <c r="A53" s="180"/>
      <c r="B53" s="52">
        <f t="shared" si="9"/>
        <v>33</v>
      </c>
      <c r="C53" s="52">
        <f t="shared" si="11"/>
        <v>34</v>
      </c>
      <c r="D53" s="183"/>
      <c r="E53" s="81">
        <v>0.98</v>
      </c>
      <c r="F53" s="53" t="s">
        <v>54</v>
      </c>
      <c r="G53" s="53" t="s">
        <v>53</v>
      </c>
      <c r="H53" s="67">
        <f t="shared" si="0"/>
        <v>0</v>
      </c>
      <c r="I53" s="68">
        <f t="shared" si="1"/>
        <v>0</v>
      </c>
      <c r="J53" s="68">
        <f t="shared" si="2"/>
        <v>0.98</v>
      </c>
      <c r="K53" s="67">
        <f t="shared" si="3"/>
        <v>0</v>
      </c>
      <c r="L53" s="68">
        <f t="shared" si="4"/>
        <v>0</v>
      </c>
      <c r="M53" s="56">
        <f t="shared" si="5"/>
        <v>0</v>
      </c>
      <c r="N53" s="68">
        <f t="shared" si="6"/>
        <v>0</v>
      </c>
      <c r="O53" s="68">
        <f t="shared" si="7"/>
        <v>0</v>
      </c>
      <c r="P53" s="56">
        <f t="shared" si="8"/>
        <v>0.98</v>
      </c>
      <c r="Q53" s="78"/>
      <c r="R53" s="78"/>
      <c r="S53" s="78"/>
      <c r="T53" s="79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8"/>
      <c r="CE53" s="78"/>
      <c r="CF53" s="78"/>
      <c r="CG53" s="78"/>
      <c r="CH53" s="78"/>
      <c r="CI53" s="78"/>
      <c r="CJ53" s="78"/>
      <c r="CK53" s="78"/>
      <c r="CL53" s="78"/>
      <c r="CM53" s="78"/>
      <c r="CN53" s="78"/>
      <c r="CO53" s="78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8"/>
      <c r="DH53" s="78"/>
      <c r="DI53" s="78"/>
      <c r="DJ53" s="78"/>
      <c r="DK53" s="78"/>
      <c r="DL53" s="78"/>
      <c r="DM53" s="78"/>
      <c r="DN53" s="78"/>
      <c r="DO53" s="78"/>
      <c r="DP53" s="78"/>
      <c r="DQ53" s="78"/>
      <c r="DR53" s="78"/>
      <c r="DS53" s="78"/>
      <c r="DT53" s="78"/>
      <c r="DU53" s="78"/>
      <c r="DV53" s="78"/>
      <c r="DW53" s="78"/>
      <c r="DX53" s="78"/>
      <c r="DY53" s="78"/>
      <c r="DZ53" s="78"/>
      <c r="EA53" s="78"/>
      <c r="EB53" s="78"/>
      <c r="EC53" s="78"/>
      <c r="ED53" s="78"/>
      <c r="EE53" s="78"/>
      <c r="EF53" s="78"/>
      <c r="EG53" s="78"/>
      <c r="EH53" s="78"/>
      <c r="EI53" s="78"/>
      <c r="EJ53" s="78"/>
      <c r="EK53" s="78"/>
      <c r="EL53" s="78"/>
      <c r="EM53" s="78"/>
      <c r="EN53" s="78"/>
      <c r="EO53" s="78"/>
      <c r="EP53" s="78"/>
      <c r="EQ53" s="78"/>
      <c r="ER53" s="78"/>
      <c r="ES53" s="78"/>
      <c r="ET53" s="78"/>
      <c r="EU53" s="78"/>
      <c r="EV53" s="78"/>
      <c r="EW53" s="78"/>
      <c r="EX53" s="78"/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8"/>
      <c r="FQ53" s="78"/>
      <c r="FR53" s="78"/>
      <c r="FS53" s="78"/>
      <c r="FT53" s="78"/>
      <c r="FU53" s="78"/>
      <c r="FV53" s="78"/>
      <c r="FW53" s="78"/>
      <c r="FX53" s="78"/>
      <c r="FY53" s="78"/>
      <c r="FZ53" s="78"/>
      <c r="GA53" s="78"/>
      <c r="GB53" s="78"/>
      <c r="GC53" s="78"/>
      <c r="GD53" s="78"/>
      <c r="GE53" s="78"/>
      <c r="GF53" s="78"/>
      <c r="GG53" s="78"/>
      <c r="GH53" s="78"/>
      <c r="GI53" s="78"/>
      <c r="GJ53" s="78"/>
      <c r="GK53" s="78"/>
      <c r="GL53" s="78"/>
      <c r="GM53" s="78"/>
      <c r="GN53" s="78"/>
      <c r="GO53" s="78"/>
      <c r="GP53" s="78"/>
      <c r="GQ53" s="78"/>
      <c r="GR53" s="78"/>
      <c r="GS53" s="78"/>
      <c r="GT53" s="78"/>
      <c r="GU53" s="78"/>
      <c r="GV53" s="78"/>
      <c r="GW53" s="78"/>
      <c r="GX53" s="78"/>
      <c r="GY53" s="78"/>
      <c r="GZ53" s="78"/>
      <c r="HA53" s="78"/>
      <c r="HB53" s="78"/>
      <c r="HC53" s="78"/>
      <c r="HD53" s="78"/>
      <c r="HE53" s="78"/>
      <c r="HF53" s="78"/>
      <c r="HG53" s="78"/>
      <c r="HH53" s="78"/>
      <c r="HI53" s="78"/>
      <c r="HJ53" s="78"/>
      <c r="HK53" s="78"/>
      <c r="HL53" s="78"/>
      <c r="HM53" s="78"/>
      <c r="HN53" s="78"/>
      <c r="HO53" s="78"/>
      <c r="HP53" s="78"/>
      <c r="HQ53" s="78"/>
      <c r="HR53" s="78"/>
      <c r="HS53" s="78"/>
      <c r="HT53" s="78"/>
      <c r="HU53" s="78"/>
      <c r="HV53" s="78"/>
      <c r="HW53" s="78"/>
      <c r="HX53" s="78"/>
      <c r="HY53" s="78"/>
      <c r="HZ53" s="78"/>
      <c r="IA53" s="78"/>
      <c r="IB53" s="78"/>
      <c r="IC53" s="78"/>
      <c r="ID53" s="78"/>
      <c r="IE53" s="78"/>
      <c r="IF53" s="78"/>
      <c r="IG53" s="78"/>
      <c r="IH53" s="78"/>
      <c r="II53" s="78"/>
      <c r="IJ53" s="78"/>
      <c r="IK53" s="78"/>
      <c r="IL53" s="78"/>
      <c r="IM53" s="78"/>
      <c r="IN53" s="78"/>
      <c r="IO53" s="78"/>
      <c r="IP53" s="78"/>
      <c r="IQ53" s="78"/>
      <c r="IR53" s="78"/>
      <c r="IS53" s="78"/>
      <c r="IT53" s="78"/>
    </row>
    <row r="54" spans="1:254" s="42" customFormat="1" ht="12.75" customHeight="1">
      <c r="A54" s="180"/>
      <c r="B54" s="52">
        <f t="shared" si="9"/>
        <v>34</v>
      </c>
      <c r="C54" s="52">
        <f t="shared" si="11"/>
        <v>35</v>
      </c>
      <c r="D54" s="183"/>
      <c r="E54" s="81">
        <v>0.99299999999999999</v>
      </c>
      <c r="F54" s="53" t="s">
        <v>54</v>
      </c>
      <c r="G54" s="53" t="s">
        <v>53</v>
      </c>
      <c r="H54" s="67">
        <f t="shared" si="0"/>
        <v>0</v>
      </c>
      <c r="I54" s="68">
        <f t="shared" si="1"/>
        <v>0</v>
      </c>
      <c r="J54" s="68">
        <f t="shared" si="2"/>
        <v>0.99299999999999999</v>
      </c>
      <c r="K54" s="67">
        <f t="shared" si="3"/>
        <v>0</v>
      </c>
      <c r="L54" s="68">
        <f t="shared" si="4"/>
        <v>0</v>
      </c>
      <c r="M54" s="56">
        <f t="shared" si="5"/>
        <v>0</v>
      </c>
      <c r="N54" s="68">
        <f t="shared" si="6"/>
        <v>0</v>
      </c>
      <c r="O54" s="68">
        <f t="shared" si="7"/>
        <v>0</v>
      </c>
      <c r="P54" s="56">
        <f t="shared" si="8"/>
        <v>0.99299999999999999</v>
      </c>
      <c r="Q54" s="78"/>
      <c r="R54" s="78"/>
      <c r="S54" s="78"/>
      <c r="T54" s="79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8"/>
      <c r="DX54" s="78"/>
      <c r="DY54" s="78"/>
      <c r="DZ54" s="78"/>
      <c r="EA54" s="78"/>
      <c r="EB54" s="78"/>
      <c r="EC54" s="78"/>
      <c r="ED54" s="78"/>
      <c r="EE54" s="78"/>
      <c r="EF54" s="78"/>
      <c r="EG54" s="78"/>
      <c r="EH54" s="78"/>
      <c r="EI54" s="78"/>
      <c r="EJ54" s="78"/>
      <c r="EK54" s="78"/>
      <c r="EL54" s="78"/>
      <c r="EM54" s="78"/>
      <c r="EN54" s="78"/>
      <c r="EO54" s="78"/>
      <c r="EP54" s="78"/>
      <c r="EQ54" s="78"/>
      <c r="ER54" s="78"/>
      <c r="ES54" s="78"/>
      <c r="ET54" s="78"/>
      <c r="EU54" s="78"/>
      <c r="EV54" s="78"/>
      <c r="EW54" s="78"/>
      <c r="EX54" s="78"/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  <c r="FL54" s="78"/>
      <c r="FM54" s="78"/>
      <c r="FN54" s="78"/>
      <c r="FO54" s="78"/>
      <c r="FP54" s="78"/>
      <c r="FQ54" s="78"/>
      <c r="FR54" s="78"/>
      <c r="FS54" s="78"/>
      <c r="FT54" s="78"/>
      <c r="FU54" s="78"/>
      <c r="FV54" s="78"/>
      <c r="FW54" s="78"/>
      <c r="FX54" s="78"/>
      <c r="FY54" s="78"/>
      <c r="FZ54" s="78"/>
      <c r="GA54" s="78"/>
      <c r="GB54" s="78"/>
      <c r="GC54" s="78"/>
      <c r="GD54" s="78"/>
      <c r="GE54" s="78"/>
      <c r="GF54" s="78"/>
      <c r="GG54" s="78"/>
      <c r="GH54" s="78"/>
      <c r="GI54" s="78"/>
      <c r="GJ54" s="78"/>
      <c r="GK54" s="78"/>
      <c r="GL54" s="78"/>
      <c r="GM54" s="78"/>
      <c r="GN54" s="78"/>
      <c r="GO54" s="78"/>
      <c r="GP54" s="78"/>
      <c r="GQ54" s="78"/>
      <c r="GR54" s="78"/>
      <c r="GS54" s="78"/>
      <c r="GT54" s="78"/>
      <c r="GU54" s="78"/>
      <c r="GV54" s="78"/>
      <c r="GW54" s="78"/>
      <c r="GX54" s="78"/>
      <c r="GY54" s="78"/>
      <c r="GZ54" s="78"/>
      <c r="HA54" s="78"/>
      <c r="HB54" s="78"/>
      <c r="HC54" s="78"/>
      <c r="HD54" s="78"/>
      <c r="HE54" s="78"/>
      <c r="HF54" s="78"/>
      <c r="HG54" s="78"/>
      <c r="HH54" s="78"/>
      <c r="HI54" s="78"/>
      <c r="HJ54" s="78"/>
      <c r="HK54" s="78"/>
      <c r="HL54" s="78"/>
      <c r="HM54" s="78"/>
      <c r="HN54" s="78"/>
      <c r="HO54" s="78"/>
      <c r="HP54" s="78"/>
      <c r="HQ54" s="78"/>
      <c r="HR54" s="78"/>
      <c r="HS54" s="78"/>
      <c r="HT54" s="78"/>
      <c r="HU54" s="78"/>
      <c r="HV54" s="78"/>
      <c r="HW54" s="78"/>
      <c r="HX54" s="78"/>
      <c r="HY54" s="78"/>
      <c r="HZ54" s="78"/>
      <c r="IA54" s="78"/>
      <c r="IB54" s="78"/>
      <c r="IC54" s="78"/>
      <c r="ID54" s="78"/>
      <c r="IE54" s="78"/>
      <c r="IF54" s="78"/>
      <c r="IG54" s="78"/>
      <c r="IH54" s="78"/>
      <c r="II54" s="78"/>
      <c r="IJ54" s="78"/>
      <c r="IK54" s="78"/>
      <c r="IL54" s="78"/>
      <c r="IM54" s="78"/>
      <c r="IN54" s="78"/>
      <c r="IO54" s="78"/>
      <c r="IP54" s="78"/>
      <c r="IQ54" s="78"/>
      <c r="IR54" s="78"/>
      <c r="IS54" s="78"/>
      <c r="IT54" s="78"/>
    </row>
    <row r="55" spans="1:254" s="42" customFormat="1" ht="12.75" customHeight="1">
      <c r="A55" s="180"/>
      <c r="B55" s="52">
        <f t="shared" si="9"/>
        <v>35</v>
      </c>
      <c r="C55" s="52">
        <f t="shared" si="11"/>
        <v>36</v>
      </c>
      <c r="D55" s="183"/>
      <c r="E55" s="81">
        <v>0.98799999999999999</v>
      </c>
      <c r="F55" s="53" t="s">
        <v>54</v>
      </c>
      <c r="G55" s="53" t="s">
        <v>53</v>
      </c>
      <c r="H55" s="67">
        <f t="shared" si="0"/>
        <v>0</v>
      </c>
      <c r="I55" s="68">
        <f t="shared" si="1"/>
        <v>0</v>
      </c>
      <c r="J55" s="68">
        <f t="shared" si="2"/>
        <v>0.98799999999999999</v>
      </c>
      <c r="K55" s="67">
        <f t="shared" si="3"/>
        <v>0</v>
      </c>
      <c r="L55" s="68">
        <f t="shared" si="4"/>
        <v>0</v>
      </c>
      <c r="M55" s="56">
        <f t="shared" si="5"/>
        <v>0</v>
      </c>
      <c r="N55" s="68">
        <f t="shared" si="6"/>
        <v>0</v>
      </c>
      <c r="O55" s="68">
        <f t="shared" si="7"/>
        <v>0</v>
      </c>
      <c r="P55" s="56">
        <f t="shared" si="8"/>
        <v>0.98799999999999999</v>
      </c>
      <c r="Q55" s="78"/>
      <c r="R55" s="78"/>
      <c r="S55" s="78"/>
      <c r="T55" s="79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8"/>
      <c r="CE55" s="78"/>
      <c r="CF55" s="78"/>
      <c r="CG55" s="78"/>
      <c r="CH55" s="78"/>
      <c r="CI55" s="78"/>
      <c r="CJ55" s="78"/>
      <c r="CK55" s="78"/>
      <c r="CL55" s="78"/>
      <c r="CM55" s="78"/>
      <c r="CN55" s="78"/>
      <c r="CO55" s="78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  <c r="DY55" s="78"/>
      <c r="DZ55" s="78"/>
      <c r="EA55" s="78"/>
      <c r="EB55" s="78"/>
      <c r="EC55" s="78"/>
      <c r="ED55" s="78"/>
      <c r="EE55" s="78"/>
      <c r="EF55" s="78"/>
      <c r="EG55" s="78"/>
      <c r="EH55" s="78"/>
      <c r="EI55" s="78"/>
      <c r="EJ55" s="78"/>
      <c r="EK55" s="78"/>
      <c r="EL55" s="78"/>
      <c r="EM55" s="78"/>
      <c r="EN55" s="78"/>
      <c r="EO55" s="78"/>
      <c r="EP55" s="78"/>
      <c r="EQ55" s="78"/>
      <c r="ER55" s="78"/>
      <c r="ES55" s="78"/>
      <c r="ET55" s="78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8"/>
      <c r="FQ55" s="78"/>
      <c r="FR55" s="78"/>
      <c r="FS55" s="78"/>
      <c r="FT55" s="78"/>
      <c r="FU55" s="78"/>
      <c r="FV55" s="78"/>
      <c r="FW55" s="78"/>
      <c r="FX55" s="78"/>
      <c r="FY55" s="78"/>
      <c r="FZ55" s="78"/>
      <c r="GA55" s="78"/>
      <c r="GB55" s="78"/>
      <c r="GC55" s="78"/>
      <c r="GD55" s="78"/>
      <c r="GE55" s="78"/>
      <c r="GF55" s="78"/>
      <c r="GG55" s="78"/>
      <c r="GH55" s="78"/>
      <c r="GI55" s="78"/>
      <c r="GJ55" s="78"/>
      <c r="GK55" s="78"/>
      <c r="GL55" s="78"/>
      <c r="GM55" s="78"/>
      <c r="GN55" s="78"/>
      <c r="GO55" s="78"/>
      <c r="GP55" s="78"/>
      <c r="GQ55" s="78"/>
      <c r="GR55" s="78"/>
      <c r="GS55" s="78"/>
      <c r="GT55" s="78"/>
      <c r="GU55" s="78"/>
      <c r="GV55" s="78"/>
      <c r="GW55" s="78"/>
      <c r="GX55" s="78"/>
      <c r="GY55" s="78"/>
      <c r="GZ55" s="78"/>
      <c r="HA55" s="78"/>
      <c r="HB55" s="78"/>
      <c r="HC55" s="78"/>
      <c r="HD55" s="78"/>
      <c r="HE55" s="78"/>
      <c r="HF55" s="78"/>
      <c r="HG55" s="78"/>
      <c r="HH55" s="78"/>
      <c r="HI55" s="78"/>
      <c r="HJ55" s="78"/>
      <c r="HK55" s="78"/>
      <c r="HL55" s="78"/>
      <c r="HM55" s="78"/>
      <c r="HN55" s="78"/>
      <c r="HO55" s="78"/>
      <c r="HP55" s="78"/>
      <c r="HQ55" s="78"/>
      <c r="HR55" s="78"/>
      <c r="HS55" s="78"/>
      <c r="HT55" s="78"/>
      <c r="HU55" s="78"/>
      <c r="HV55" s="78"/>
      <c r="HW55" s="78"/>
      <c r="HX55" s="78"/>
      <c r="HY55" s="78"/>
      <c r="HZ55" s="78"/>
      <c r="IA55" s="78"/>
      <c r="IB55" s="78"/>
      <c r="IC55" s="78"/>
      <c r="ID55" s="78"/>
      <c r="IE55" s="78"/>
      <c r="IF55" s="78"/>
      <c r="IG55" s="78"/>
      <c r="IH55" s="78"/>
      <c r="II55" s="78"/>
      <c r="IJ55" s="78"/>
      <c r="IK55" s="78"/>
      <c r="IL55" s="78"/>
      <c r="IM55" s="78"/>
      <c r="IN55" s="78"/>
      <c r="IO55" s="78"/>
      <c r="IP55" s="78"/>
      <c r="IQ55" s="78"/>
      <c r="IR55" s="78"/>
      <c r="IS55" s="78"/>
      <c r="IT55" s="78"/>
    </row>
    <row r="56" spans="1:254" s="42" customFormat="1" ht="12.75" customHeight="1">
      <c r="A56" s="180"/>
      <c r="B56" s="52">
        <f t="shared" si="9"/>
        <v>36</v>
      </c>
      <c r="C56" s="52">
        <f t="shared" si="11"/>
        <v>37</v>
      </c>
      <c r="D56" s="183"/>
      <c r="E56" s="81">
        <v>0.99299999999999999</v>
      </c>
      <c r="F56" s="53" t="s">
        <v>54</v>
      </c>
      <c r="G56" s="53" t="s">
        <v>53</v>
      </c>
      <c r="H56" s="67">
        <f t="shared" si="0"/>
        <v>0</v>
      </c>
      <c r="I56" s="68">
        <f t="shared" si="1"/>
        <v>0</v>
      </c>
      <c r="J56" s="68">
        <f t="shared" si="2"/>
        <v>0.99299999999999999</v>
      </c>
      <c r="K56" s="67">
        <f t="shared" si="3"/>
        <v>0</v>
      </c>
      <c r="L56" s="68">
        <f t="shared" si="4"/>
        <v>0</v>
      </c>
      <c r="M56" s="56">
        <f t="shared" si="5"/>
        <v>0</v>
      </c>
      <c r="N56" s="68">
        <f t="shared" si="6"/>
        <v>0</v>
      </c>
      <c r="O56" s="68">
        <f t="shared" si="7"/>
        <v>0</v>
      </c>
      <c r="P56" s="56">
        <f t="shared" si="8"/>
        <v>0.99299999999999999</v>
      </c>
      <c r="Q56" s="78"/>
      <c r="R56" s="78"/>
      <c r="S56" s="78"/>
      <c r="T56" s="79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8"/>
      <c r="CE56" s="78"/>
      <c r="CF56" s="78"/>
      <c r="CG56" s="78"/>
      <c r="CH56" s="78"/>
      <c r="CI56" s="78"/>
      <c r="CJ56" s="78"/>
      <c r="CK56" s="78"/>
      <c r="CL56" s="78"/>
      <c r="CM56" s="78"/>
      <c r="CN56" s="78"/>
      <c r="CO56" s="78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8"/>
      <c r="DX56" s="78"/>
      <c r="DY56" s="78"/>
      <c r="DZ56" s="78"/>
      <c r="EA56" s="78"/>
      <c r="EB56" s="78"/>
      <c r="EC56" s="78"/>
      <c r="ED56" s="78"/>
      <c r="EE56" s="78"/>
      <c r="EF56" s="78"/>
      <c r="EG56" s="78"/>
      <c r="EH56" s="78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8"/>
      <c r="FQ56" s="78"/>
      <c r="FR56" s="78"/>
      <c r="FS56" s="78"/>
      <c r="FT56" s="78"/>
      <c r="FU56" s="78"/>
      <c r="FV56" s="78"/>
      <c r="FW56" s="78"/>
      <c r="FX56" s="78"/>
      <c r="FY56" s="78"/>
      <c r="FZ56" s="78"/>
      <c r="GA56" s="78"/>
      <c r="GB56" s="78"/>
      <c r="GC56" s="78"/>
      <c r="GD56" s="78"/>
      <c r="GE56" s="78"/>
      <c r="GF56" s="78"/>
      <c r="GG56" s="78"/>
      <c r="GH56" s="78"/>
      <c r="GI56" s="78"/>
      <c r="GJ56" s="78"/>
      <c r="GK56" s="78"/>
      <c r="GL56" s="78"/>
      <c r="GM56" s="78"/>
      <c r="GN56" s="78"/>
      <c r="GO56" s="78"/>
      <c r="GP56" s="78"/>
      <c r="GQ56" s="78"/>
      <c r="GR56" s="78"/>
      <c r="GS56" s="78"/>
      <c r="GT56" s="78"/>
      <c r="GU56" s="78"/>
      <c r="GV56" s="78"/>
      <c r="GW56" s="78"/>
      <c r="GX56" s="78"/>
      <c r="GY56" s="78"/>
      <c r="GZ56" s="78"/>
      <c r="HA56" s="78"/>
      <c r="HB56" s="78"/>
      <c r="HC56" s="78"/>
      <c r="HD56" s="78"/>
      <c r="HE56" s="78"/>
      <c r="HF56" s="78"/>
      <c r="HG56" s="78"/>
      <c r="HH56" s="78"/>
      <c r="HI56" s="78"/>
      <c r="HJ56" s="78"/>
      <c r="HK56" s="78"/>
      <c r="HL56" s="78"/>
      <c r="HM56" s="78"/>
      <c r="HN56" s="78"/>
      <c r="HO56" s="78"/>
      <c r="HP56" s="78"/>
      <c r="HQ56" s="78"/>
      <c r="HR56" s="78"/>
      <c r="HS56" s="78"/>
      <c r="HT56" s="78"/>
      <c r="HU56" s="78"/>
      <c r="HV56" s="78"/>
      <c r="HW56" s="78"/>
      <c r="HX56" s="78"/>
      <c r="HY56" s="78"/>
      <c r="HZ56" s="78"/>
      <c r="IA56" s="78"/>
      <c r="IB56" s="78"/>
      <c r="IC56" s="78"/>
      <c r="ID56" s="78"/>
      <c r="IE56" s="78"/>
      <c r="IF56" s="78"/>
      <c r="IG56" s="78"/>
      <c r="IH56" s="78"/>
      <c r="II56" s="78"/>
      <c r="IJ56" s="78"/>
      <c r="IK56" s="78"/>
      <c r="IL56" s="78"/>
      <c r="IM56" s="78"/>
      <c r="IN56" s="78"/>
      <c r="IO56" s="78"/>
      <c r="IP56" s="78"/>
      <c r="IQ56" s="78"/>
      <c r="IR56" s="78"/>
      <c r="IS56" s="78"/>
      <c r="IT56" s="78"/>
    </row>
    <row r="57" spans="1:254" s="42" customFormat="1" ht="12.75" customHeight="1">
      <c r="A57" s="180"/>
      <c r="B57" s="52">
        <f t="shared" si="9"/>
        <v>37</v>
      </c>
      <c r="C57" s="52">
        <f t="shared" si="11"/>
        <v>38</v>
      </c>
      <c r="D57" s="183"/>
      <c r="E57" s="81">
        <v>1.0229999999999999</v>
      </c>
      <c r="F57" s="53" t="s">
        <v>54</v>
      </c>
      <c r="G57" s="53" t="s">
        <v>53</v>
      </c>
      <c r="H57" s="67">
        <f t="shared" si="0"/>
        <v>0</v>
      </c>
      <c r="I57" s="68">
        <f t="shared" si="1"/>
        <v>0</v>
      </c>
      <c r="J57" s="68">
        <f t="shared" si="2"/>
        <v>1.0229999999999999</v>
      </c>
      <c r="K57" s="67">
        <f t="shared" si="3"/>
        <v>0</v>
      </c>
      <c r="L57" s="68">
        <f t="shared" si="4"/>
        <v>0</v>
      </c>
      <c r="M57" s="56">
        <f t="shared" si="5"/>
        <v>0</v>
      </c>
      <c r="N57" s="68">
        <f t="shared" si="6"/>
        <v>0</v>
      </c>
      <c r="O57" s="68">
        <f t="shared" si="7"/>
        <v>0</v>
      </c>
      <c r="P57" s="56">
        <f t="shared" si="8"/>
        <v>1.0229999999999999</v>
      </c>
      <c r="Q57" s="78"/>
      <c r="R57" s="78"/>
      <c r="S57" s="78"/>
      <c r="T57" s="79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  <c r="HD57" s="78"/>
      <c r="HE57" s="78"/>
      <c r="HF57" s="78"/>
      <c r="HG57" s="78"/>
      <c r="HH57" s="78"/>
      <c r="HI57" s="78"/>
      <c r="HJ57" s="78"/>
      <c r="HK57" s="78"/>
      <c r="HL57" s="78"/>
      <c r="HM57" s="78"/>
      <c r="HN57" s="78"/>
      <c r="HO57" s="78"/>
      <c r="HP57" s="78"/>
      <c r="HQ57" s="78"/>
      <c r="HR57" s="78"/>
      <c r="HS57" s="78"/>
      <c r="HT57" s="78"/>
      <c r="HU57" s="78"/>
      <c r="HV57" s="78"/>
      <c r="HW57" s="78"/>
      <c r="HX57" s="78"/>
      <c r="HY57" s="78"/>
      <c r="HZ57" s="78"/>
      <c r="IA57" s="78"/>
      <c r="IB57" s="78"/>
      <c r="IC57" s="78"/>
      <c r="ID57" s="78"/>
      <c r="IE57" s="78"/>
      <c r="IF57" s="78"/>
      <c r="IG57" s="78"/>
      <c r="IH57" s="78"/>
      <c r="II57" s="78"/>
      <c r="IJ57" s="78"/>
      <c r="IK57" s="78"/>
      <c r="IL57" s="78"/>
      <c r="IM57" s="78"/>
      <c r="IN57" s="78"/>
      <c r="IO57" s="78"/>
      <c r="IP57" s="78"/>
      <c r="IQ57" s="78"/>
      <c r="IR57" s="78"/>
      <c r="IS57" s="78"/>
      <c r="IT57" s="78"/>
    </row>
    <row r="58" spans="1:254" s="42" customFormat="1" ht="12.75" customHeight="1">
      <c r="A58" s="180"/>
      <c r="B58" s="52">
        <f t="shared" si="9"/>
        <v>38</v>
      </c>
      <c r="C58" s="52">
        <f t="shared" si="11"/>
        <v>39</v>
      </c>
      <c r="D58" s="183"/>
      <c r="E58" s="81">
        <v>1.03</v>
      </c>
      <c r="F58" s="53" t="s">
        <v>54</v>
      </c>
      <c r="G58" s="53" t="s">
        <v>53</v>
      </c>
      <c r="H58" s="67">
        <f t="shared" si="0"/>
        <v>0</v>
      </c>
      <c r="I58" s="68">
        <f t="shared" si="1"/>
        <v>0</v>
      </c>
      <c r="J58" s="68">
        <f t="shared" si="2"/>
        <v>1.03</v>
      </c>
      <c r="K58" s="67">
        <f t="shared" si="3"/>
        <v>0</v>
      </c>
      <c r="L58" s="68">
        <f t="shared" si="4"/>
        <v>0</v>
      </c>
      <c r="M58" s="56">
        <f t="shared" si="5"/>
        <v>0</v>
      </c>
      <c r="N58" s="68">
        <f t="shared" si="6"/>
        <v>0</v>
      </c>
      <c r="O58" s="68">
        <f t="shared" si="7"/>
        <v>0</v>
      </c>
      <c r="P58" s="56">
        <f t="shared" si="8"/>
        <v>1.03</v>
      </c>
      <c r="Q58" s="78"/>
      <c r="R58" s="78"/>
      <c r="S58" s="78"/>
      <c r="T58" s="79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CG58" s="78"/>
      <c r="CH58" s="78"/>
      <c r="CI58" s="78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8"/>
      <c r="DX58" s="78"/>
      <c r="DY58" s="78"/>
      <c r="DZ58" s="78"/>
      <c r="EA58" s="78"/>
      <c r="EB58" s="78"/>
      <c r="EC58" s="78"/>
      <c r="ED58" s="78"/>
      <c r="EE58" s="78"/>
      <c r="EF58" s="78"/>
      <c r="EG58" s="78"/>
      <c r="EH58" s="78"/>
      <c r="EI58" s="78"/>
      <c r="EJ58" s="78"/>
      <c r="EK58" s="78"/>
      <c r="EL58" s="78"/>
      <c r="EM58" s="78"/>
      <c r="EN58" s="78"/>
      <c r="EO58" s="78"/>
      <c r="EP58" s="78"/>
      <c r="EQ58" s="78"/>
      <c r="ER58" s="78"/>
      <c r="ES58" s="78"/>
      <c r="ET58" s="78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8"/>
      <c r="FQ58" s="78"/>
      <c r="FR58" s="78"/>
      <c r="FS58" s="78"/>
      <c r="FT58" s="78"/>
      <c r="FU58" s="78"/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H58" s="78"/>
      <c r="GI58" s="78"/>
      <c r="GJ58" s="78"/>
      <c r="GK58" s="78"/>
      <c r="GL58" s="78"/>
      <c r="GM58" s="78"/>
      <c r="GN58" s="78"/>
      <c r="GO58" s="78"/>
      <c r="GP58" s="78"/>
      <c r="GQ58" s="78"/>
      <c r="GR58" s="78"/>
      <c r="GS58" s="78"/>
      <c r="GT58" s="78"/>
      <c r="GU58" s="78"/>
      <c r="GV58" s="78"/>
      <c r="GW58" s="78"/>
      <c r="GX58" s="78"/>
      <c r="GY58" s="78"/>
      <c r="GZ58" s="78"/>
      <c r="HA58" s="78"/>
      <c r="HB58" s="78"/>
      <c r="HC58" s="78"/>
      <c r="HD58" s="78"/>
      <c r="HE58" s="78"/>
      <c r="HF58" s="78"/>
      <c r="HG58" s="78"/>
      <c r="HH58" s="78"/>
      <c r="HI58" s="78"/>
      <c r="HJ58" s="78"/>
      <c r="HK58" s="78"/>
      <c r="HL58" s="78"/>
      <c r="HM58" s="78"/>
      <c r="HN58" s="78"/>
      <c r="HO58" s="78"/>
      <c r="HP58" s="78"/>
      <c r="HQ58" s="78"/>
      <c r="HR58" s="78"/>
      <c r="HS58" s="78"/>
      <c r="HT58" s="78"/>
      <c r="HU58" s="78"/>
      <c r="HV58" s="78"/>
      <c r="HW58" s="78"/>
      <c r="HX58" s="78"/>
      <c r="HY58" s="78"/>
      <c r="HZ58" s="78"/>
      <c r="IA58" s="78"/>
      <c r="IB58" s="78"/>
      <c r="IC58" s="78"/>
      <c r="ID58" s="78"/>
      <c r="IE58" s="78"/>
      <c r="IF58" s="78"/>
      <c r="IG58" s="78"/>
      <c r="IH58" s="78"/>
      <c r="II58" s="78"/>
      <c r="IJ58" s="78"/>
      <c r="IK58" s="78"/>
      <c r="IL58" s="78"/>
      <c r="IM58" s="78"/>
      <c r="IN58" s="78"/>
      <c r="IO58" s="78"/>
      <c r="IP58" s="78"/>
      <c r="IQ58" s="78"/>
      <c r="IR58" s="78"/>
      <c r="IS58" s="78"/>
      <c r="IT58" s="78"/>
    </row>
    <row r="59" spans="1:254" s="42" customFormat="1" ht="12.75" customHeight="1">
      <c r="A59" s="180"/>
      <c r="B59" s="52">
        <f t="shared" si="9"/>
        <v>39</v>
      </c>
      <c r="C59" s="52">
        <f t="shared" si="11"/>
        <v>40</v>
      </c>
      <c r="D59" s="183"/>
      <c r="E59" s="81">
        <v>0.86499999999999999</v>
      </c>
      <c r="F59" s="53" t="s">
        <v>54</v>
      </c>
      <c r="G59" s="53" t="s">
        <v>53</v>
      </c>
      <c r="H59" s="67">
        <f t="shared" si="0"/>
        <v>0</v>
      </c>
      <c r="I59" s="68">
        <f t="shared" si="1"/>
        <v>0</v>
      </c>
      <c r="J59" s="68">
        <f t="shared" si="2"/>
        <v>0.86499999999999999</v>
      </c>
      <c r="K59" s="67">
        <f t="shared" si="3"/>
        <v>0</v>
      </c>
      <c r="L59" s="68">
        <f t="shared" si="4"/>
        <v>0</v>
      </c>
      <c r="M59" s="56">
        <f t="shared" si="5"/>
        <v>0</v>
      </c>
      <c r="N59" s="68">
        <f t="shared" si="6"/>
        <v>0</v>
      </c>
      <c r="O59" s="68">
        <f t="shared" si="7"/>
        <v>0</v>
      </c>
      <c r="P59" s="56">
        <f t="shared" si="8"/>
        <v>0.86499999999999999</v>
      </c>
      <c r="Q59" s="78"/>
      <c r="R59" s="78"/>
      <c r="S59" s="78"/>
      <c r="T59" s="79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  <c r="FR59" s="78"/>
      <c r="FS59" s="78"/>
      <c r="FT59" s="78"/>
      <c r="FU59" s="78"/>
      <c r="FV59" s="78"/>
      <c r="FW59" s="78"/>
      <c r="FX59" s="78"/>
      <c r="FY59" s="78"/>
      <c r="FZ59" s="78"/>
      <c r="GA59" s="78"/>
      <c r="GB59" s="78"/>
      <c r="GC59" s="78"/>
      <c r="GD59" s="78"/>
      <c r="GE59" s="78"/>
      <c r="GF59" s="78"/>
      <c r="GG59" s="78"/>
      <c r="GH59" s="78"/>
      <c r="GI59" s="78"/>
      <c r="GJ59" s="78"/>
      <c r="GK59" s="78"/>
      <c r="GL59" s="78"/>
      <c r="GM59" s="78"/>
      <c r="GN59" s="78"/>
      <c r="GO59" s="78"/>
      <c r="GP59" s="78"/>
      <c r="GQ59" s="78"/>
      <c r="GR59" s="78"/>
      <c r="GS59" s="78"/>
      <c r="GT59" s="78"/>
      <c r="GU59" s="78"/>
      <c r="GV59" s="78"/>
      <c r="GW59" s="78"/>
      <c r="GX59" s="78"/>
      <c r="GY59" s="78"/>
      <c r="GZ59" s="78"/>
      <c r="HA59" s="78"/>
      <c r="HB59" s="78"/>
      <c r="HC59" s="78"/>
      <c r="HD59" s="78"/>
      <c r="HE59" s="78"/>
      <c r="HF59" s="78"/>
      <c r="HG59" s="78"/>
      <c r="HH59" s="78"/>
      <c r="HI59" s="78"/>
      <c r="HJ59" s="78"/>
      <c r="HK59" s="78"/>
      <c r="HL59" s="78"/>
      <c r="HM59" s="78"/>
      <c r="HN59" s="78"/>
      <c r="HO59" s="78"/>
      <c r="HP59" s="78"/>
      <c r="HQ59" s="78"/>
      <c r="HR59" s="78"/>
      <c r="HS59" s="78"/>
      <c r="HT59" s="78"/>
      <c r="HU59" s="78"/>
      <c r="HV59" s="78"/>
      <c r="HW59" s="78"/>
      <c r="HX59" s="78"/>
      <c r="HY59" s="78"/>
      <c r="HZ59" s="78"/>
      <c r="IA59" s="78"/>
      <c r="IB59" s="78"/>
      <c r="IC59" s="78"/>
      <c r="ID59" s="78"/>
      <c r="IE59" s="78"/>
      <c r="IF59" s="78"/>
      <c r="IG59" s="78"/>
      <c r="IH59" s="78"/>
      <c r="II59" s="78"/>
      <c r="IJ59" s="78"/>
      <c r="IK59" s="78"/>
      <c r="IL59" s="78"/>
      <c r="IM59" s="78"/>
      <c r="IN59" s="78"/>
      <c r="IO59" s="78"/>
      <c r="IP59" s="78"/>
      <c r="IQ59" s="78"/>
      <c r="IR59" s="78"/>
      <c r="IS59" s="78"/>
      <c r="IT59" s="78"/>
    </row>
    <row r="60" spans="1:254" s="42" customFormat="1" ht="12.75" customHeight="1">
      <c r="A60" s="180"/>
      <c r="B60" s="52">
        <f t="shared" si="9"/>
        <v>40</v>
      </c>
      <c r="C60" s="52">
        <f t="shared" si="11"/>
        <v>41</v>
      </c>
      <c r="D60" s="183"/>
      <c r="E60" s="81">
        <v>1.04</v>
      </c>
      <c r="F60" s="53" t="s">
        <v>54</v>
      </c>
      <c r="G60" s="53" t="s">
        <v>53</v>
      </c>
      <c r="H60" s="67">
        <f t="shared" si="0"/>
        <v>0</v>
      </c>
      <c r="I60" s="68">
        <f t="shared" si="1"/>
        <v>0</v>
      </c>
      <c r="J60" s="68">
        <f t="shared" si="2"/>
        <v>1.04</v>
      </c>
      <c r="K60" s="67">
        <f t="shared" si="3"/>
        <v>0</v>
      </c>
      <c r="L60" s="68">
        <f t="shared" si="4"/>
        <v>0</v>
      </c>
      <c r="M60" s="56">
        <f t="shared" si="5"/>
        <v>0</v>
      </c>
      <c r="N60" s="68">
        <f t="shared" si="6"/>
        <v>0</v>
      </c>
      <c r="O60" s="68">
        <f t="shared" si="7"/>
        <v>0</v>
      </c>
      <c r="P60" s="56">
        <f t="shared" si="8"/>
        <v>1.04</v>
      </c>
      <c r="Q60" s="78"/>
      <c r="R60" s="78"/>
      <c r="S60" s="78"/>
      <c r="T60" s="79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78"/>
      <c r="DY60" s="78"/>
      <c r="DZ60" s="78"/>
      <c r="EA60" s="78"/>
      <c r="EB60" s="78"/>
      <c r="EC60" s="78"/>
      <c r="ED60" s="78"/>
      <c r="EE60" s="78"/>
      <c r="EF60" s="78"/>
      <c r="EG60" s="78"/>
      <c r="EH60" s="78"/>
      <c r="EI60" s="78"/>
      <c r="EJ60" s="78"/>
      <c r="EK60" s="78"/>
      <c r="EL60" s="78"/>
      <c r="EM60" s="78"/>
      <c r="EN60" s="78"/>
      <c r="EO60" s="78"/>
      <c r="EP60" s="78"/>
      <c r="EQ60" s="78"/>
      <c r="ER60" s="78"/>
      <c r="ES60" s="78"/>
      <c r="ET60" s="78"/>
      <c r="EU60" s="78"/>
      <c r="EV60" s="78"/>
      <c r="EW60" s="78"/>
      <c r="EX60" s="78"/>
      <c r="EY60" s="78"/>
      <c r="EZ60" s="78"/>
      <c r="FA60" s="78"/>
      <c r="FB60" s="78"/>
      <c r="FC60" s="78"/>
      <c r="FD60" s="78"/>
      <c r="FE60" s="78"/>
      <c r="FF60" s="78"/>
      <c r="FG60" s="78"/>
      <c r="FH60" s="78"/>
      <c r="FI60" s="78"/>
      <c r="FJ60" s="78"/>
      <c r="FK60" s="78"/>
      <c r="FL60" s="78"/>
      <c r="FM60" s="78"/>
      <c r="FN60" s="78"/>
      <c r="FO60" s="78"/>
      <c r="FP60" s="78"/>
      <c r="FQ60" s="78"/>
      <c r="FR60" s="78"/>
      <c r="FS60" s="78"/>
      <c r="FT60" s="78"/>
      <c r="FU60" s="78"/>
      <c r="FV60" s="78"/>
      <c r="FW60" s="78"/>
      <c r="FX60" s="78"/>
      <c r="FY60" s="78"/>
      <c r="FZ60" s="78"/>
      <c r="GA60" s="78"/>
      <c r="GB60" s="78"/>
      <c r="GC60" s="78"/>
      <c r="GD60" s="78"/>
      <c r="GE60" s="78"/>
      <c r="GF60" s="78"/>
      <c r="GG60" s="78"/>
      <c r="GH60" s="78"/>
      <c r="GI60" s="78"/>
      <c r="GJ60" s="78"/>
      <c r="GK60" s="78"/>
      <c r="GL60" s="78"/>
      <c r="GM60" s="78"/>
      <c r="GN60" s="78"/>
      <c r="GO60" s="78"/>
      <c r="GP60" s="78"/>
      <c r="GQ60" s="78"/>
      <c r="GR60" s="78"/>
      <c r="GS60" s="78"/>
      <c r="GT60" s="78"/>
      <c r="GU60" s="78"/>
      <c r="GV60" s="78"/>
      <c r="GW60" s="78"/>
      <c r="GX60" s="78"/>
      <c r="GY60" s="78"/>
      <c r="GZ60" s="78"/>
      <c r="HA60" s="78"/>
      <c r="HB60" s="78"/>
      <c r="HC60" s="78"/>
      <c r="HD60" s="78"/>
      <c r="HE60" s="78"/>
      <c r="HF60" s="78"/>
      <c r="HG60" s="78"/>
      <c r="HH60" s="78"/>
      <c r="HI60" s="78"/>
      <c r="HJ60" s="78"/>
      <c r="HK60" s="78"/>
      <c r="HL60" s="78"/>
      <c r="HM60" s="78"/>
      <c r="HN60" s="78"/>
      <c r="HO60" s="78"/>
      <c r="HP60" s="78"/>
      <c r="HQ60" s="78"/>
      <c r="HR60" s="78"/>
      <c r="HS60" s="78"/>
      <c r="HT60" s="78"/>
      <c r="HU60" s="78"/>
      <c r="HV60" s="78"/>
      <c r="HW60" s="78"/>
      <c r="HX60" s="78"/>
      <c r="HY60" s="78"/>
      <c r="HZ60" s="78"/>
      <c r="IA60" s="78"/>
      <c r="IB60" s="78"/>
      <c r="IC60" s="78"/>
      <c r="ID60" s="78"/>
      <c r="IE60" s="78"/>
      <c r="IF60" s="78"/>
      <c r="IG60" s="78"/>
      <c r="IH60" s="78"/>
      <c r="II60" s="78"/>
      <c r="IJ60" s="78"/>
      <c r="IK60" s="78"/>
      <c r="IL60" s="78"/>
      <c r="IM60" s="78"/>
      <c r="IN60" s="78"/>
      <c r="IO60" s="78"/>
      <c r="IP60" s="78"/>
      <c r="IQ60" s="78"/>
      <c r="IR60" s="78"/>
      <c r="IS60" s="78"/>
      <c r="IT60" s="78"/>
    </row>
    <row r="61" spans="1:254" s="42" customFormat="1" ht="12.75" customHeight="1">
      <c r="A61" s="180"/>
      <c r="B61" s="52">
        <f t="shared" si="9"/>
        <v>41</v>
      </c>
      <c r="C61" s="52">
        <f t="shared" si="11"/>
        <v>42</v>
      </c>
      <c r="D61" s="183"/>
      <c r="E61" s="81">
        <v>1.0149999999999999</v>
      </c>
      <c r="F61" s="53" t="s">
        <v>54</v>
      </c>
      <c r="G61" s="53" t="s">
        <v>53</v>
      </c>
      <c r="H61" s="67">
        <f t="shared" si="0"/>
        <v>0</v>
      </c>
      <c r="I61" s="68">
        <f t="shared" si="1"/>
        <v>0</v>
      </c>
      <c r="J61" s="68">
        <f t="shared" si="2"/>
        <v>1.0149999999999999</v>
      </c>
      <c r="K61" s="67">
        <f t="shared" si="3"/>
        <v>0</v>
      </c>
      <c r="L61" s="68">
        <f t="shared" si="4"/>
        <v>0</v>
      </c>
      <c r="M61" s="56">
        <f t="shared" si="5"/>
        <v>0</v>
      </c>
      <c r="N61" s="68">
        <f t="shared" si="6"/>
        <v>0</v>
      </c>
      <c r="O61" s="68">
        <f t="shared" si="7"/>
        <v>0</v>
      </c>
      <c r="P61" s="56">
        <f t="shared" si="8"/>
        <v>1.0149999999999999</v>
      </c>
      <c r="Q61" s="78"/>
      <c r="R61" s="78"/>
      <c r="S61" s="78"/>
      <c r="T61" s="79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8"/>
      <c r="CE61" s="78"/>
      <c r="CF61" s="78"/>
      <c r="CG61" s="78"/>
      <c r="CH61" s="78"/>
      <c r="CI61" s="78"/>
      <c r="CJ61" s="78"/>
      <c r="CK61" s="78"/>
      <c r="CL61" s="78"/>
      <c r="CM61" s="78"/>
      <c r="CN61" s="78"/>
      <c r="CO61" s="78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78"/>
      <c r="DY61" s="78"/>
      <c r="DZ61" s="78"/>
      <c r="EA61" s="78"/>
      <c r="EB61" s="78"/>
      <c r="EC61" s="78"/>
      <c r="ED61" s="78"/>
      <c r="EE61" s="78"/>
      <c r="EF61" s="78"/>
      <c r="EG61" s="78"/>
      <c r="EH61" s="78"/>
      <c r="EI61" s="78"/>
      <c r="EJ61" s="78"/>
      <c r="EK61" s="78"/>
      <c r="EL61" s="78"/>
      <c r="EM61" s="78"/>
      <c r="EN61" s="78"/>
      <c r="EO61" s="78"/>
      <c r="EP61" s="78"/>
      <c r="EQ61" s="78"/>
      <c r="ER61" s="78"/>
      <c r="ES61" s="78"/>
      <c r="ET61" s="78"/>
      <c r="EU61" s="78"/>
      <c r="EV61" s="78"/>
      <c r="EW61" s="78"/>
      <c r="EX61" s="78"/>
      <c r="EY61" s="78"/>
      <c r="EZ61" s="78"/>
      <c r="FA61" s="78"/>
      <c r="FB61" s="78"/>
      <c r="FC61" s="78"/>
      <c r="FD61" s="78"/>
      <c r="FE61" s="78"/>
      <c r="FF61" s="78"/>
      <c r="FG61" s="78"/>
      <c r="FH61" s="78"/>
      <c r="FI61" s="78"/>
      <c r="FJ61" s="78"/>
      <c r="FK61" s="78"/>
      <c r="FL61" s="78"/>
      <c r="FM61" s="78"/>
      <c r="FN61" s="78"/>
      <c r="FO61" s="78"/>
      <c r="FP61" s="78"/>
      <c r="FQ61" s="78"/>
      <c r="FR61" s="78"/>
      <c r="FS61" s="78"/>
      <c r="FT61" s="78"/>
      <c r="FU61" s="78"/>
      <c r="FV61" s="78"/>
      <c r="FW61" s="78"/>
      <c r="FX61" s="78"/>
      <c r="FY61" s="78"/>
      <c r="FZ61" s="78"/>
      <c r="GA61" s="78"/>
      <c r="GB61" s="78"/>
      <c r="GC61" s="78"/>
      <c r="GD61" s="78"/>
      <c r="GE61" s="78"/>
      <c r="GF61" s="78"/>
      <c r="GG61" s="78"/>
      <c r="GH61" s="78"/>
      <c r="GI61" s="78"/>
      <c r="GJ61" s="78"/>
      <c r="GK61" s="78"/>
      <c r="GL61" s="78"/>
      <c r="GM61" s="78"/>
      <c r="GN61" s="78"/>
      <c r="GO61" s="78"/>
      <c r="GP61" s="78"/>
      <c r="GQ61" s="78"/>
      <c r="GR61" s="78"/>
      <c r="GS61" s="78"/>
      <c r="GT61" s="78"/>
      <c r="GU61" s="78"/>
      <c r="GV61" s="78"/>
      <c r="GW61" s="78"/>
      <c r="GX61" s="78"/>
      <c r="GY61" s="78"/>
      <c r="GZ61" s="78"/>
      <c r="HA61" s="78"/>
      <c r="HB61" s="78"/>
      <c r="HC61" s="78"/>
      <c r="HD61" s="78"/>
      <c r="HE61" s="78"/>
      <c r="HF61" s="78"/>
      <c r="HG61" s="78"/>
      <c r="HH61" s="78"/>
      <c r="HI61" s="78"/>
      <c r="HJ61" s="78"/>
      <c r="HK61" s="78"/>
      <c r="HL61" s="78"/>
      <c r="HM61" s="78"/>
      <c r="HN61" s="78"/>
      <c r="HO61" s="78"/>
      <c r="HP61" s="78"/>
      <c r="HQ61" s="78"/>
      <c r="HR61" s="78"/>
      <c r="HS61" s="78"/>
      <c r="HT61" s="78"/>
      <c r="HU61" s="78"/>
      <c r="HV61" s="78"/>
      <c r="HW61" s="78"/>
      <c r="HX61" s="78"/>
      <c r="HY61" s="78"/>
      <c r="HZ61" s="78"/>
      <c r="IA61" s="78"/>
      <c r="IB61" s="78"/>
      <c r="IC61" s="78"/>
      <c r="ID61" s="78"/>
      <c r="IE61" s="78"/>
      <c r="IF61" s="78"/>
      <c r="IG61" s="78"/>
      <c r="IH61" s="78"/>
      <c r="II61" s="78"/>
      <c r="IJ61" s="78"/>
      <c r="IK61" s="78"/>
      <c r="IL61" s="78"/>
      <c r="IM61" s="78"/>
      <c r="IN61" s="78"/>
      <c r="IO61" s="78"/>
      <c r="IP61" s="78"/>
      <c r="IQ61" s="78"/>
      <c r="IR61" s="78"/>
      <c r="IS61" s="78"/>
      <c r="IT61" s="78"/>
    </row>
    <row r="62" spans="1:254" s="42" customFormat="1" ht="12.75" customHeight="1">
      <c r="A62" s="180"/>
      <c r="B62" s="52">
        <f t="shared" si="9"/>
        <v>42</v>
      </c>
      <c r="C62" s="52">
        <f t="shared" si="11"/>
        <v>43</v>
      </c>
      <c r="D62" s="183"/>
      <c r="E62" s="81">
        <v>1.04</v>
      </c>
      <c r="F62" s="53" t="s">
        <v>54</v>
      </c>
      <c r="G62" s="53" t="s">
        <v>52</v>
      </c>
      <c r="H62" s="67">
        <f t="shared" si="0"/>
        <v>0</v>
      </c>
      <c r="I62" s="68">
        <f t="shared" si="1"/>
        <v>1.04</v>
      </c>
      <c r="J62" s="68">
        <f t="shared" si="2"/>
        <v>0</v>
      </c>
      <c r="K62" s="67">
        <f t="shared" si="3"/>
        <v>0</v>
      </c>
      <c r="L62" s="68">
        <f t="shared" si="4"/>
        <v>0</v>
      </c>
      <c r="M62" s="56">
        <f t="shared" si="5"/>
        <v>0</v>
      </c>
      <c r="N62" s="68">
        <f t="shared" si="6"/>
        <v>0</v>
      </c>
      <c r="O62" s="68">
        <f t="shared" si="7"/>
        <v>1.04</v>
      </c>
      <c r="P62" s="56">
        <f t="shared" si="8"/>
        <v>0</v>
      </c>
      <c r="Q62" s="78"/>
      <c r="R62" s="78"/>
      <c r="S62" s="78"/>
      <c r="T62" s="79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8"/>
      <c r="FQ62" s="78"/>
      <c r="FR62" s="78"/>
      <c r="FS62" s="78"/>
      <c r="FT62" s="78"/>
      <c r="FU62" s="78"/>
      <c r="FV62" s="78"/>
      <c r="FW62" s="78"/>
      <c r="FX62" s="78"/>
      <c r="FY62" s="78"/>
      <c r="FZ62" s="78"/>
      <c r="GA62" s="78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  <c r="GV62" s="78"/>
      <c r="GW62" s="78"/>
      <c r="GX62" s="78"/>
      <c r="GY62" s="78"/>
      <c r="GZ62" s="78"/>
      <c r="HA62" s="78"/>
      <c r="HB62" s="78"/>
      <c r="HC62" s="78"/>
      <c r="HD62" s="78"/>
      <c r="HE62" s="78"/>
      <c r="HF62" s="78"/>
      <c r="HG62" s="78"/>
      <c r="HH62" s="78"/>
      <c r="HI62" s="78"/>
      <c r="HJ62" s="78"/>
      <c r="HK62" s="78"/>
      <c r="HL62" s="78"/>
      <c r="HM62" s="78"/>
      <c r="HN62" s="78"/>
      <c r="HO62" s="78"/>
      <c r="HP62" s="78"/>
      <c r="HQ62" s="78"/>
      <c r="HR62" s="78"/>
      <c r="HS62" s="78"/>
      <c r="HT62" s="78"/>
      <c r="HU62" s="78"/>
      <c r="HV62" s="78"/>
      <c r="HW62" s="78"/>
      <c r="HX62" s="78"/>
      <c r="HY62" s="78"/>
      <c r="HZ62" s="78"/>
      <c r="IA62" s="78"/>
      <c r="IB62" s="78"/>
      <c r="IC62" s="78"/>
      <c r="ID62" s="78"/>
      <c r="IE62" s="78"/>
      <c r="IF62" s="78"/>
      <c r="IG62" s="78"/>
      <c r="IH62" s="78"/>
      <c r="II62" s="78"/>
      <c r="IJ62" s="78"/>
      <c r="IK62" s="78"/>
      <c r="IL62" s="78"/>
      <c r="IM62" s="78"/>
      <c r="IN62" s="78"/>
      <c r="IO62" s="78"/>
      <c r="IP62" s="78"/>
      <c r="IQ62" s="78"/>
      <c r="IR62" s="78"/>
      <c r="IS62" s="78"/>
      <c r="IT62" s="78"/>
    </row>
    <row r="63" spans="1:254" s="42" customFormat="1" ht="12.75" customHeight="1">
      <c r="A63" s="180"/>
      <c r="B63" s="52">
        <f t="shared" si="9"/>
        <v>43</v>
      </c>
      <c r="C63" s="52">
        <f t="shared" si="11"/>
        <v>44</v>
      </c>
      <c r="D63" s="183"/>
      <c r="E63" s="80">
        <v>0.99</v>
      </c>
      <c r="F63" s="53" t="s">
        <v>54</v>
      </c>
      <c r="G63" s="53" t="s">
        <v>52</v>
      </c>
      <c r="H63" s="67">
        <f t="shared" si="0"/>
        <v>0</v>
      </c>
      <c r="I63" s="68">
        <f t="shared" si="1"/>
        <v>0.99</v>
      </c>
      <c r="J63" s="68">
        <f t="shared" si="2"/>
        <v>0</v>
      </c>
      <c r="K63" s="67">
        <f t="shared" si="3"/>
        <v>0</v>
      </c>
      <c r="L63" s="68">
        <f t="shared" si="4"/>
        <v>0</v>
      </c>
      <c r="M63" s="56">
        <f t="shared" si="5"/>
        <v>0</v>
      </c>
      <c r="N63" s="68">
        <f t="shared" si="6"/>
        <v>0</v>
      </c>
      <c r="O63" s="68">
        <f t="shared" si="7"/>
        <v>0.99</v>
      </c>
      <c r="P63" s="56">
        <f t="shared" si="8"/>
        <v>0</v>
      </c>
      <c r="Q63" s="78"/>
      <c r="R63" s="78"/>
      <c r="S63" s="78"/>
      <c r="T63" s="79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  <c r="BX63" s="78"/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78"/>
      <c r="DY63" s="78"/>
      <c r="DZ63" s="78"/>
      <c r="EA63" s="78"/>
      <c r="EB63" s="78"/>
      <c r="EC63" s="78"/>
      <c r="ED63" s="78"/>
      <c r="EE63" s="78"/>
      <c r="EF63" s="78"/>
      <c r="EG63" s="78"/>
      <c r="EH63" s="78"/>
      <c r="EI63" s="78"/>
      <c r="EJ63" s="78"/>
      <c r="EK63" s="78"/>
      <c r="EL63" s="78"/>
      <c r="EM63" s="78"/>
      <c r="EN63" s="78"/>
      <c r="EO63" s="78"/>
      <c r="EP63" s="78"/>
      <c r="EQ63" s="78"/>
      <c r="ER63" s="78"/>
      <c r="ES63" s="78"/>
      <c r="ET63" s="78"/>
      <c r="EU63" s="78"/>
      <c r="EV63" s="78"/>
      <c r="EW63" s="78"/>
      <c r="EX63" s="78"/>
      <c r="EY63" s="78"/>
      <c r="EZ63" s="78"/>
      <c r="FA63" s="78"/>
      <c r="FB63" s="78"/>
      <c r="FC63" s="78"/>
      <c r="FD63" s="78"/>
      <c r="FE63" s="78"/>
      <c r="FF63" s="78"/>
      <c r="FG63" s="78"/>
      <c r="FH63" s="78"/>
      <c r="FI63" s="78"/>
      <c r="FJ63" s="78"/>
      <c r="FK63" s="78"/>
      <c r="FL63" s="78"/>
      <c r="FM63" s="78"/>
      <c r="FN63" s="78"/>
      <c r="FO63" s="78"/>
      <c r="FP63" s="78"/>
      <c r="FQ63" s="78"/>
      <c r="FR63" s="78"/>
      <c r="FS63" s="78"/>
      <c r="FT63" s="78"/>
      <c r="FU63" s="78"/>
      <c r="FV63" s="78"/>
      <c r="FW63" s="78"/>
      <c r="FX63" s="78"/>
      <c r="FY63" s="78"/>
      <c r="FZ63" s="78"/>
      <c r="GA63" s="78"/>
      <c r="GB63" s="78"/>
      <c r="GC63" s="78"/>
      <c r="GD63" s="78"/>
      <c r="GE63" s="78"/>
      <c r="GF63" s="78"/>
      <c r="GG63" s="78"/>
      <c r="GH63" s="78"/>
      <c r="GI63" s="78"/>
      <c r="GJ63" s="78"/>
      <c r="GK63" s="78"/>
      <c r="GL63" s="78"/>
      <c r="GM63" s="78"/>
      <c r="GN63" s="78"/>
      <c r="GO63" s="78"/>
      <c r="GP63" s="78"/>
      <c r="GQ63" s="78"/>
      <c r="GR63" s="78"/>
      <c r="GS63" s="78"/>
      <c r="GT63" s="78"/>
      <c r="GU63" s="78"/>
      <c r="GV63" s="78"/>
      <c r="GW63" s="78"/>
      <c r="GX63" s="78"/>
      <c r="GY63" s="78"/>
      <c r="GZ63" s="78"/>
      <c r="HA63" s="78"/>
      <c r="HB63" s="78"/>
      <c r="HC63" s="78"/>
      <c r="HD63" s="78"/>
      <c r="HE63" s="78"/>
      <c r="HF63" s="78"/>
      <c r="HG63" s="78"/>
      <c r="HH63" s="78"/>
      <c r="HI63" s="78"/>
      <c r="HJ63" s="78"/>
      <c r="HK63" s="78"/>
      <c r="HL63" s="78"/>
      <c r="HM63" s="78"/>
      <c r="HN63" s="78"/>
      <c r="HO63" s="78"/>
      <c r="HP63" s="78"/>
      <c r="HQ63" s="78"/>
      <c r="HR63" s="78"/>
      <c r="HS63" s="78"/>
      <c r="HT63" s="78"/>
      <c r="HU63" s="78"/>
      <c r="HV63" s="78"/>
      <c r="HW63" s="78"/>
      <c r="HX63" s="78"/>
      <c r="HY63" s="78"/>
      <c r="HZ63" s="78"/>
      <c r="IA63" s="78"/>
      <c r="IB63" s="78"/>
      <c r="IC63" s="78"/>
      <c r="ID63" s="78"/>
      <c r="IE63" s="78"/>
      <c r="IF63" s="78"/>
      <c r="IG63" s="78"/>
      <c r="IH63" s="78"/>
      <c r="II63" s="78"/>
      <c r="IJ63" s="78"/>
      <c r="IK63" s="78"/>
      <c r="IL63" s="78"/>
      <c r="IM63" s="78"/>
      <c r="IN63" s="78"/>
      <c r="IO63" s="78"/>
      <c r="IP63" s="78"/>
      <c r="IQ63" s="78"/>
      <c r="IR63" s="78"/>
      <c r="IS63" s="78"/>
      <c r="IT63" s="78"/>
    </row>
    <row r="64" spans="1:254" s="42" customFormat="1" ht="12.75" customHeight="1">
      <c r="A64" s="180"/>
      <c r="B64" s="52">
        <f t="shared" si="9"/>
        <v>44</v>
      </c>
      <c r="C64" s="52">
        <f t="shared" si="11"/>
        <v>45</v>
      </c>
      <c r="D64" s="183"/>
      <c r="E64" s="80">
        <v>1.01</v>
      </c>
      <c r="F64" s="53" t="s">
        <v>54</v>
      </c>
      <c r="G64" s="53" t="s">
        <v>52</v>
      </c>
      <c r="H64" s="67">
        <f t="shared" si="0"/>
        <v>0</v>
      </c>
      <c r="I64" s="68">
        <f t="shared" si="1"/>
        <v>1.01</v>
      </c>
      <c r="J64" s="68">
        <f t="shared" si="2"/>
        <v>0</v>
      </c>
      <c r="K64" s="67">
        <f t="shared" si="3"/>
        <v>0</v>
      </c>
      <c r="L64" s="68">
        <f t="shared" si="4"/>
        <v>0</v>
      </c>
      <c r="M64" s="56">
        <f t="shared" si="5"/>
        <v>0</v>
      </c>
      <c r="N64" s="68">
        <f t="shared" si="6"/>
        <v>0</v>
      </c>
      <c r="O64" s="68">
        <f t="shared" si="7"/>
        <v>1.01</v>
      </c>
      <c r="P64" s="56">
        <f t="shared" si="8"/>
        <v>0</v>
      </c>
      <c r="Q64" s="78"/>
      <c r="R64" s="78"/>
      <c r="S64" s="78"/>
      <c r="T64" s="79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</row>
    <row r="65" spans="1:254" s="42" customFormat="1" ht="12.75" customHeight="1">
      <c r="A65" s="180"/>
      <c r="B65" s="52">
        <f t="shared" si="9"/>
        <v>45</v>
      </c>
      <c r="C65" s="52">
        <f t="shared" si="11"/>
        <v>46</v>
      </c>
      <c r="D65" s="183"/>
      <c r="E65" s="80">
        <v>0.89</v>
      </c>
      <c r="F65" s="53" t="s">
        <v>54</v>
      </c>
      <c r="G65" s="53" t="s">
        <v>52</v>
      </c>
      <c r="H65" s="67">
        <f t="shared" si="0"/>
        <v>0</v>
      </c>
      <c r="I65" s="68">
        <f t="shared" si="1"/>
        <v>0.89</v>
      </c>
      <c r="J65" s="68">
        <f t="shared" si="2"/>
        <v>0</v>
      </c>
      <c r="K65" s="67">
        <f t="shared" si="3"/>
        <v>0</v>
      </c>
      <c r="L65" s="68">
        <f t="shared" si="4"/>
        <v>0</v>
      </c>
      <c r="M65" s="56">
        <f t="shared" si="5"/>
        <v>0</v>
      </c>
      <c r="N65" s="68">
        <f t="shared" si="6"/>
        <v>0</v>
      </c>
      <c r="O65" s="68">
        <f t="shared" si="7"/>
        <v>0.89</v>
      </c>
      <c r="P65" s="56">
        <f t="shared" si="8"/>
        <v>0</v>
      </c>
      <c r="Q65" s="78"/>
      <c r="R65" s="78"/>
      <c r="S65" s="78"/>
      <c r="T65" s="79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</row>
    <row r="66" spans="1:254" s="42" customFormat="1" ht="12.75" customHeight="1">
      <c r="A66" s="180"/>
      <c r="B66" s="52">
        <f t="shared" si="9"/>
        <v>46</v>
      </c>
      <c r="C66" s="52">
        <f t="shared" si="11"/>
        <v>47</v>
      </c>
      <c r="D66" s="183"/>
      <c r="E66" s="80">
        <v>1</v>
      </c>
      <c r="F66" s="53" t="s">
        <v>54</v>
      </c>
      <c r="G66" s="53" t="s">
        <v>52</v>
      </c>
      <c r="H66" s="67">
        <f t="shared" si="0"/>
        <v>0</v>
      </c>
      <c r="I66" s="68">
        <f t="shared" si="1"/>
        <v>1</v>
      </c>
      <c r="J66" s="68">
        <f t="shared" si="2"/>
        <v>0</v>
      </c>
      <c r="K66" s="67">
        <f t="shared" si="3"/>
        <v>0</v>
      </c>
      <c r="L66" s="68">
        <f t="shared" si="4"/>
        <v>0</v>
      </c>
      <c r="M66" s="56">
        <f t="shared" si="5"/>
        <v>0</v>
      </c>
      <c r="N66" s="68">
        <f t="shared" si="6"/>
        <v>0</v>
      </c>
      <c r="O66" s="68">
        <f t="shared" si="7"/>
        <v>1</v>
      </c>
      <c r="P66" s="56">
        <f t="shared" si="8"/>
        <v>0</v>
      </c>
      <c r="Q66" s="78"/>
      <c r="R66" s="78"/>
      <c r="S66" s="78"/>
      <c r="T66" s="79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</row>
    <row r="67" spans="1:254" s="42" customFormat="1" ht="12.75" customHeight="1">
      <c r="A67" s="180"/>
      <c r="B67" s="52">
        <f t="shared" si="9"/>
        <v>47</v>
      </c>
      <c r="C67" s="52">
        <f t="shared" si="11"/>
        <v>48</v>
      </c>
      <c r="D67" s="183"/>
      <c r="E67" s="80">
        <v>0.7</v>
      </c>
      <c r="F67" s="53" t="s">
        <v>54</v>
      </c>
      <c r="G67" s="53" t="s">
        <v>52</v>
      </c>
      <c r="H67" s="67">
        <f t="shared" si="0"/>
        <v>0</v>
      </c>
      <c r="I67" s="68">
        <f t="shared" si="1"/>
        <v>0.7</v>
      </c>
      <c r="J67" s="68">
        <f t="shared" si="2"/>
        <v>0</v>
      </c>
      <c r="K67" s="67">
        <f t="shared" si="3"/>
        <v>0</v>
      </c>
      <c r="L67" s="68">
        <f t="shared" si="4"/>
        <v>0</v>
      </c>
      <c r="M67" s="56">
        <f t="shared" si="5"/>
        <v>0</v>
      </c>
      <c r="N67" s="68">
        <f t="shared" si="6"/>
        <v>0</v>
      </c>
      <c r="O67" s="68">
        <f t="shared" si="7"/>
        <v>0.7</v>
      </c>
      <c r="P67" s="56">
        <f t="shared" si="8"/>
        <v>0</v>
      </c>
      <c r="Q67" s="78"/>
      <c r="R67" s="78"/>
      <c r="S67" s="78"/>
      <c r="T67" s="79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CF67" s="78"/>
      <c r="CG67" s="78"/>
      <c r="CH67" s="78"/>
      <c r="CI67" s="78"/>
      <c r="CJ67" s="78"/>
      <c r="CK67" s="78"/>
      <c r="CL67" s="78"/>
      <c r="CM67" s="78"/>
      <c r="CN67" s="78"/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8"/>
      <c r="DX67" s="78"/>
      <c r="DY67" s="78"/>
      <c r="DZ67" s="78"/>
      <c r="EA67" s="78"/>
      <c r="EB67" s="78"/>
      <c r="EC67" s="78"/>
      <c r="ED67" s="78"/>
      <c r="EE67" s="78"/>
      <c r="EF67" s="78"/>
      <c r="EG67" s="78"/>
      <c r="EH67" s="78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78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/>
      <c r="FG67" s="78"/>
      <c r="FH67" s="78"/>
      <c r="FI67" s="78"/>
      <c r="FJ67" s="78"/>
      <c r="FK67" s="78"/>
      <c r="FL67" s="78"/>
      <c r="FM67" s="78"/>
      <c r="FN67" s="78"/>
      <c r="FO67" s="78"/>
      <c r="FP67" s="78"/>
      <c r="FQ67" s="78"/>
      <c r="FR67" s="78"/>
      <c r="FS67" s="78"/>
      <c r="FT67" s="78"/>
      <c r="FU67" s="78"/>
      <c r="FV67" s="78"/>
      <c r="FW67" s="78"/>
      <c r="FX67" s="78"/>
      <c r="FY67" s="78"/>
      <c r="FZ67" s="78"/>
      <c r="GA67" s="78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  <c r="GV67" s="78"/>
      <c r="GW67" s="78"/>
      <c r="GX67" s="78"/>
      <c r="GY67" s="78"/>
      <c r="GZ67" s="78"/>
      <c r="HA67" s="78"/>
      <c r="HB67" s="78"/>
      <c r="HC67" s="78"/>
      <c r="HD67" s="78"/>
      <c r="HE67" s="78"/>
      <c r="HF67" s="78"/>
      <c r="HG67" s="78"/>
      <c r="HH67" s="78"/>
      <c r="HI67" s="78"/>
      <c r="HJ67" s="78"/>
      <c r="HK67" s="78"/>
      <c r="HL67" s="78"/>
      <c r="HM67" s="78"/>
      <c r="HN67" s="78"/>
      <c r="HO67" s="78"/>
      <c r="HP67" s="78"/>
      <c r="HQ67" s="78"/>
      <c r="HR67" s="78"/>
      <c r="HS67" s="78"/>
      <c r="HT67" s="78"/>
      <c r="HU67" s="78"/>
      <c r="HV67" s="78"/>
      <c r="HW67" s="78"/>
      <c r="HX67" s="78"/>
      <c r="HY67" s="78"/>
      <c r="HZ67" s="78"/>
      <c r="IA67" s="78"/>
      <c r="IB67" s="78"/>
      <c r="IC67" s="78"/>
      <c r="ID67" s="78"/>
      <c r="IE67" s="78"/>
      <c r="IF67" s="78"/>
      <c r="IG67" s="78"/>
      <c r="IH67" s="78"/>
      <c r="II67" s="78"/>
      <c r="IJ67" s="78"/>
      <c r="IK67" s="78"/>
      <c r="IL67" s="78"/>
      <c r="IM67" s="78"/>
      <c r="IN67" s="78"/>
      <c r="IO67" s="78"/>
      <c r="IP67" s="78"/>
      <c r="IQ67" s="78"/>
      <c r="IR67" s="78"/>
      <c r="IS67" s="78"/>
      <c r="IT67" s="78"/>
    </row>
    <row r="68" spans="1:254" s="42" customFormat="1" ht="12.75" customHeight="1">
      <c r="A68" s="180"/>
      <c r="B68" s="52">
        <f t="shared" si="9"/>
        <v>48</v>
      </c>
      <c r="C68" s="52">
        <f t="shared" si="11"/>
        <v>49</v>
      </c>
      <c r="D68" s="183"/>
      <c r="E68" s="80">
        <v>0.93</v>
      </c>
      <c r="F68" s="53" t="s">
        <v>54</v>
      </c>
      <c r="G68" s="53" t="s">
        <v>52</v>
      </c>
      <c r="H68" s="67">
        <f t="shared" si="0"/>
        <v>0</v>
      </c>
      <c r="I68" s="68">
        <f t="shared" si="1"/>
        <v>0.93</v>
      </c>
      <c r="J68" s="68">
        <f t="shared" si="2"/>
        <v>0</v>
      </c>
      <c r="K68" s="67">
        <f t="shared" si="3"/>
        <v>0</v>
      </c>
      <c r="L68" s="68">
        <f t="shared" si="4"/>
        <v>0</v>
      </c>
      <c r="M68" s="56">
        <f t="shared" si="5"/>
        <v>0</v>
      </c>
      <c r="N68" s="68">
        <f t="shared" si="6"/>
        <v>0</v>
      </c>
      <c r="O68" s="68">
        <f t="shared" si="7"/>
        <v>0.93</v>
      </c>
      <c r="P68" s="56">
        <f t="shared" si="8"/>
        <v>0</v>
      </c>
      <c r="Q68" s="78"/>
      <c r="R68" s="78"/>
      <c r="S68" s="78"/>
      <c r="T68" s="79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8"/>
      <c r="BZ68" s="78"/>
      <c r="CA68" s="78"/>
      <c r="CB68" s="78"/>
      <c r="CC68" s="78"/>
      <c r="CD68" s="78"/>
      <c r="CE68" s="78"/>
      <c r="CF68" s="78"/>
      <c r="CG68" s="78"/>
      <c r="CH68" s="78"/>
      <c r="CI68" s="78"/>
      <c r="CJ68" s="78"/>
      <c r="CK68" s="78"/>
      <c r="CL68" s="78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8"/>
      <c r="DX68" s="78"/>
      <c r="DY68" s="78"/>
      <c r="DZ68" s="78"/>
      <c r="EA68" s="78"/>
      <c r="EB68" s="78"/>
      <c r="EC68" s="78"/>
      <c r="ED68" s="78"/>
      <c r="EE68" s="78"/>
      <c r="EF68" s="78"/>
      <c r="EG68" s="78"/>
      <c r="EH68" s="78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78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78"/>
      <c r="FH68" s="78"/>
      <c r="FI68" s="78"/>
      <c r="FJ68" s="78"/>
      <c r="FK68" s="78"/>
      <c r="FL68" s="78"/>
      <c r="FM68" s="78"/>
      <c r="FN68" s="78"/>
      <c r="FO68" s="78"/>
      <c r="FP68" s="78"/>
      <c r="FQ68" s="78"/>
      <c r="FR68" s="78"/>
      <c r="FS68" s="78"/>
      <c r="FT68" s="78"/>
      <c r="FU68" s="78"/>
      <c r="FV68" s="78"/>
      <c r="FW68" s="78"/>
      <c r="FX68" s="78"/>
      <c r="FY68" s="78"/>
      <c r="FZ68" s="78"/>
      <c r="GA68" s="78"/>
      <c r="GB68" s="78"/>
      <c r="GC68" s="78"/>
      <c r="GD68" s="78"/>
      <c r="GE68" s="78"/>
      <c r="GF68" s="78"/>
      <c r="GG68" s="78"/>
      <c r="GH68" s="78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  <c r="GV68" s="78"/>
      <c r="GW68" s="78"/>
      <c r="GX68" s="78"/>
      <c r="GY68" s="78"/>
      <c r="GZ68" s="78"/>
      <c r="HA68" s="78"/>
      <c r="HB68" s="78"/>
      <c r="HC68" s="78"/>
      <c r="HD68" s="78"/>
      <c r="HE68" s="78"/>
      <c r="HF68" s="78"/>
      <c r="HG68" s="78"/>
      <c r="HH68" s="78"/>
      <c r="HI68" s="78"/>
      <c r="HJ68" s="78"/>
      <c r="HK68" s="78"/>
      <c r="HL68" s="78"/>
      <c r="HM68" s="78"/>
      <c r="HN68" s="78"/>
      <c r="HO68" s="78"/>
      <c r="HP68" s="78"/>
      <c r="HQ68" s="78"/>
      <c r="HR68" s="78"/>
      <c r="HS68" s="78"/>
      <c r="HT68" s="78"/>
      <c r="HU68" s="78"/>
      <c r="HV68" s="78"/>
      <c r="HW68" s="78"/>
      <c r="HX68" s="78"/>
      <c r="HY68" s="78"/>
      <c r="HZ68" s="78"/>
      <c r="IA68" s="78"/>
      <c r="IB68" s="78"/>
      <c r="IC68" s="78"/>
      <c r="ID68" s="78"/>
      <c r="IE68" s="78"/>
      <c r="IF68" s="78"/>
      <c r="IG68" s="78"/>
      <c r="IH68" s="78"/>
      <c r="II68" s="78"/>
      <c r="IJ68" s="78"/>
      <c r="IK68" s="78"/>
      <c r="IL68" s="78"/>
      <c r="IM68" s="78"/>
      <c r="IN68" s="78"/>
      <c r="IO68" s="78"/>
      <c r="IP68" s="78"/>
      <c r="IQ68" s="78"/>
      <c r="IR68" s="78"/>
      <c r="IS68" s="78"/>
      <c r="IT68" s="78"/>
    </row>
    <row r="69" spans="1:254" s="42" customFormat="1" ht="12.75" customHeight="1">
      <c r="A69" s="180"/>
      <c r="B69" s="52">
        <f t="shared" si="9"/>
        <v>49</v>
      </c>
      <c r="C69" s="52">
        <f t="shared" si="11"/>
        <v>50</v>
      </c>
      <c r="D69" s="183"/>
      <c r="E69" s="80">
        <v>0.94</v>
      </c>
      <c r="F69" s="53" t="s">
        <v>54</v>
      </c>
      <c r="G69" s="53" t="s">
        <v>52</v>
      </c>
      <c r="H69" s="67">
        <f t="shared" si="0"/>
        <v>0</v>
      </c>
      <c r="I69" s="68">
        <f t="shared" si="1"/>
        <v>0.94</v>
      </c>
      <c r="J69" s="68">
        <f t="shared" si="2"/>
        <v>0</v>
      </c>
      <c r="K69" s="67">
        <f t="shared" si="3"/>
        <v>0</v>
      </c>
      <c r="L69" s="68">
        <f t="shared" si="4"/>
        <v>0</v>
      </c>
      <c r="M69" s="56">
        <f t="shared" si="5"/>
        <v>0</v>
      </c>
      <c r="N69" s="68">
        <f t="shared" si="6"/>
        <v>0</v>
      </c>
      <c r="O69" s="68">
        <f t="shared" si="7"/>
        <v>0.94</v>
      </c>
      <c r="P69" s="56">
        <f t="shared" si="8"/>
        <v>0</v>
      </c>
      <c r="Q69" s="78"/>
      <c r="R69" s="78"/>
      <c r="S69" s="78"/>
      <c r="T69" s="79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  <c r="DQ69" s="78"/>
      <c r="DR69" s="78"/>
      <c r="DS69" s="78"/>
      <c r="DT69" s="78"/>
      <c r="DU69" s="78"/>
      <c r="DV69" s="78"/>
      <c r="DW69" s="78"/>
      <c r="DX69" s="78"/>
      <c r="DY69" s="78"/>
      <c r="DZ69" s="78"/>
      <c r="EA69" s="78"/>
      <c r="EB69" s="78"/>
      <c r="EC69" s="78"/>
      <c r="ED69" s="78"/>
      <c r="EE69" s="78"/>
      <c r="EF69" s="78"/>
      <c r="EG69" s="78"/>
      <c r="EH69" s="78"/>
      <c r="EI69" s="78"/>
      <c r="EJ69" s="78"/>
      <c r="EK69" s="78"/>
      <c r="EL69" s="78"/>
      <c r="EM69" s="78"/>
      <c r="EN69" s="78"/>
      <c r="EO69" s="78"/>
      <c r="EP69" s="78"/>
      <c r="EQ69" s="78"/>
      <c r="ER69" s="78"/>
      <c r="ES69" s="78"/>
      <c r="ET69" s="78"/>
      <c r="EU69" s="78"/>
      <c r="EV69" s="78"/>
      <c r="EW69" s="78"/>
      <c r="EX69" s="78"/>
      <c r="EY69" s="78"/>
      <c r="EZ69" s="78"/>
      <c r="FA69" s="78"/>
      <c r="FB69" s="78"/>
      <c r="FC69" s="78"/>
      <c r="FD69" s="78"/>
      <c r="FE69" s="78"/>
      <c r="FF69" s="78"/>
      <c r="FG69" s="78"/>
      <c r="FH69" s="78"/>
      <c r="FI69" s="78"/>
      <c r="FJ69" s="78"/>
      <c r="FK69" s="78"/>
      <c r="FL69" s="78"/>
      <c r="FM69" s="78"/>
      <c r="FN69" s="78"/>
      <c r="FO69" s="78"/>
      <c r="FP69" s="78"/>
      <c r="FQ69" s="78"/>
      <c r="FR69" s="78"/>
      <c r="FS69" s="78"/>
      <c r="FT69" s="78"/>
      <c r="FU69" s="78"/>
      <c r="FV69" s="78"/>
      <c r="FW69" s="78"/>
      <c r="FX69" s="78"/>
      <c r="FY69" s="78"/>
      <c r="FZ69" s="78"/>
      <c r="GA69" s="78"/>
      <c r="GB69" s="78"/>
      <c r="GC69" s="78"/>
      <c r="GD69" s="78"/>
      <c r="GE69" s="78"/>
      <c r="GF69" s="78"/>
      <c r="GG69" s="78"/>
      <c r="GH69" s="78"/>
      <c r="GI69" s="78"/>
      <c r="GJ69" s="78"/>
      <c r="GK69" s="78"/>
      <c r="GL69" s="78"/>
      <c r="GM69" s="78"/>
      <c r="GN69" s="78"/>
      <c r="GO69" s="78"/>
      <c r="GP69" s="78"/>
      <c r="GQ69" s="78"/>
      <c r="GR69" s="78"/>
      <c r="GS69" s="78"/>
      <c r="GT69" s="78"/>
      <c r="GU69" s="78"/>
      <c r="GV69" s="78"/>
      <c r="GW69" s="78"/>
      <c r="GX69" s="78"/>
      <c r="GY69" s="78"/>
      <c r="GZ69" s="78"/>
      <c r="HA69" s="78"/>
      <c r="HB69" s="78"/>
      <c r="HC69" s="78"/>
      <c r="HD69" s="78"/>
      <c r="HE69" s="78"/>
      <c r="HF69" s="78"/>
      <c r="HG69" s="78"/>
      <c r="HH69" s="78"/>
      <c r="HI69" s="78"/>
      <c r="HJ69" s="78"/>
      <c r="HK69" s="78"/>
      <c r="HL69" s="78"/>
      <c r="HM69" s="78"/>
      <c r="HN69" s="78"/>
      <c r="HO69" s="78"/>
      <c r="HP69" s="78"/>
      <c r="HQ69" s="78"/>
      <c r="HR69" s="78"/>
      <c r="HS69" s="78"/>
      <c r="HT69" s="78"/>
      <c r="HU69" s="78"/>
      <c r="HV69" s="78"/>
      <c r="HW69" s="78"/>
      <c r="HX69" s="78"/>
      <c r="HY69" s="78"/>
      <c r="HZ69" s="78"/>
      <c r="IA69" s="78"/>
      <c r="IB69" s="78"/>
      <c r="IC69" s="78"/>
      <c r="ID69" s="78"/>
      <c r="IE69" s="78"/>
      <c r="IF69" s="78"/>
      <c r="IG69" s="78"/>
      <c r="IH69" s="78"/>
      <c r="II69" s="78"/>
      <c r="IJ69" s="78"/>
      <c r="IK69" s="78"/>
      <c r="IL69" s="78"/>
      <c r="IM69" s="78"/>
      <c r="IN69" s="78"/>
      <c r="IO69" s="78"/>
      <c r="IP69" s="78"/>
      <c r="IQ69" s="78"/>
      <c r="IR69" s="78"/>
      <c r="IS69" s="78"/>
      <c r="IT69" s="78"/>
    </row>
    <row r="70" spans="1:254" s="42" customFormat="1" ht="12.75" customHeight="1">
      <c r="A70" s="180"/>
      <c r="B70" s="52">
        <f t="shared" si="9"/>
        <v>50</v>
      </c>
      <c r="C70" s="52">
        <f t="shared" si="11"/>
        <v>51</v>
      </c>
      <c r="D70" s="183"/>
      <c r="E70" s="80">
        <v>0.97</v>
      </c>
      <c r="F70" s="53" t="s">
        <v>54</v>
      </c>
      <c r="G70" s="53" t="s">
        <v>52</v>
      </c>
      <c r="H70" s="67">
        <f t="shared" si="0"/>
        <v>0</v>
      </c>
      <c r="I70" s="68">
        <f t="shared" si="1"/>
        <v>0.97</v>
      </c>
      <c r="J70" s="68">
        <f t="shared" si="2"/>
        <v>0</v>
      </c>
      <c r="K70" s="67">
        <f t="shared" si="3"/>
        <v>0</v>
      </c>
      <c r="L70" s="68">
        <f t="shared" si="4"/>
        <v>0</v>
      </c>
      <c r="M70" s="56">
        <f t="shared" si="5"/>
        <v>0</v>
      </c>
      <c r="N70" s="68">
        <f t="shared" si="6"/>
        <v>0</v>
      </c>
      <c r="O70" s="68">
        <f t="shared" si="7"/>
        <v>0.97</v>
      </c>
      <c r="P70" s="56">
        <f t="shared" si="8"/>
        <v>0</v>
      </c>
      <c r="Q70" s="78"/>
      <c r="R70" s="78"/>
      <c r="S70" s="78"/>
      <c r="T70" s="79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8"/>
      <c r="BT70" s="78"/>
      <c r="BU70" s="78"/>
      <c r="BV70" s="78"/>
      <c r="BW70" s="78"/>
      <c r="BX70" s="78"/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  <c r="DQ70" s="78"/>
      <c r="DR70" s="78"/>
      <c r="DS70" s="78"/>
      <c r="DT70" s="78"/>
      <c r="DU70" s="78"/>
      <c r="DV70" s="78"/>
      <c r="DW70" s="78"/>
      <c r="DX70" s="78"/>
      <c r="DY70" s="78"/>
      <c r="DZ70" s="78"/>
      <c r="EA70" s="78"/>
      <c r="EB70" s="78"/>
      <c r="EC70" s="78"/>
      <c r="ED70" s="78"/>
      <c r="EE70" s="78"/>
      <c r="EF70" s="78"/>
      <c r="EG70" s="78"/>
      <c r="EH70" s="78"/>
      <c r="EI70" s="78"/>
      <c r="EJ70" s="78"/>
      <c r="EK70" s="78"/>
      <c r="EL70" s="78"/>
      <c r="EM70" s="78"/>
      <c r="EN70" s="78"/>
      <c r="EO70" s="78"/>
      <c r="EP70" s="78"/>
      <c r="EQ70" s="78"/>
      <c r="ER70" s="78"/>
      <c r="ES70" s="78"/>
      <c r="ET70" s="78"/>
      <c r="EU70" s="78"/>
      <c r="EV70" s="78"/>
      <c r="EW70" s="78"/>
      <c r="EX70" s="78"/>
      <c r="EY70" s="78"/>
      <c r="EZ70" s="78"/>
      <c r="FA70" s="78"/>
      <c r="FB70" s="78"/>
      <c r="FC70" s="78"/>
      <c r="FD70" s="78"/>
      <c r="FE70" s="78"/>
      <c r="FF70" s="78"/>
      <c r="FG70" s="78"/>
      <c r="FH70" s="78"/>
      <c r="FI70" s="78"/>
      <c r="FJ70" s="78"/>
      <c r="FK70" s="78"/>
      <c r="FL70" s="78"/>
      <c r="FM70" s="78"/>
      <c r="FN70" s="78"/>
      <c r="FO70" s="78"/>
      <c r="FP70" s="78"/>
      <c r="FQ70" s="78"/>
      <c r="FR70" s="78"/>
      <c r="FS70" s="78"/>
      <c r="FT70" s="78"/>
      <c r="FU70" s="78"/>
      <c r="FV70" s="78"/>
      <c r="FW70" s="78"/>
      <c r="FX70" s="78"/>
      <c r="FY70" s="78"/>
      <c r="FZ70" s="78"/>
      <c r="GA70" s="78"/>
      <c r="GB70" s="78"/>
      <c r="GC70" s="78"/>
      <c r="GD70" s="78"/>
      <c r="GE70" s="78"/>
      <c r="GF70" s="78"/>
      <c r="GG70" s="78"/>
      <c r="GH70" s="78"/>
      <c r="GI70" s="78"/>
      <c r="GJ70" s="78"/>
      <c r="GK70" s="78"/>
      <c r="GL70" s="78"/>
      <c r="GM70" s="78"/>
      <c r="GN70" s="78"/>
      <c r="GO70" s="78"/>
      <c r="GP70" s="78"/>
      <c r="GQ70" s="78"/>
      <c r="GR70" s="78"/>
      <c r="GS70" s="78"/>
      <c r="GT70" s="78"/>
      <c r="GU70" s="78"/>
      <c r="GV70" s="78"/>
      <c r="GW70" s="78"/>
      <c r="GX70" s="78"/>
      <c r="GY70" s="78"/>
      <c r="GZ70" s="78"/>
      <c r="HA70" s="78"/>
      <c r="HB70" s="78"/>
      <c r="HC70" s="78"/>
      <c r="HD70" s="78"/>
      <c r="HE70" s="78"/>
      <c r="HF70" s="78"/>
      <c r="HG70" s="78"/>
      <c r="HH70" s="78"/>
      <c r="HI70" s="78"/>
      <c r="HJ70" s="78"/>
      <c r="HK70" s="78"/>
      <c r="HL70" s="78"/>
      <c r="HM70" s="78"/>
      <c r="HN70" s="78"/>
      <c r="HO70" s="78"/>
      <c r="HP70" s="78"/>
      <c r="HQ70" s="78"/>
      <c r="HR70" s="78"/>
      <c r="HS70" s="78"/>
      <c r="HT70" s="78"/>
      <c r="HU70" s="78"/>
      <c r="HV70" s="78"/>
      <c r="HW70" s="78"/>
      <c r="HX70" s="78"/>
      <c r="HY70" s="78"/>
      <c r="HZ70" s="78"/>
      <c r="IA70" s="78"/>
      <c r="IB70" s="78"/>
      <c r="IC70" s="78"/>
      <c r="ID70" s="78"/>
      <c r="IE70" s="78"/>
      <c r="IF70" s="78"/>
      <c r="IG70" s="78"/>
      <c r="IH70" s="78"/>
      <c r="II70" s="78"/>
      <c r="IJ70" s="78"/>
      <c r="IK70" s="78"/>
      <c r="IL70" s="78"/>
      <c r="IM70" s="78"/>
      <c r="IN70" s="78"/>
      <c r="IO70" s="78"/>
      <c r="IP70" s="78"/>
      <c r="IQ70" s="78"/>
      <c r="IR70" s="78"/>
      <c r="IS70" s="78"/>
      <c r="IT70" s="78"/>
    </row>
    <row r="71" spans="1:254" s="42" customFormat="1" ht="12.75" customHeight="1">
      <c r="A71" s="180"/>
      <c r="B71" s="52">
        <f t="shared" si="9"/>
        <v>51</v>
      </c>
      <c r="C71" s="52">
        <f t="shared" si="11"/>
        <v>52</v>
      </c>
      <c r="D71" s="183"/>
      <c r="E71" s="80">
        <v>0.995</v>
      </c>
      <c r="F71" s="53" t="s">
        <v>54</v>
      </c>
      <c r="G71" s="53" t="s">
        <v>53</v>
      </c>
      <c r="H71" s="67">
        <f t="shared" si="0"/>
        <v>0</v>
      </c>
      <c r="I71" s="68">
        <f t="shared" si="1"/>
        <v>0</v>
      </c>
      <c r="J71" s="68">
        <f t="shared" si="2"/>
        <v>0.995</v>
      </c>
      <c r="K71" s="67">
        <f t="shared" si="3"/>
        <v>0</v>
      </c>
      <c r="L71" s="68">
        <f t="shared" si="4"/>
        <v>0</v>
      </c>
      <c r="M71" s="56">
        <f t="shared" si="5"/>
        <v>0</v>
      </c>
      <c r="N71" s="68">
        <f t="shared" si="6"/>
        <v>0</v>
      </c>
      <c r="O71" s="68">
        <f t="shared" si="7"/>
        <v>0</v>
      </c>
      <c r="P71" s="56">
        <f t="shared" si="8"/>
        <v>0.995</v>
      </c>
      <c r="Q71" s="78"/>
      <c r="R71" s="78"/>
      <c r="S71" s="78"/>
      <c r="T71" s="79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/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8"/>
      <c r="DX71" s="78"/>
      <c r="DY71" s="78"/>
      <c r="DZ71" s="78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78"/>
      <c r="EU71" s="78"/>
      <c r="EV71" s="78"/>
      <c r="EW71" s="78"/>
      <c r="EX71" s="78"/>
      <c r="EY71" s="78"/>
      <c r="EZ71" s="78"/>
      <c r="FA71" s="78"/>
      <c r="FB71" s="78"/>
      <c r="FC71" s="78"/>
      <c r="FD71" s="78"/>
      <c r="FE71" s="78"/>
      <c r="FF71" s="78"/>
      <c r="FG71" s="78"/>
      <c r="FH71" s="78"/>
      <c r="FI71" s="78"/>
      <c r="FJ71" s="78"/>
      <c r="FK71" s="78"/>
      <c r="FL71" s="78"/>
      <c r="FM71" s="78"/>
      <c r="FN71" s="78"/>
      <c r="FO71" s="78"/>
      <c r="FP71" s="78"/>
      <c r="FQ71" s="78"/>
      <c r="FR71" s="78"/>
      <c r="FS71" s="78"/>
      <c r="FT71" s="78"/>
      <c r="FU71" s="78"/>
      <c r="FV71" s="78"/>
      <c r="FW71" s="78"/>
      <c r="FX71" s="78"/>
      <c r="FY71" s="78"/>
      <c r="FZ71" s="78"/>
      <c r="GA71" s="78"/>
      <c r="GB71" s="78"/>
      <c r="GC71" s="78"/>
      <c r="GD71" s="78"/>
      <c r="GE71" s="78"/>
      <c r="GF71" s="78"/>
      <c r="GG71" s="78"/>
      <c r="GH71" s="78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  <c r="GV71" s="78"/>
      <c r="GW71" s="78"/>
      <c r="GX71" s="78"/>
      <c r="GY71" s="78"/>
      <c r="GZ71" s="78"/>
      <c r="HA71" s="78"/>
      <c r="HB71" s="78"/>
      <c r="HC71" s="78"/>
      <c r="HD71" s="78"/>
      <c r="HE71" s="78"/>
      <c r="HF71" s="78"/>
      <c r="HG71" s="78"/>
      <c r="HH71" s="78"/>
      <c r="HI71" s="78"/>
      <c r="HJ71" s="78"/>
      <c r="HK71" s="78"/>
      <c r="HL71" s="78"/>
      <c r="HM71" s="78"/>
      <c r="HN71" s="78"/>
      <c r="HO71" s="78"/>
      <c r="HP71" s="78"/>
      <c r="HQ71" s="78"/>
      <c r="HR71" s="78"/>
      <c r="HS71" s="78"/>
      <c r="HT71" s="78"/>
      <c r="HU71" s="78"/>
      <c r="HV71" s="78"/>
      <c r="HW71" s="78"/>
      <c r="HX71" s="78"/>
      <c r="HY71" s="78"/>
      <c r="HZ71" s="78"/>
      <c r="IA71" s="78"/>
      <c r="IB71" s="78"/>
      <c r="IC71" s="78"/>
      <c r="ID71" s="78"/>
      <c r="IE71" s="78"/>
      <c r="IF71" s="78"/>
      <c r="IG71" s="78"/>
      <c r="IH71" s="78"/>
      <c r="II71" s="78"/>
      <c r="IJ71" s="78"/>
      <c r="IK71" s="78"/>
      <c r="IL71" s="78"/>
      <c r="IM71" s="78"/>
      <c r="IN71" s="78"/>
      <c r="IO71" s="78"/>
      <c r="IP71" s="78"/>
      <c r="IQ71" s="78"/>
      <c r="IR71" s="78"/>
      <c r="IS71" s="78"/>
      <c r="IT71" s="78"/>
    </row>
    <row r="72" spans="1:254" s="42" customFormat="1" ht="12.75" customHeight="1">
      <c r="A72" s="180"/>
      <c r="B72" s="52">
        <f t="shared" si="9"/>
        <v>52</v>
      </c>
      <c r="C72" s="52">
        <f t="shared" si="11"/>
        <v>53</v>
      </c>
      <c r="D72" s="183"/>
      <c r="E72" s="80">
        <v>1.018</v>
      </c>
      <c r="F72" s="53" t="s">
        <v>54</v>
      </c>
      <c r="G72" s="53" t="s">
        <v>52</v>
      </c>
      <c r="H72" s="67">
        <f t="shared" si="0"/>
        <v>0</v>
      </c>
      <c r="I72" s="68">
        <f t="shared" si="1"/>
        <v>1.018</v>
      </c>
      <c r="J72" s="68">
        <f t="shared" si="2"/>
        <v>0</v>
      </c>
      <c r="K72" s="67">
        <f t="shared" si="3"/>
        <v>0</v>
      </c>
      <c r="L72" s="68">
        <f t="shared" si="4"/>
        <v>0</v>
      </c>
      <c r="M72" s="56">
        <f t="shared" si="5"/>
        <v>0</v>
      </c>
      <c r="N72" s="68">
        <f t="shared" si="6"/>
        <v>0</v>
      </c>
      <c r="O72" s="68">
        <f t="shared" si="7"/>
        <v>1.018</v>
      </c>
      <c r="P72" s="56">
        <f t="shared" si="8"/>
        <v>0</v>
      </c>
      <c r="Q72" s="78"/>
      <c r="R72" s="78"/>
      <c r="S72" s="78"/>
      <c r="T72" s="79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8"/>
      <c r="CE72" s="78"/>
      <c r="CF72" s="78"/>
      <c r="CG72" s="78"/>
      <c r="CH72" s="78"/>
      <c r="CI72" s="78"/>
      <c r="CJ72" s="78"/>
      <c r="CK72" s="78"/>
      <c r="CL72" s="78"/>
      <c r="CM72" s="78"/>
      <c r="CN72" s="78"/>
      <c r="CO72" s="78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8"/>
      <c r="DX72" s="78"/>
      <c r="DY72" s="78"/>
      <c r="DZ72" s="78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78"/>
      <c r="EU72" s="78"/>
      <c r="EV72" s="78"/>
      <c r="EW72" s="78"/>
      <c r="EX72" s="78"/>
      <c r="EY72" s="78"/>
      <c r="EZ72" s="78"/>
      <c r="FA72" s="78"/>
      <c r="FB72" s="78"/>
      <c r="FC72" s="78"/>
      <c r="FD72" s="78"/>
      <c r="FE72" s="78"/>
      <c r="FF72" s="78"/>
      <c r="FG72" s="78"/>
      <c r="FH72" s="78"/>
      <c r="FI72" s="78"/>
      <c r="FJ72" s="78"/>
      <c r="FK72" s="78"/>
      <c r="FL72" s="78"/>
      <c r="FM72" s="78"/>
      <c r="FN72" s="78"/>
      <c r="FO72" s="78"/>
      <c r="FP72" s="78"/>
      <c r="FQ72" s="78"/>
      <c r="FR72" s="78"/>
      <c r="FS72" s="78"/>
      <c r="FT72" s="78"/>
      <c r="FU72" s="78"/>
      <c r="FV72" s="78"/>
      <c r="FW72" s="78"/>
      <c r="FX72" s="78"/>
      <c r="FY72" s="78"/>
      <c r="FZ72" s="78"/>
      <c r="GA72" s="78"/>
      <c r="GB72" s="78"/>
      <c r="GC72" s="78"/>
      <c r="GD72" s="78"/>
      <c r="GE72" s="78"/>
      <c r="GF72" s="78"/>
      <c r="GG72" s="78"/>
      <c r="GH72" s="78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  <c r="GV72" s="78"/>
      <c r="GW72" s="78"/>
      <c r="GX72" s="78"/>
      <c r="GY72" s="78"/>
      <c r="GZ72" s="78"/>
      <c r="HA72" s="78"/>
      <c r="HB72" s="78"/>
      <c r="HC72" s="78"/>
      <c r="HD72" s="78"/>
      <c r="HE72" s="78"/>
      <c r="HF72" s="78"/>
      <c r="HG72" s="78"/>
      <c r="HH72" s="78"/>
      <c r="HI72" s="78"/>
      <c r="HJ72" s="78"/>
      <c r="HK72" s="78"/>
      <c r="HL72" s="78"/>
      <c r="HM72" s="78"/>
      <c r="HN72" s="78"/>
      <c r="HO72" s="78"/>
      <c r="HP72" s="78"/>
      <c r="HQ72" s="78"/>
      <c r="HR72" s="78"/>
      <c r="HS72" s="78"/>
      <c r="HT72" s="78"/>
      <c r="HU72" s="78"/>
      <c r="HV72" s="78"/>
      <c r="HW72" s="78"/>
      <c r="HX72" s="78"/>
      <c r="HY72" s="78"/>
      <c r="HZ72" s="78"/>
      <c r="IA72" s="78"/>
      <c r="IB72" s="78"/>
      <c r="IC72" s="78"/>
      <c r="ID72" s="78"/>
      <c r="IE72" s="78"/>
      <c r="IF72" s="78"/>
      <c r="IG72" s="78"/>
      <c r="IH72" s="78"/>
      <c r="II72" s="78"/>
      <c r="IJ72" s="78"/>
      <c r="IK72" s="78"/>
      <c r="IL72" s="78"/>
      <c r="IM72" s="78"/>
      <c r="IN72" s="78"/>
      <c r="IO72" s="78"/>
      <c r="IP72" s="78"/>
      <c r="IQ72" s="78"/>
      <c r="IR72" s="78"/>
      <c r="IS72" s="78"/>
      <c r="IT72" s="78"/>
    </row>
    <row r="73" spans="1:254" s="42" customFormat="1" ht="12.75" customHeight="1">
      <c r="A73" s="180"/>
      <c r="B73" s="52">
        <f t="shared" si="9"/>
        <v>53</v>
      </c>
      <c r="C73" s="52">
        <f t="shared" si="11"/>
        <v>54</v>
      </c>
      <c r="D73" s="183"/>
      <c r="E73" s="80">
        <v>0.99399999999999999</v>
      </c>
      <c r="F73" s="53" t="s">
        <v>54</v>
      </c>
      <c r="G73" s="53" t="s">
        <v>52</v>
      </c>
      <c r="H73" s="67">
        <f t="shared" si="0"/>
        <v>0</v>
      </c>
      <c r="I73" s="68">
        <f t="shared" si="1"/>
        <v>0.99399999999999999</v>
      </c>
      <c r="J73" s="68">
        <f t="shared" si="2"/>
        <v>0</v>
      </c>
      <c r="K73" s="67">
        <f t="shared" si="3"/>
        <v>0</v>
      </c>
      <c r="L73" s="68">
        <f t="shared" si="4"/>
        <v>0</v>
      </c>
      <c r="M73" s="56">
        <f t="shared" si="5"/>
        <v>0</v>
      </c>
      <c r="N73" s="68">
        <f t="shared" si="6"/>
        <v>0</v>
      </c>
      <c r="O73" s="68">
        <f t="shared" si="7"/>
        <v>0.99399999999999999</v>
      </c>
      <c r="P73" s="56">
        <f t="shared" si="8"/>
        <v>0</v>
      </c>
      <c r="Q73" s="78"/>
      <c r="R73" s="78"/>
      <c r="S73" s="78"/>
      <c r="T73" s="79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8"/>
      <c r="EU73" s="78"/>
      <c r="EV73" s="78"/>
      <c r="EW73" s="78"/>
      <c r="EX73" s="78"/>
      <c r="EY73" s="78"/>
      <c r="EZ73" s="78"/>
      <c r="FA73" s="78"/>
      <c r="FB73" s="78"/>
      <c r="FC73" s="78"/>
      <c r="FD73" s="78"/>
      <c r="FE73" s="78"/>
      <c r="FF73" s="78"/>
      <c r="FG73" s="78"/>
      <c r="FH73" s="78"/>
      <c r="FI73" s="78"/>
      <c r="FJ73" s="78"/>
      <c r="FK73" s="78"/>
      <c r="FL73" s="78"/>
      <c r="FM73" s="78"/>
      <c r="FN73" s="78"/>
      <c r="FO73" s="78"/>
      <c r="FP73" s="78"/>
      <c r="FQ73" s="78"/>
      <c r="FR73" s="78"/>
      <c r="FS73" s="78"/>
      <c r="FT73" s="78"/>
      <c r="FU73" s="78"/>
      <c r="FV73" s="78"/>
      <c r="FW73" s="78"/>
      <c r="FX73" s="78"/>
      <c r="FY73" s="78"/>
      <c r="FZ73" s="78"/>
      <c r="GA73" s="78"/>
      <c r="GB73" s="78"/>
      <c r="GC73" s="78"/>
      <c r="GD73" s="78"/>
      <c r="GE73" s="78"/>
      <c r="GF73" s="78"/>
      <c r="GG73" s="78"/>
      <c r="GH73" s="78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  <c r="GV73" s="78"/>
      <c r="GW73" s="78"/>
      <c r="GX73" s="78"/>
      <c r="GY73" s="78"/>
      <c r="GZ73" s="78"/>
      <c r="HA73" s="78"/>
      <c r="HB73" s="78"/>
      <c r="HC73" s="78"/>
      <c r="HD73" s="78"/>
      <c r="HE73" s="78"/>
      <c r="HF73" s="78"/>
      <c r="HG73" s="78"/>
      <c r="HH73" s="78"/>
      <c r="HI73" s="78"/>
      <c r="HJ73" s="78"/>
      <c r="HK73" s="78"/>
      <c r="HL73" s="78"/>
      <c r="HM73" s="78"/>
      <c r="HN73" s="78"/>
      <c r="HO73" s="78"/>
      <c r="HP73" s="78"/>
      <c r="HQ73" s="78"/>
      <c r="HR73" s="78"/>
      <c r="HS73" s="78"/>
      <c r="HT73" s="78"/>
      <c r="HU73" s="78"/>
      <c r="HV73" s="78"/>
      <c r="HW73" s="78"/>
      <c r="HX73" s="78"/>
      <c r="HY73" s="78"/>
      <c r="HZ73" s="78"/>
      <c r="IA73" s="78"/>
      <c r="IB73" s="78"/>
      <c r="IC73" s="78"/>
      <c r="ID73" s="78"/>
      <c r="IE73" s="78"/>
      <c r="IF73" s="78"/>
      <c r="IG73" s="78"/>
      <c r="IH73" s="78"/>
      <c r="II73" s="78"/>
      <c r="IJ73" s="78"/>
      <c r="IK73" s="78"/>
      <c r="IL73" s="78"/>
      <c r="IM73" s="78"/>
      <c r="IN73" s="78"/>
      <c r="IO73" s="78"/>
      <c r="IP73" s="78"/>
      <c r="IQ73" s="78"/>
      <c r="IR73" s="78"/>
      <c r="IS73" s="78"/>
      <c r="IT73" s="78"/>
    </row>
    <row r="74" spans="1:254" s="42" customFormat="1" ht="12.75" customHeight="1">
      <c r="A74" s="180"/>
      <c r="B74" s="52">
        <f t="shared" si="9"/>
        <v>54</v>
      </c>
      <c r="C74" s="52">
        <f t="shared" si="11"/>
        <v>55</v>
      </c>
      <c r="D74" s="183"/>
      <c r="E74" s="80">
        <v>1.038</v>
      </c>
      <c r="F74" s="53" t="s">
        <v>54</v>
      </c>
      <c r="G74" s="53" t="s">
        <v>52</v>
      </c>
      <c r="H74" s="67">
        <f t="shared" si="0"/>
        <v>0</v>
      </c>
      <c r="I74" s="68">
        <f t="shared" si="1"/>
        <v>1.038</v>
      </c>
      <c r="J74" s="68">
        <f t="shared" si="2"/>
        <v>0</v>
      </c>
      <c r="K74" s="67">
        <f t="shared" si="3"/>
        <v>0</v>
      </c>
      <c r="L74" s="68">
        <f t="shared" si="4"/>
        <v>0</v>
      </c>
      <c r="M74" s="56">
        <f t="shared" si="5"/>
        <v>0</v>
      </c>
      <c r="N74" s="68">
        <f t="shared" si="6"/>
        <v>0</v>
      </c>
      <c r="O74" s="68">
        <f t="shared" si="7"/>
        <v>1.038</v>
      </c>
      <c r="P74" s="56">
        <f t="shared" si="8"/>
        <v>0</v>
      </c>
      <c r="Q74" s="78"/>
      <c r="R74" s="78"/>
      <c r="S74" s="78"/>
      <c r="T74" s="79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8"/>
      <c r="DX74" s="78"/>
      <c r="DY74" s="78"/>
      <c r="DZ74" s="78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78"/>
      <c r="EU74" s="78"/>
      <c r="EV74" s="78"/>
      <c r="EW74" s="78"/>
      <c r="EX74" s="78"/>
      <c r="EY74" s="78"/>
      <c r="EZ74" s="78"/>
      <c r="FA74" s="78"/>
      <c r="FB74" s="78"/>
      <c r="FC74" s="78"/>
      <c r="FD74" s="78"/>
      <c r="FE74" s="78"/>
      <c r="FF74" s="78"/>
      <c r="FG74" s="78"/>
      <c r="FH74" s="78"/>
      <c r="FI74" s="78"/>
      <c r="FJ74" s="78"/>
      <c r="FK74" s="78"/>
      <c r="FL74" s="78"/>
      <c r="FM74" s="78"/>
      <c r="FN74" s="78"/>
      <c r="FO74" s="78"/>
      <c r="FP74" s="78"/>
      <c r="FQ74" s="78"/>
      <c r="FR74" s="78"/>
      <c r="FS74" s="78"/>
      <c r="FT74" s="78"/>
      <c r="FU74" s="78"/>
      <c r="FV74" s="78"/>
      <c r="FW74" s="78"/>
      <c r="FX74" s="78"/>
      <c r="FY74" s="78"/>
      <c r="FZ74" s="78"/>
      <c r="GA74" s="78"/>
      <c r="GB74" s="78"/>
      <c r="GC74" s="78"/>
      <c r="GD74" s="78"/>
      <c r="GE74" s="78"/>
      <c r="GF74" s="78"/>
      <c r="GG74" s="78"/>
      <c r="GH74" s="78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  <c r="GV74" s="78"/>
      <c r="GW74" s="78"/>
      <c r="GX74" s="78"/>
      <c r="GY74" s="78"/>
      <c r="GZ74" s="78"/>
      <c r="HA74" s="78"/>
      <c r="HB74" s="78"/>
      <c r="HC74" s="78"/>
      <c r="HD74" s="78"/>
      <c r="HE74" s="78"/>
      <c r="HF74" s="78"/>
      <c r="HG74" s="78"/>
      <c r="HH74" s="78"/>
      <c r="HI74" s="78"/>
      <c r="HJ74" s="78"/>
      <c r="HK74" s="78"/>
      <c r="HL74" s="78"/>
      <c r="HM74" s="78"/>
      <c r="HN74" s="78"/>
      <c r="HO74" s="78"/>
      <c r="HP74" s="78"/>
      <c r="HQ74" s="78"/>
      <c r="HR74" s="78"/>
      <c r="HS74" s="78"/>
      <c r="HT74" s="78"/>
      <c r="HU74" s="78"/>
      <c r="HV74" s="78"/>
      <c r="HW74" s="78"/>
      <c r="HX74" s="78"/>
      <c r="HY74" s="78"/>
      <c r="HZ74" s="78"/>
      <c r="IA74" s="78"/>
      <c r="IB74" s="78"/>
      <c r="IC74" s="78"/>
      <c r="ID74" s="78"/>
      <c r="IE74" s="78"/>
      <c r="IF74" s="78"/>
      <c r="IG74" s="78"/>
      <c r="IH74" s="78"/>
      <c r="II74" s="78"/>
      <c r="IJ74" s="78"/>
      <c r="IK74" s="78"/>
      <c r="IL74" s="78"/>
      <c r="IM74" s="78"/>
      <c r="IN74" s="78"/>
      <c r="IO74" s="78"/>
      <c r="IP74" s="78"/>
      <c r="IQ74" s="78"/>
      <c r="IR74" s="78"/>
      <c r="IS74" s="78"/>
      <c r="IT74" s="78"/>
    </row>
    <row r="75" spans="1:254" s="42" customFormat="1" ht="12.75" customHeight="1">
      <c r="A75" s="180"/>
      <c r="B75" s="52">
        <f t="shared" si="9"/>
        <v>55</v>
      </c>
      <c r="C75" s="52">
        <f t="shared" si="11"/>
        <v>56</v>
      </c>
      <c r="D75" s="183"/>
      <c r="E75" s="80">
        <v>1.006</v>
      </c>
      <c r="F75" s="53" t="s">
        <v>54</v>
      </c>
      <c r="G75" s="53" t="s">
        <v>52</v>
      </c>
      <c r="H75" s="67">
        <f t="shared" si="0"/>
        <v>0</v>
      </c>
      <c r="I75" s="68">
        <f t="shared" si="1"/>
        <v>1.006</v>
      </c>
      <c r="J75" s="68">
        <f t="shared" si="2"/>
        <v>0</v>
      </c>
      <c r="K75" s="67">
        <f t="shared" si="3"/>
        <v>0</v>
      </c>
      <c r="L75" s="68">
        <f t="shared" si="4"/>
        <v>0</v>
      </c>
      <c r="M75" s="56">
        <f t="shared" si="5"/>
        <v>0</v>
      </c>
      <c r="N75" s="68">
        <f t="shared" si="6"/>
        <v>0</v>
      </c>
      <c r="O75" s="68">
        <f t="shared" si="7"/>
        <v>1.006</v>
      </c>
      <c r="P75" s="56">
        <f t="shared" si="8"/>
        <v>0</v>
      </c>
      <c r="Q75" s="78"/>
      <c r="R75" s="78"/>
      <c r="S75" s="78"/>
      <c r="T75" s="79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8"/>
      <c r="CQ75" s="78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8"/>
      <c r="DX75" s="78"/>
      <c r="DY75" s="78"/>
      <c r="DZ75" s="78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78"/>
      <c r="EU75" s="78"/>
      <c r="EV75" s="78"/>
      <c r="EW75" s="78"/>
      <c r="EX75" s="78"/>
      <c r="EY75" s="78"/>
      <c r="EZ75" s="78"/>
      <c r="FA75" s="78"/>
      <c r="FB75" s="78"/>
      <c r="FC75" s="78"/>
      <c r="FD75" s="78"/>
      <c r="FE75" s="78"/>
      <c r="FF75" s="78"/>
      <c r="FG75" s="78"/>
      <c r="FH75" s="78"/>
      <c r="FI75" s="78"/>
      <c r="FJ75" s="78"/>
      <c r="FK75" s="78"/>
      <c r="FL75" s="78"/>
      <c r="FM75" s="78"/>
      <c r="FN75" s="78"/>
      <c r="FO75" s="78"/>
      <c r="FP75" s="78"/>
      <c r="FQ75" s="78"/>
      <c r="FR75" s="78"/>
      <c r="FS75" s="78"/>
      <c r="FT75" s="78"/>
      <c r="FU75" s="78"/>
      <c r="FV75" s="78"/>
      <c r="FW75" s="78"/>
      <c r="FX75" s="78"/>
      <c r="FY75" s="78"/>
      <c r="FZ75" s="78"/>
      <c r="GA75" s="78"/>
      <c r="GB75" s="78"/>
      <c r="GC75" s="78"/>
      <c r="GD75" s="78"/>
      <c r="GE75" s="78"/>
      <c r="GF75" s="78"/>
      <c r="GG75" s="78"/>
      <c r="GH75" s="78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  <c r="GV75" s="78"/>
      <c r="GW75" s="78"/>
      <c r="GX75" s="78"/>
      <c r="GY75" s="78"/>
      <c r="GZ75" s="78"/>
      <c r="HA75" s="78"/>
      <c r="HB75" s="78"/>
      <c r="HC75" s="78"/>
      <c r="HD75" s="78"/>
      <c r="HE75" s="78"/>
      <c r="HF75" s="78"/>
      <c r="HG75" s="78"/>
      <c r="HH75" s="78"/>
      <c r="HI75" s="78"/>
      <c r="HJ75" s="78"/>
      <c r="HK75" s="78"/>
      <c r="HL75" s="78"/>
      <c r="HM75" s="78"/>
      <c r="HN75" s="78"/>
      <c r="HO75" s="78"/>
      <c r="HP75" s="78"/>
      <c r="HQ75" s="78"/>
      <c r="HR75" s="78"/>
      <c r="HS75" s="78"/>
      <c r="HT75" s="78"/>
      <c r="HU75" s="78"/>
      <c r="HV75" s="78"/>
      <c r="HW75" s="78"/>
      <c r="HX75" s="78"/>
      <c r="HY75" s="78"/>
      <c r="HZ75" s="78"/>
      <c r="IA75" s="78"/>
      <c r="IB75" s="78"/>
      <c r="IC75" s="78"/>
      <c r="ID75" s="78"/>
      <c r="IE75" s="78"/>
      <c r="IF75" s="78"/>
      <c r="IG75" s="78"/>
      <c r="IH75" s="78"/>
      <c r="II75" s="78"/>
      <c r="IJ75" s="78"/>
      <c r="IK75" s="78"/>
      <c r="IL75" s="78"/>
      <c r="IM75" s="78"/>
      <c r="IN75" s="78"/>
      <c r="IO75" s="78"/>
      <c r="IP75" s="78"/>
      <c r="IQ75" s="78"/>
      <c r="IR75" s="78"/>
      <c r="IS75" s="78"/>
      <c r="IT75" s="78"/>
    </row>
    <row r="76" spans="1:254" s="42" customFormat="1" ht="12.75" customHeight="1">
      <c r="A76" s="180"/>
      <c r="B76" s="52">
        <f t="shared" si="9"/>
        <v>56</v>
      </c>
      <c r="C76" s="52">
        <f t="shared" si="11"/>
        <v>57</v>
      </c>
      <c r="D76" s="183"/>
      <c r="E76" s="80">
        <v>0.84</v>
      </c>
      <c r="F76" s="53" t="s">
        <v>54</v>
      </c>
      <c r="G76" s="53" t="s">
        <v>52</v>
      </c>
      <c r="H76" s="67">
        <f t="shared" si="0"/>
        <v>0</v>
      </c>
      <c r="I76" s="68">
        <f t="shared" si="1"/>
        <v>0.84</v>
      </c>
      <c r="J76" s="68">
        <f t="shared" si="2"/>
        <v>0</v>
      </c>
      <c r="K76" s="67">
        <f t="shared" si="3"/>
        <v>0</v>
      </c>
      <c r="L76" s="68">
        <f t="shared" si="4"/>
        <v>0</v>
      </c>
      <c r="M76" s="56">
        <f t="shared" si="5"/>
        <v>0</v>
      </c>
      <c r="N76" s="68">
        <f t="shared" si="6"/>
        <v>0</v>
      </c>
      <c r="O76" s="68">
        <f t="shared" si="7"/>
        <v>0.84</v>
      </c>
      <c r="P76" s="56">
        <f t="shared" si="8"/>
        <v>0</v>
      </c>
      <c r="Q76" s="78"/>
      <c r="R76" s="78"/>
      <c r="S76" s="78"/>
      <c r="T76" s="79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8"/>
      <c r="CH76" s="78"/>
      <c r="CI76" s="78"/>
      <c r="CJ76" s="78"/>
      <c r="CK76" s="78"/>
      <c r="CL76" s="78"/>
      <c r="CM76" s="78"/>
      <c r="CN76" s="78"/>
      <c r="CO76" s="78"/>
      <c r="CP76" s="78"/>
      <c r="CQ76" s="78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78"/>
      <c r="EH76" s="78"/>
      <c r="EI76" s="78"/>
      <c r="EJ76" s="78"/>
      <c r="EK76" s="78"/>
      <c r="EL76" s="78"/>
      <c r="EM76" s="78"/>
      <c r="EN76" s="78"/>
      <c r="EO76" s="78"/>
      <c r="EP76" s="78"/>
      <c r="EQ76" s="78"/>
      <c r="ER76" s="78"/>
      <c r="ES76" s="78"/>
      <c r="ET76" s="78"/>
      <c r="EU76" s="78"/>
      <c r="EV76" s="78"/>
      <c r="EW76" s="78"/>
      <c r="EX76" s="78"/>
      <c r="EY76" s="78"/>
      <c r="EZ76" s="78"/>
      <c r="FA76" s="78"/>
      <c r="FB76" s="78"/>
      <c r="FC76" s="78"/>
      <c r="FD76" s="78"/>
      <c r="FE76" s="78"/>
      <c r="FF76" s="78"/>
      <c r="FG76" s="78"/>
      <c r="FH76" s="78"/>
      <c r="FI76" s="78"/>
      <c r="FJ76" s="78"/>
      <c r="FK76" s="78"/>
      <c r="FL76" s="78"/>
      <c r="FM76" s="78"/>
      <c r="FN76" s="78"/>
      <c r="FO76" s="78"/>
      <c r="FP76" s="78"/>
      <c r="FQ76" s="78"/>
      <c r="FR76" s="78"/>
      <c r="FS76" s="78"/>
      <c r="FT76" s="78"/>
      <c r="FU76" s="78"/>
      <c r="FV76" s="78"/>
      <c r="FW76" s="78"/>
      <c r="FX76" s="78"/>
      <c r="FY76" s="78"/>
      <c r="FZ76" s="78"/>
      <c r="GA76" s="78"/>
      <c r="GB76" s="78"/>
      <c r="GC76" s="78"/>
      <c r="GD76" s="78"/>
      <c r="GE76" s="78"/>
      <c r="GF76" s="78"/>
      <c r="GG76" s="78"/>
      <c r="GH76" s="78"/>
      <c r="GI76" s="78"/>
      <c r="GJ76" s="78"/>
      <c r="GK76" s="78"/>
      <c r="GL76" s="78"/>
      <c r="GM76" s="78"/>
      <c r="GN76" s="78"/>
      <c r="GO76" s="78"/>
      <c r="GP76" s="78"/>
      <c r="GQ76" s="78"/>
      <c r="GR76" s="78"/>
      <c r="GS76" s="78"/>
      <c r="GT76" s="78"/>
      <c r="GU76" s="78"/>
      <c r="GV76" s="78"/>
      <c r="GW76" s="78"/>
      <c r="GX76" s="78"/>
      <c r="GY76" s="78"/>
      <c r="GZ76" s="78"/>
      <c r="HA76" s="78"/>
      <c r="HB76" s="78"/>
      <c r="HC76" s="78"/>
      <c r="HD76" s="78"/>
      <c r="HE76" s="78"/>
      <c r="HF76" s="78"/>
      <c r="HG76" s="78"/>
      <c r="HH76" s="78"/>
      <c r="HI76" s="78"/>
      <c r="HJ76" s="78"/>
      <c r="HK76" s="78"/>
      <c r="HL76" s="78"/>
      <c r="HM76" s="78"/>
      <c r="HN76" s="78"/>
      <c r="HO76" s="78"/>
      <c r="HP76" s="78"/>
      <c r="HQ76" s="78"/>
      <c r="HR76" s="78"/>
      <c r="HS76" s="78"/>
      <c r="HT76" s="78"/>
      <c r="HU76" s="78"/>
      <c r="HV76" s="78"/>
      <c r="HW76" s="78"/>
      <c r="HX76" s="78"/>
      <c r="HY76" s="78"/>
      <c r="HZ76" s="78"/>
      <c r="IA76" s="78"/>
      <c r="IB76" s="78"/>
      <c r="IC76" s="78"/>
      <c r="ID76" s="78"/>
      <c r="IE76" s="78"/>
      <c r="IF76" s="78"/>
      <c r="IG76" s="78"/>
      <c r="IH76" s="78"/>
      <c r="II76" s="78"/>
      <c r="IJ76" s="78"/>
      <c r="IK76" s="78"/>
      <c r="IL76" s="78"/>
      <c r="IM76" s="78"/>
      <c r="IN76" s="78"/>
      <c r="IO76" s="78"/>
      <c r="IP76" s="78"/>
      <c r="IQ76" s="78"/>
      <c r="IR76" s="78"/>
      <c r="IS76" s="78"/>
      <c r="IT76" s="78"/>
    </row>
    <row r="77" spans="1:254" s="42" customFormat="1" ht="12.75" customHeight="1">
      <c r="A77" s="180"/>
      <c r="B77" s="52">
        <f t="shared" si="9"/>
        <v>57</v>
      </c>
      <c r="C77" s="52">
        <f t="shared" si="11"/>
        <v>58</v>
      </c>
      <c r="D77" s="183"/>
      <c r="E77" s="80">
        <v>0.96</v>
      </c>
      <c r="F77" s="53" t="s">
        <v>54</v>
      </c>
      <c r="G77" s="53" t="s">
        <v>52</v>
      </c>
      <c r="H77" s="67">
        <f t="shared" si="0"/>
        <v>0</v>
      </c>
      <c r="I77" s="68">
        <f t="shared" si="1"/>
        <v>0.96</v>
      </c>
      <c r="J77" s="68">
        <f t="shared" si="2"/>
        <v>0</v>
      </c>
      <c r="K77" s="67">
        <f t="shared" si="3"/>
        <v>0</v>
      </c>
      <c r="L77" s="68">
        <f t="shared" si="4"/>
        <v>0</v>
      </c>
      <c r="M77" s="56">
        <f t="shared" si="5"/>
        <v>0</v>
      </c>
      <c r="N77" s="68">
        <f t="shared" si="6"/>
        <v>0</v>
      </c>
      <c r="O77" s="68">
        <f t="shared" si="7"/>
        <v>0.96</v>
      </c>
      <c r="P77" s="56">
        <f t="shared" si="8"/>
        <v>0</v>
      </c>
      <c r="Q77" s="78"/>
      <c r="R77" s="78"/>
      <c r="S77" s="78"/>
      <c r="T77" s="79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G77" s="78"/>
      <c r="CH77" s="78"/>
      <c r="CI77" s="78"/>
      <c r="CJ77" s="78"/>
      <c r="CK77" s="78"/>
      <c r="CL77" s="78"/>
      <c r="CM77" s="78"/>
      <c r="CN77" s="78"/>
      <c r="CO77" s="78"/>
      <c r="CP77" s="78"/>
      <c r="CQ77" s="78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8"/>
      <c r="DH77" s="78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78"/>
      <c r="EH77" s="78"/>
      <c r="EI77" s="78"/>
      <c r="EJ77" s="78"/>
      <c r="EK77" s="78"/>
      <c r="EL77" s="78"/>
      <c r="EM77" s="78"/>
      <c r="EN77" s="78"/>
      <c r="EO77" s="78"/>
      <c r="EP77" s="78"/>
      <c r="EQ77" s="78"/>
      <c r="ER77" s="78"/>
      <c r="ES77" s="78"/>
      <c r="ET77" s="78"/>
      <c r="EU77" s="78"/>
      <c r="EV77" s="78"/>
      <c r="EW77" s="78"/>
      <c r="EX77" s="78"/>
      <c r="EY77" s="78"/>
      <c r="EZ77" s="78"/>
      <c r="FA77" s="78"/>
      <c r="FB77" s="78"/>
      <c r="FC77" s="78"/>
      <c r="FD77" s="78"/>
      <c r="FE77" s="78"/>
      <c r="FF77" s="78"/>
      <c r="FG77" s="78"/>
      <c r="FH77" s="78"/>
      <c r="FI77" s="78"/>
      <c r="FJ77" s="78"/>
      <c r="FK77" s="78"/>
      <c r="FL77" s="78"/>
      <c r="FM77" s="78"/>
      <c r="FN77" s="78"/>
      <c r="FO77" s="78"/>
      <c r="FP77" s="78"/>
      <c r="FQ77" s="78"/>
      <c r="FR77" s="78"/>
      <c r="FS77" s="78"/>
      <c r="FT77" s="78"/>
      <c r="FU77" s="78"/>
      <c r="FV77" s="78"/>
      <c r="FW77" s="78"/>
      <c r="FX77" s="78"/>
      <c r="FY77" s="78"/>
      <c r="FZ77" s="78"/>
      <c r="GA77" s="78"/>
      <c r="GB77" s="78"/>
      <c r="GC77" s="78"/>
      <c r="GD77" s="78"/>
      <c r="GE77" s="78"/>
      <c r="GF77" s="78"/>
      <c r="GG77" s="78"/>
      <c r="GH77" s="78"/>
      <c r="GI77" s="78"/>
      <c r="GJ77" s="78"/>
      <c r="GK77" s="78"/>
      <c r="GL77" s="78"/>
      <c r="GM77" s="78"/>
      <c r="GN77" s="78"/>
      <c r="GO77" s="78"/>
      <c r="GP77" s="78"/>
      <c r="GQ77" s="78"/>
      <c r="GR77" s="78"/>
      <c r="GS77" s="78"/>
      <c r="GT77" s="78"/>
      <c r="GU77" s="78"/>
      <c r="GV77" s="78"/>
      <c r="GW77" s="78"/>
      <c r="GX77" s="78"/>
      <c r="GY77" s="78"/>
      <c r="GZ77" s="78"/>
      <c r="HA77" s="78"/>
      <c r="HB77" s="78"/>
      <c r="HC77" s="78"/>
      <c r="HD77" s="78"/>
      <c r="HE77" s="78"/>
      <c r="HF77" s="78"/>
      <c r="HG77" s="78"/>
      <c r="HH77" s="78"/>
      <c r="HI77" s="78"/>
      <c r="HJ77" s="78"/>
      <c r="HK77" s="78"/>
      <c r="HL77" s="78"/>
      <c r="HM77" s="78"/>
      <c r="HN77" s="78"/>
      <c r="HO77" s="78"/>
      <c r="HP77" s="78"/>
      <c r="HQ77" s="78"/>
      <c r="HR77" s="78"/>
      <c r="HS77" s="78"/>
      <c r="HT77" s="78"/>
      <c r="HU77" s="78"/>
      <c r="HV77" s="78"/>
      <c r="HW77" s="78"/>
      <c r="HX77" s="78"/>
      <c r="HY77" s="78"/>
      <c r="HZ77" s="78"/>
      <c r="IA77" s="78"/>
      <c r="IB77" s="78"/>
      <c r="IC77" s="78"/>
      <c r="ID77" s="78"/>
      <c r="IE77" s="78"/>
      <c r="IF77" s="78"/>
      <c r="IG77" s="78"/>
      <c r="IH77" s="78"/>
      <c r="II77" s="78"/>
      <c r="IJ77" s="78"/>
      <c r="IK77" s="78"/>
      <c r="IL77" s="78"/>
      <c r="IM77" s="78"/>
      <c r="IN77" s="78"/>
      <c r="IO77" s="78"/>
      <c r="IP77" s="78"/>
      <c r="IQ77" s="78"/>
      <c r="IR77" s="78"/>
      <c r="IS77" s="78"/>
      <c r="IT77" s="78"/>
    </row>
    <row r="78" spans="1:254" s="42" customFormat="1" ht="12.75" customHeight="1">
      <c r="A78" s="180"/>
      <c r="B78" s="52">
        <f t="shared" si="9"/>
        <v>58</v>
      </c>
      <c r="C78" s="52">
        <f t="shared" si="11"/>
        <v>59</v>
      </c>
      <c r="D78" s="183"/>
      <c r="E78" s="80">
        <v>0.96</v>
      </c>
      <c r="F78" s="53" t="s">
        <v>54</v>
      </c>
      <c r="G78" s="53" t="s">
        <v>52</v>
      </c>
      <c r="H78" s="67">
        <f t="shared" si="0"/>
        <v>0</v>
      </c>
      <c r="I78" s="68">
        <f t="shared" si="1"/>
        <v>0.96</v>
      </c>
      <c r="J78" s="68">
        <f t="shared" si="2"/>
        <v>0</v>
      </c>
      <c r="K78" s="67">
        <f t="shared" si="3"/>
        <v>0</v>
      </c>
      <c r="L78" s="68">
        <f t="shared" si="4"/>
        <v>0</v>
      </c>
      <c r="M78" s="56">
        <f t="shared" si="5"/>
        <v>0</v>
      </c>
      <c r="N78" s="68">
        <f t="shared" si="6"/>
        <v>0</v>
      </c>
      <c r="O78" s="68">
        <f t="shared" si="7"/>
        <v>0.96</v>
      </c>
      <c r="P78" s="56">
        <f t="shared" si="8"/>
        <v>0</v>
      </c>
      <c r="Q78" s="78"/>
      <c r="R78" s="78"/>
      <c r="S78" s="78"/>
      <c r="T78" s="79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8"/>
      <c r="FQ78" s="78"/>
      <c r="FR78" s="78"/>
      <c r="FS78" s="78"/>
      <c r="FT78" s="78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  <c r="GV78" s="78"/>
      <c r="GW78" s="78"/>
      <c r="GX78" s="78"/>
      <c r="GY78" s="78"/>
      <c r="GZ78" s="78"/>
      <c r="HA78" s="78"/>
      <c r="HB78" s="78"/>
      <c r="HC78" s="78"/>
      <c r="HD78" s="78"/>
      <c r="HE78" s="78"/>
      <c r="HF78" s="78"/>
      <c r="HG78" s="78"/>
      <c r="HH78" s="78"/>
      <c r="HI78" s="78"/>
      <c r="HJ78" s="78"/>
      <c r="HK78" s="78"/>
      <c r="HL78" s="78"/>
      <c r="HM78" s="78"/>
      <c r="HN78" s="78"/>
      <c r="HO78" s="78"/>
      <c r="HP78" s="78"/>
      <c r="HQ78" s="78"/>
      <c r="HR78" s="78"/>
      <c r="HS78" s="78"/>
      <c r="HT78" s="78"/>
      <c r="HU78" s="78"/>
      <c r="HV78" s="78"/>
      <c r="HW78" s="78"/>
      <c r="HX78" s="78"/>
      <c r="HY78" s="78"/>
      <c r="HZ78" s="78"/>
      <c r="IA78" s="78"/>
      <c r="IB78" s="78"/>
      <c r="IC78" s="78"/>
      <c r="ID78" s="78"/>
      <c r="IE78" s="78"/>
      <c r="IF78" s="78"/>
      <c r="IG78" s="78"/>
      <c r="IH78" s="78"/>
      <c r="II78" s="78"/>
      <c r="IJ78" s="78"/>
      <c r="IK78" s="78"/>
      <c r="IL78" s="78"/>
      <c r="IM78" s="78"/>
      <c r="IN78" s="78"/>
      <c r="IO78" s="78"/>
      <c r="IP78" s="78"/>
      <c r="IQ78" s="78"/>
      <c r="IR78" s="78"/>
      <c r="IS78" s="78"/>
      <c r="IT78" s="78"/>
    </row>
    <row r="79" spans="1:254" s="42" customFormat="1" ht="12.75" customHeight="1">
      <c r="A79" s="180"/>
      <c r="B79" s="52">
        <f t="shared" si="9"/>
        <v>59</v>
      </c>
      <c r="C79" s="52">
        <f t="shared" si="11"/>
        <v>60</v>
      </c>
      <c r="D79" s="183"/>
      <c r="E79" s="80">
        <v>1.1120000000000001</v>
      </c>
      <c r="F79" s="53" t="s">
        <v>54</v>
      </c>
      <c r="G79" s="53" t="s">
        <v>52</v>
      </c>
      <c r="H79" s="67">
        <f t="shared" ref="H79:H97" si="12">IF(G79="b",E79,0)</f>
        <v>0</v>
      </c>
      <c r="I79" s="68">
        <f t="shared" ref="I79:I97" si="13">IF(G79="r",E79,0)</f>
        <v>1.1120000000000001</v>
      </c>
      <c r="J79" s="68">
        <f t="shared" ref="J79:J97" si="14">IF(G79="m",E79,0)</f>
        <v>0</v>
      </c>
      <c r="K79" s="67">
        <f t="shared" ref="K79:K97" si="15">IF((F79="p"),H79,0)</f>
        <v>0</v>
      </c>
      <c r="L79" s="68">
        <f t="shared" ref="L79:L97" si="16">IF((F79="p"),I79,0)</f>
        <v>0</v>
      </c>
      <c r="M79" s="56">
        <f t="shared" ref="M79:M97" si="17">IF((F79="p"),J79,0)</f>
        <v>0</v>
      </c>
      <c r="N79" s="68">
        <f t="shared" ref="N79:N97" si="18">IF((F79="A"),H79,0)</f>
        <v>0</v>
      </c>
      <c r="O79" s="68">
        <f t="shared" ref="O79:O97" si="19">IF((F79="A"),I79,0)</f>
        <v>1.1120000000000001</v>
      </c>
      <c r="P79" s="56">
        <f t="shared" ref="P79:P97" si="20">IF((F79="A"),J79,0)</f>
        <v>0</v>
      </c>
      <c r="Q79" s="78"/>
      <c r="R79" s="78"/>
      <c r="S79" s="78"/>
      <c r="T79" s="79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  <c r="EQ79" s="78"/>
      <c r="ER79" s="78"/>
      <c r="ES79" s="78"/>
      <c r="ET79" s="78"/>
      <c r="EU79" s="78"/>
      <c r="EV79" s="78"/>
      <c r="EW79" s="78"/>
      <c r="EX79" s="78"/>
      <c r="EY79" s="78"/>
      <c r="EZ79" s="78"/>
      <c r="FA79" s="78"/>
      <c r="FB79" s="78"/>
      <c r="FC79" s="78"/>
      <c r="FD79" s="78"/>
      <c r="FE79" s="78"/>
      <c r="FF79" s="78"/>
      <c r="FG79" s="78"/>
      <c r="FH79" s="78"/>
      <c r="FI79" s="78"/>
      <c r="FJ79" s="78"/>
      <c r="FK79" s="78"/>
      <c r="FL79" s="78"/>
      <c r="FM79" s="78"/>
      <c r="FN79" s="78"/>
      <c r="FO79" s="78"/>
      <c r="FP79" s="78"/>
      <c r="FQ79" s="78"/>
      <c r="FR79" s="78"/>
      <c r="FS79" s="78"/>
      <c r="FT79" s="78"/>
      <c r="FU79" s="78"/>
      <c r="FV79" s="78"/>
      <c r="FW79" s="78"/>
      <c r="FX79" s="78"/>
      <c r="FY79" s="78"/>
      <c r="FZ79" s="78"/>
      <c r="GA79" s="78"/>
      <c r="GB79" s="78"/>
      <c r="GC79" s="78"/>
      <c r="GD79" s="78"/>
      <c r="GE79" s="78"/>
      <c r="GF79" s="78"/>
      <c r="GG79" s="78"/>
      <c r="GH79" s="78"/>
      <c r="GI79" s="78"/>
      <c r="GJ79" s="78"/>
      <c r="GK79" s="78"/>
      <c r="GL79" s="78"/>
      <c r="GM79" s="78"/>
      <c r="GN79" s="78"/>
      <c r="GO79" s="78"/>
      <c r="GP79" s="78"/>
      <c r="GQ79" s="78"/>
      <c r="GR79" s="78"/>
      <c r="GS79" s="78"/>
      <c r="GT79" s="78"/>
      <c r="GU79" s="78"/>
      <c r="GV79" s="78"/>
      <c r="GW79" s="78"/>
      <c r="GX79" s="78"/>
      <c r="GY79" s="78"/>
      <c r="GZ79" s="78"/>
      <c r="HA79" s="78"/>
      <c r="HB79" s="78"/>
      <c r="HC79" s="78"/>
      <c r="HD79" s="78"/>
      <c r="HE79" s="78"/>
      <c r="HF79" s="78"/>
      <c r="HG79" s="78"/>
      <c r="HH79" s="78"/>
      <c r="HI79" s="78"/>
      <c r="HJ79" s="78"/>
      <c r="HK79" s="78"/>
      <c r="HL79" s="78"/>
      <c r="HM79" s="78"/>
      <c r="HN79" s="78"/>
      <c r="HO79" s="78"/>
      <c r="HP79" s="78"/>
      <c r="HQ79" s="78"/>
      <c r="HR79" s="78"/>
      <c r="HS79" s="78"/>
      <c r="HT79" s="78"/>
      <c r="HU79" s="78"/>
      <c r="HV79" s="78"/>
      <c r="HW79" s="78"/>
      <c r="HX79" s="78"/>
      <c r="HY79" s="78"/>
      <c r="HZ79" s="78"/>
      <c r="IA79" s="78"/>
      <c r="IB79" s="78"/>
      <c r="IC79" s="78"/>
      <c r="ID79" s="78"/>
      <c r="IE79" s="78"/>
      <c r="IF79" s="78"/>
      <c r="IG79" s="78"/>
      <c r="IH79" s="78"/>
      <c r="II79" s="78"/>
      <c r="IJ79" s="78"/>
      <c r="IK79" s="78"/>
      <c r="IL79" s="78"/>
      <c r="IM79" s="78"/>
      <c r="IN79" s="78"/>
      <c r="IO79" s="78"/>
      <c r="IP79" s="78"/>
      <c r="IQ79" s="78"/>
      <c r="IR79" s="78"/>
      <c r="IS79" s="78"/>
      <c r="IT79" s="78"/>
    </row>
    <row r="80" spans="1:254" s="42" customFormat="1" ht="12.75" customHeight="1">
      <c r="A80" s="180"/>
      <c r="B80" s="52">
        <f t="shared" ref="B80:B95" si="21">C79</f>
        <v>60</v>
      </c>
      <c r="C80" s="52">
        <f t="shared" si="11"/>
        <v>61</v>
      </c>
      <c r="D80" s="183"/>
      <c r="E80" s="80">
        <v>1</v>
      </c>
      <c r="F80" s="53" t="s">
        <v>54</v>
      </c>
      <c r="G80" s="53" t="s">
        <v>52</v>
      </c>
      <c r="H80" s="67">
        <f t="shared" si="12"/>
        <v>0</v>
      </c>
      <c r="I80" s="68">
        <f t="shared" si="13"/>
        <v>1</v>
      </c>
      <c r="J80" s="68">
        <f t="shared" si="14"/>
        <v>0</v>
      </c>
      <c r="K80" s="67">
        <f t="shared" si="15"/>
        <v>0</v>
      </c>
      <c r="L80" s="68">
        <f t="shared" si="16"/>
        <v>0</v>
      </c>
      <c r="M80" s="56">
        <f t="shared" si="17"/>
        <v>0</v>
      </c>
      <c r="N80" s="68">
        <f t="shared" si="18"/>
        <v>0</v>
      </c>
      <c r="O80" s="68">
        <f t="shared" si="19"/>
        <v>1</v>
      </c>
      <c r="P80" s="56">
        <f t="shared" si="20"/>
        <v>0</v>
      </c>
      <c r="Q80" s="78"/>
      <c r="R80" s="78"/>
      <c r="S80" s="78"/>
      <c r="T80" s="79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G80" s="78"/>
      <c r="CH80" s="78"/>
      <c r="CI80" s="78"/>
      <c r="CJ80" s="78"/>
      <c r="CK80" s="78"/>
      <c r="CL80" s="78"/>
      <c r="CM80" s="78"/>
      <c r="CN80" s="78"/>
      <c r="CO80" s="78"/>
      <c r="CP80" s="78"/>
      <c r="CQ80" s="78"/>
      <c r="CR80" s="78"/>
      <c r="CS80" s="78"/>
      <c r="CT80" s="78"/>
      <c r="CU80" s="78"/>
      <c r="CV80" s="78"/>
      <c r="CW80" s="78"/>
      <c r="CX80" s="78"/>
      <c r="CY80" s="78"/>
      <c r="CZ80" s="78"/>
      <c r="DA80" s="78"/>
      <c r="DB80" s="78"/>
      <c r="DC80" s="78"/>
      <c r="DD80" s="78"/>
      <c r="DE80" s="78"/>
      <c r="DF80" s="78"/>
      <c r="DG80" s="78"/>
      <c r="DH80" s="78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78"/>
      <c r="EH80" s="78"/>
      <c r="EI80" s="78"/>
      <c r="EJ80" s="78"/>
      <c r="EK80" s="78"/>
      <c r="EL80" s="78"/>
      <c r="EM80" s="78"/>
      <c r="EN80" s="78"/>
      <c r="EO80" s="78"/>
      <c r="EP80" s="78"/>
      <c r="EQ80" s="78"/>
      <c r="ER80" s="78"/>
      <c r="ES80" s="78"/>
      <c r="ET80" s="78"/>
      <c r="EU80" s="78"/>
      <c r="EV80" s="78"/>
      <c r="EW80" s="78"/>
      <c r="EX80" s="78"/>
      <c r="EY80" s="78"/>
      <c r="EZ80" s="78"/>
      <c r="FA80" s="78"/>
      <c r="FB80" s="78"/>
      <c r="FC80" s="78"/>
      <c r="FD80" s="78"/>
      <c r="FE80" s="78"/>
      <c r="FF80" s="78"/>
      <c r="FG80" s="78"/>
      <c r="FH80" s="78"/>
      <c r="FI80" s="78"/>
      <c r="FJ80" s="78"/>
      <c r="FK80" s="78"/>
      <c r="FL80" s="78"/>
      <c r="FM80" s="78"/>
      <c r="FN80" s="78"/>
      <c r="FO80" s="78"/>
      <c r="FP80" s="78"/>
      <c r="FQ80" s="78"/>
      <c r="FR80" s="78"/>
      <c r="FS80" s="78"/>
      <c r="FT80" s="78"/>
      <c r="FU80" s="78"/>
      <c r="FV80" s="78"/>
      <c r="FW80" s="78"/>
      <c r="FX80" s="78"/>
      <c r="FY80" s="78"/>
      <c r="FZ80" s="78"/>
      <c r="GA80" s="78"/>
      <c r="GB80" s="78"/>
      <c r="GC80" s="78"/>
      <c r="GD80" s="78"/>
      <c r="GE80" s="78"/>
      <c r="GF80" s="78"/>
      <c r="GG80" s="78"/>
      <c r="GH80" s="78"/>
      <c r="GI80" s="78"/>
      <c r="GJ80" s="78"/>
      <c r="GK80" s="78"/>
      <c r="GL80" s="78"/>
      <c r="GM80" s="78"/>
      <c r="GN80" s="78"/>
      <c r="GO80" s="78"/>
      <c r="GP80" s="78"/>
      <c r="GQ80" s="78"/>
      <c r="GR80" s="78"/>
      <c r="GS80" s="78"/>
      <c r="GT80" s="78"/>
      <c r="GU80" s="78"/>
      <c r="GV80" s="78"/>
      <c r="GW80" s="78"/>
      <c r="GX80" s="78"/>
      <c r="GY80" s="78"/>
      <c r="GZ80" s="78"/>
      <c r="HA80" s="78"/>
      <c r="HB80" s="78"/>
      <c r="HC80" s="78"/>
      <c r="HD80" s="78"/>
      <c r="HE80" s="78"/>
      <c r="HF80" s="78"/>
      <c r="HG80" s="78"/>
      <c r="HH80" s="78"/>
      <c r="HI80" s="78"/>
      <c r="HJ80" s="78"/>
      <c r="HK80" s="78"/>
      <c r="HL80" s="78"/>
      <c r="HM80" s="78"/>
      <c r="HN80" s="78"/>
      <c r="HO80" s="78"/>
      <c r="HP80" s="78"/>
      <c r="HQ80" s="78"/>
      <c r="HR80" s="78"/>
      <c r="HS80" s="78"/>
      <c r="HT80" s="78"/>
      <c r="HU80" s="78"/>
      <c r="HV80" s="78"/>
      <c r="HW80" s="78"/>
      <c r="HX80" s="78"/>
      <c r="HY80" s="78"/>
      <c r="HZ80" s="78"/>
      <c r="IA80" s="78"/>
      <c r="IB80" s="78"/>
      <c r="IC80" s="78"/>
      <c r="ID80" s="78"/>
      <c r="IE80" s="78"/>
      <c r="IF80" s="78"/>
      <c r="IG80" s="78"/>
      <c r="IH80" s="78"/>
      <c r="II80" s="78"/>
      <c r="IJ80" s="78"/>
      <c r="IK80" s="78"/>
      <c r="IL80" s="78"/>
      <c r="IM80" s="78"/>
      <c r="IN80" s="78"/>
      <c r="IO80" s="78"/>
      <c r="IP80" s="78"/>
      <c r="IQ80" s="78"/>
      <c r="IR80" s="78"/>
      <c r="IS80" s="78"/>
      <c r="IT80" s="78"/>
    </row>
    <row r="81" spans="1:254" s="42" customFormat="1" ht="12.75" customHeight="1">
      <c r="A81" s="180"/>
      <c r="B81" s="52">
        <f t="shared" si="21"/>
        <v>61</v>
      </c>
      <c r="C81" s="52">
        <f t="shared" si="11"/>
        <v>62</v>
      </c>
      <c r="D81" s="183"/>
      <c r="E81" s="80">
        <v>0.95</v>
      </c>
      <c r="F81" s="53" t="s">
        <v>54</v>
      </c>
      <c r="G81" s="53" t="s">
        <v>53</v>
      </c>
      <c r="H81" s="67">
        <f t="shared" si="12"/>
        <v>0</v>
      </c>
      <c r="I81" s="68">
        <f t="shared" si="13"/>
        <v>0</v>
      </c>
      <c r="J81" s="68">
        <f t="shared" si="14"/>
        <v>0.95</v>
      </c>
      <c r="K81" s="67">
        <f t="shared" si="15"/>
        <v>0</v>
      </c>
      <c r="L81" s="68">
        <f t="shared" si="16"/>
        <v>0</v>
      </c>
      <c r="M81" s="56">
        <f t="shared" si="17"/>
        <v>0</v>
      </c>
      <c r="N81" s="68">
        <f t="shared" si="18"/>
        <v>0</v>
      </c>
      <c r="O81" s="68">
        <f t="shared" si="19"/>
        <v>0</v>
      </c>
      <c r="P81" s="56">
        <f t="shared" si="20"/>
        <v>0.95</v>
      </c>
      <c r="Q81" s="78"/>
      <c r="R81" s="78"/>
      <c r="S81" s="78"/>
      <c r="T81" s="79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8"/>
      <c r="CQ81" s="78"/>
      <c r="CR81" s="78"/>
      <c r="CS81" s="78"/>
      <c r="CT81" s="78"/>
      <c r="CU81" s="78"/>
      <c r="CV81" s="78"/>
      <c r="CW81" s="78"/>
      <c r="CX81" s="78"/>
      <c r="CY81" s="78"/>
      <c r="CZ81" s="78"/>
      <c r="DA81" s="78"/>
      <c r="DB81" s="78"/>
      <c r="DC81" s="78"/>
      <c r="DD81" s="78"/>
      <c r="DE81" s="78"/>
      <c r="DF81" s="78"/>
      <c r="DG81" s="78"/>
      <c r="DH81" s="78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78"/>
      <c r="EH81" s="78"/>
      <c r="EI81" s="78"/>
      <c r="EJ81" s="78"/>
      <c r="EK81" s="78"/>
      <c r="EL81" s="78"/>
      <c r="EM81" s="78"/>
      <c r="EN81" s="78"/>
      <c r="EO81" s="78"/>
      <c r="EP81" s="78"/>
      <c r="EQ81" s="78"/>
      <c r="ER81" s="78"/>
      <c r="ES81" s="78"/>
      <c r="ET81" s="78"/>
      <c r="EU81" s="78"/>
      <c r="EV81" s="78"/>
      <c r="EW81" s="78"/>
      <c r="EX81" s="78"/>
      <c r="EY81" s="78"/>
      <c r="EZ81" s="78"/>
      <c r="FA81" s="78"/>
      <c r="FB81" s="78"/>
      <c r="FC81" s="78"/>
      <c r="FD81" s="78"/>
      <c r="FE81" s="78"/>
      <c r="FF81" s="78"/>
      <c r="FG81" s="78"/>
      <c r="FH81" s="78"/>
      <c r="FI81" s="78"/>
      <c r="FJ81" s="78"/>
      <c r="FK81" s="78"/>
      <c r="FL81" s="78"/>
      <c r="FM81" s="78"/>
      <c r="FN81" s="78"/>
      <c r="FO81" s="78"/>
      <c r="FP81" s="78"/>
      <c r="FQ81" s="78"/>
      <c r="FR81" s="78"/>
      <c r="FS81" s="78"/>
      <c r="FT81" s="78"/>
      <c r="FU81" s="78"/>
      <c r="FV81" s="78"/>
      <c r="FW81" s="78"/>
      <c r="FX81" s="78"/>
      <c r="FY81" s="78"/>
      <c r="FZ81" s="78"/>
      <c r="GA81" s="78"/>
      <c r="GB81" s="78"/>
      <c r="GC81" s="78"/>
      <c r="GD81" s="78"/>
      <c r="GE81" s="78"/>
      <c r="GF81" s="78"/>
      <c r="GG81" s="78"/>
      <c r="GH81" s="78"/>
      <c r="GI81" s="78"/>
      <c r="GJ81" s="78"/>
      <c r="GK81" s="78"/>
      <c r="GL81" s="78"/>
      <c r="GM81" s="78"/>
      <c r="GN81" s="78"/>
      <c r="GO81" s="78"/>
      <c r="GP81" s="78"/>
      <c r="GQ81" s="78"/>
      <c r="GR81" s="78"/>
      <c r="GS81" s="78"/>
      <c r="GT81" s="78"/>
      <c r="GU81" s="78"/>
      <c r="GV81" s="78"/>
      <c r="GW81" s="78"/>
      <c r="GX81" s="78"/>
      <c r="GY81" s="78"/>
      <c r="GZ81" s="78"/>
      <c r="HA81" s="78"/>
      <c r="HB81" s="78"/>
      <c r="HC81" s="78"/>
      <c r="HD81" s="78"/>
      <c r="HE81" s="78"/>
      <c r="HF81" s="78"/>
      <c r="HG81" s="78"/>
      <c r="HH81" s="78"/>
      <c r="HI81" s="78"/>
      <c r="HJ81" s="78"/>
      <c r="HK81" s="78"/>
      <c r="HL81" s="78"/>
      <c r="HM81" s="78"/>
      <c r="HN81" s="78"/>
      <c r="HO81" s="78"/>
      <c r="HP81" s="78"/>
      <c r="HQ81" s="78"/>
      <c r="HR81" s="78"/>
      <c r="HS81" s="78"/>
      <c r="HT81" s="78"/>
      <c r="HU81" s="78"/>
      <c r="HV81" s="78"/>
      <c r="HW81" s="78"/>
      <c r="HX81" s="78"/>
      <c r="HY81" s="78"/>
      <c r="HZ81" s="78"/>
      <c r="IA81" s="78"/>
      <c r="IB81" s="78"/>
      <c r="IC81" s="78"/>
      <c r="ID81" s="78"/>
      <c r="IE81" s="78"/>
      <c r="IF81" s="78"/>
      <c r="IG81" s="78"/>
      <c r="IH81" s="78"/>
      <c r="II81" s="78"/>
      <c r="IJ81" s="78"/>
      <c r="IK81" s="78"/>
      <c r="IL81" s="78"/>
      <c r="IM81" s="78"/>
      <c r="IN81" s="78"/>
      <c r="IO81" s="78"/>
      <c r="IP81" s="78"/>
      <c r="IQ81" s="78"/>
      <c r="IR81" s="78"/>
      <c r="IS81" s="78"/>
      <c r="IT81" s="78"/>
    </row>
    <row r="82" spans="1:254" s="42" customFormat="1" ht="12.75" customHeight="1">
      <c r="A82" s="180"/>
      <c r="B82" s="52">
        <f t="shared" si="21"/>
        <v>62</v>
      </c>
      <c r="C82" s="52">
        <f t="shared" si="11"/>
        <v>63</v>
      </c>
      <c r="D82" s="183"/>
      <c r="E82" s="80">
        <v>0.97199999999999998</v>
      </c>
      <c r="F82" s="53" t="s">
        <v>54</v>
      </c>
      <c r="G82" s="53" t="s">
        <v>53</v>
      </c>
      <c r="H82" s="67">
        <f t="shared" si="12"/>
        <v>0</v>
      </c>
      <c r="I82" s="68">
        <f t="shared" si="13"/>
        <v>0</v>
      </c>
      <c r="J82" s="68">
        <f t="shared" si="14"/>
        <v>0.97199999999999998</v>
      </c>
      <c r="K82" s="67">
        <f t="shared" si="15"/>
        <v>0</v>
      </c>
      <c r="L82" s="68">
        <f t="shared" si="16"/>
        <v>0</v>
      </c>
      <c r="M82" s="56">
        <f t="shared" si="17"/>
        <v>0</v>
      </c>
      <c r="N82" s="68">
        <f t="shared" si="18"/>
        <v>0</v>
      </c>
      <c r="O82" s="68">
        <f t="shared" si="19"/>
        <v>0</v>
      </c>
      <c r="P82" s="56">
        <f t="shared" si="20"/>
        <v>0.97199999999999998</v>
      </c>
      <c r="Q82" s="78"/>
      <c r="R82" s="78"/>
      <c r="S82" s="78"/>
      <c r="T82" s="79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G82" s="78"/>
      <c r="CH82" s="78"/>
      <c r="CI82" s="78"/>
      <c r="CJ82" s="78"/>
      <c r="CK82" s="78"/>
      <c r="CL82" s="78"/>
      <c r="CM82" s="78"/>
      <c r="CN82" s="78"/>
      <c r="CO82" s="78"/>
      <c r="CP82" s="78"/>
      <c r="CQ82" s="78"/>
      <c r="CR82" s="78"/>
      <c r="CS82" s="78"/>
      <c r="CT82" s="78"/>
      <c r="CU82" s="78"/>
      <c r="CV82" s="78"/>
      <c r="CW82" s="78"/>
      <c r="CX82" s="78"/>
      <c r="CY82" s="78"/>
      <c r="CZ82" s="78"/>
      <c r="DA82" s="78"/>
      <c r="DB82" s="78"/>
      <c r="DC82" s="78"/>
      <c r="DD82" s="78"/>
      <c r="DE82" s="78"/>
      <c r="DF82" s="78"/>
      <c r="DG82" s="78"/>
      <c r="DH82" s="78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78"/>
      <c r="EH82" s="78"/>
      <c r="EI82" s="78"/>
      <c r="EJ82" s="78"/>
      <c r="EK82" s="78"/>
      <c r="EL82" s="78"/>
      <c r="EM82" s="78"/>
      <c r="EN82" s="78"/>
      <c r="EO82" s="78"/>
      <c r="EP82" s="78"/>
      <c r="EQ82" s="78"/>
      <c r="ER82" s="78"/>
      <c r="ES82" s="78"/>
      <c r="ET82" s="78"/>
      <c r="EU82" s="78"/>
      <c r="EV82" s="78"/>
      <c r="EW82" s="78"/>
      <c r="EX82" s="78"/>
      <c r="EY82" s="78"/>
      <c r="EZ82" s="78"/>
      <c r="FA82" s="78"/>
      <c r="FB82" s="78"/>
      <c r="FC82" s="78"/>
      <c r="FD82" s="78"/>
      <c r="FE82" s="78"/>
      <c r="FF82" s="78"/>
      <c r="FG82" s="78"/>
      <c r="FH82" s="78"/>
      <c r="FI82" s="78"/>
      <c r="FJ82" s="78"/>
      <c r="FK82" s="78"/>
      <c r="FL82" s="78"/>
      <c r="FM82" s="78"/>
      <c r="FN82" s="78"/>
      <c r="FO82" s="78"/>
      <c r="FP82" s="78"/>
      <c r="FQ82" s="78"/>
      <c r="FR82" s="78"/>
      <c r="FS82" s="78"/>
      <c r="FT82" s="78"/>
      <c r="FU82" s="78"/>
      <c r="FV82" s="78"/>
      <c r="FW82" s="78"/>
      <c r="FX82" s="78"/>
      <c r="FY82" s="78"/>
      <c r="FZ82" s="78"/>
      <c r="GA82" s="78"/>
      <c r="GB82" s="78"/>
      <c r="GC82" s="78"/>
      <c r="GD82" s="78"/>
      <c r="GE82" s="78"/>
      <c r="GF82" s="78"/>
      <c r="GG82" s="78"/>
      <c r="GH82" s="78"/>
      <c r="GI82" s="78"/>
      <c r="GJ82" s="78"/>
      <c r="GK82" s="78"/>
      <c r="GL82" s="78"/>
      <c r="GM82" s="78"/>
      <c r="GN82" s="78"/>
      <c r="GO82" s="78"/>
      <c r="GP82" s="78"/>
      <c r="GQ82" s="78"/>
      <c r="GR82" s="78"/>
      <c r="GS82" s="78"/>
      <c r="GT82" s="78"/>
      <c r="GU82" s="78"/>
      <c r="GV82" s="78"/>
      <c r="GW82" s="78"/>
      <c r="GX82" s="78"/>
      <c r="GY82" s="78"/>
      <c r="GZ82" s="78"/>
      <c r="HA82" s="78"/>
      <c r="HB82" s="78"/>
      <c r="HC82" s="78"/>
      <c r="HD82" s="78"/>
      <c r="HE82" s="78"/>
      <c r="HF82" s="78"/>
      <c r="HG82" s="78"/>
      <c r="HH82" s="78"/>
      <c r="HI82" s="78"/>
      <c r="HJ82" s="78"/>
      <c r="HK82" s="78"/>
      <c r="HL82" s="78"/>
      <c r="HM82" s="78"/>
      <c r="HN82" s="78"/>
      <c r="HO82" s="78"/>
      <c r="HP82" s="78"/>
      <c r="HQ82" s="78"/>
      <c r="HR82" s="78"/>
      <c r="HS82" s="78"/>
      <c r="HT82" s="78"/>
      <c r="HU82" s="78"/>
      <c r="HV82" s="78"/>
      <c r="HW82" s="78"/>
      <c r="HX82" s="78"/>
      <c r="HY82" s="78"/>
      <c r="HZ82" s="78"/>
      <c r="IA82" s="78"/>
      <c r="IB82" s="78"/>
      <c r="IC82" s="78"/>
      <c r="ID82" s="78"/>
      <c r="IE82" s="78"/>
      <c r="IF82" s="78"/>
      <c r="IG82" s="78"/>
      <c r="IH82" s="78"/>
      <c r="II82" s="78"/>
      <c r="IJ82" s="78"/>
      <c r="IK82" s="78"/>
      <c r="IL82" s="78"/>
      <c r="IM82" s="78"/>
      <c r="IN82" s="78"/>
      <c r="IO82" s="78"/>
      <c r="IP82" s="78"/>
      <c r="IQ82" s="78"/>
      <c r="IR82" s="78"/>
      <c r="IS82" s="78"/>
      <c r="IT82" s="78"/>
    </row>
    <row r="83" spans="1:254" s="42" customFormat="1" ht="12.75" customHeight="1">
      <c r="A83" s="180"/>
      <c r="B83" s="52">
        <f t="shared" si="21"/>
        <v>63</v>
      </c>
      <c r="C83" s="52">
        <f t="shared" si="11"/>
        <v>64</v>
      </c>
      <c r="D83" s="183"/>
      <c r="E83" s="80">
        <v>0.97399999999999998</v>
      </c>
      <c r="F83" s="53" t="s">
        <v>54</v>
      </c>
      <c r="G83" s="53" t="s">
        <v>53</v>
      </c>
      <c r="H83" s="67">
        <f t="shared" si="12"/>
        <v>0</v>
      </c>
      <c r="I83" s="68">
        <f t="shared" si="13"/>
        <v>0</v>
      </c>
      <c r="J83" s="68">
        <f t="shared" si="14"/>
        <v>0.97399999999999998</v>
      </c>
      <c r="K83" s="67">
        <f t="shared" si="15"/>
        <v>0</v>
      </c>
      <c r="L83" s="68">
        <f t="shared" si="16"/>
        <v>0</v>
      </c>
      <c r="M83" s="56">
        <f t="shared" si="17"/>
        <v>0</v>
      </c>
      <c r="N83" s="68">
        <f t="shared" si="18"/>
        <v>0</v>
      </c>
      <c r="O83" s="68">
        <f t="shared" si="19"/>
        <v>0</v>
      </c>
      <c r="P83" s="56">
        <f t="shared" si="20"/>
        <v>0.97399999999999998</v>
      </c>
      <c r="Q83" s="78"/>
      <c r="R83" s="78"/>
      <c r="S83" s="78"/>
      <c r="T83" s="79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78"/>
      <c r="DC83" s="78"/>
      <c r="DD83" s="78"/>
      <c r="DE83" s="78"/>
      <c r="DF83" s="78"/>
      <c r="DG83" s="78"/>
      <c r="DH83" s="78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78"/>
      <c r="EH83" s="78"/>
      <c r="EI83" s="78"/>
      <c r="EJ83" s="78"/>
      <c r="EK83" s="78"/>
      <c r="EL83" s="78"/>
      <c r="EM83" s="78"/>
      <c r="EN83" s="78"/>
      <c r="EO83" s="78"/>
      <c r="EP83" s="78"/>
      <c r="EQ83" s="78"/>
      <c r="ER83" s="78"/>
      <c r="ES83" s="78"/>
      <c r="ET83" s="78"/>
      <c r="EU83" s="78"/>
      <c r="EV83" s="78"/>
      <c r="EW83" s="78"/>
      <c r="EX83" s="78"/>
      <c r="EY83" s="78"/>
      <c r="EZ83" s="78"/>
      <c r="FA83" s="78"/>
      <c r="FB83" s="78"/>
      <c r="FC83" s="78"/>
      <c r="FD83" s="78"/>
      <c r="FE83" s="78"/>
      <c r="FF83" s="78"/>
      <c r="FG83" s="78"/>
      <c r="FH83" s="78"/>
      <c r="FI83" s="78"/>
      <c r="FJ83" s="78"/>
      <c r="FK83" s="78"/>
      <c r="FL83" s="78"/>
      <c r="FM83" s="78"/>
      <c r="FN83" s="78"/>
      <c r="FO83" s="78"/>
      <c r="FP83" s="78"/>
      <c r="FQ83" s="78"/>
      <c r="FR83" s="78"/>
      <c r="FS83" s="78"/>
      <c r="FT83" s="78"/>
      <c r="FU83" s="78"/>
      <c r="FV83" s="78"/>
      <c r="FW83" s="78"/>
      <c r="FX83" s="78"/>
      <c r="FY83" s="78"/>
      <c r="FZ83" s="78"/>
      <c r="GA83" s="78"/>
      <c r="GB83" s="78"/>
      <c r="GC83" s="78"/>
      <c r="GD83" s="78"/>
      <c r="GE83" s="78"/>
      <c r="GF83" s="78"/>
      <c r="GG83" s="78"/>
      <c r="GH83" s="78"/>
      <c r="GI83" s="78"/>
      <c r="GJ83" s="78"/>
      <c r="GK83" s="78"/>
      <c r="GL83" s="78"/>
      <c r="GM83" s="78"/>
      <c r="GN83" s="78"/>
      <c r="GO83" s="78"/>
      <c r="GP83" s="78"/>
      <c r="GQ83" s="78"/>
      <c r="GR83" s="78"/>
      <c r="GS83" s="78"/>
      <c r="GT83" s="78"/>
      <c r="GU83" s="78"/>
      <c r="GV83" s="78"/>
      <c r="GW83" s="78"/>
      <c r="GX83" s="78"/>
      <c r="GY83" s="78"/>
      <c r="GZ83" s="78"/>
      <c r="HA83" s="78"/>
      <c r="HB83" s="78"/>
      <c r="HC83" s="78"/>
      <c r="HD83" s="78"/>
      <c r="HE83" s="78"/>
      <c r="HF83" s="78"/>
      <c r="HG83" s="78"/>
      <c r="HH83" s="78"/>
      <c r="HI83" s="78"/>
      <c r="HJ83" s="78"/>
      <c r="HK83" s="78"/>
      <c r="HL83" s="78"/>
      <c r="HM83" s="78"/>
      <c r="HN83" s="78"/>
      <c r="HO83" s="78"/>
      <c r="HP83" s="78"/>
      <c r="HQ83" s="78"/>
      <c r="HR83" s="78"/>
      <c r="HS83" s="78"/>
      <c r="HT83" s="78"/>
      <c r="HU83" s="78"/>
      <c r="HV83" s="78"/>
      <c r="HW83" s="78"/>
      <c r="HX83" s="78"/>
      <c r="HY83" s="78"/>
      <c r="HZ83" s="78"/>
      <c r="IA83" s="78"/>
      <c r="IB83" s="78"/>
      <c r="IC83" s="78"/>
      <c r="ID83" s="78"/>
      <c r="IE83" s="78"/>
      <c r="IF83" s="78"/>
      <c r="IG83" s="78"/>
      <c r="IH83" s="78"/>
      <c r="II83" s="78"/>
      <c r="IJ83" s="78"/>
      <c r="IK83" s="78"/>
      <c r="IL83" s="78"/>
      <c r="IM83" s="78"/>
      <c r="IN83" s="78"/>
      <c r="IO83" s="78"/>
      <c r="IP83" s="78"/>
      <c r="IQ83" s="78"/>
      <c r="IR83" s="78"/>
      <c r="IS83" s="78"/>
      <c r="IT83" s="78"/>
    </row>
    <row r="84" spans="1:254" s="42" customFormat="1" ht="12.75" customHeight="1">
      <c r="A84" s="180"/>
      <c r="B84" s="52">
        <f t="shared" si="21"/>
        <v>64</v>
      </c>
      <c r="C84" s="52" t="s">
        <v>63</v>
      </c>
      <c r="D84" s="183"/>
      <c r="E84" s="80">
        <v>0.5</v>
      </c>
      <c r="F84" s="53" t="s">
        <v>54</v>
      </c>
      <c r="G84" s="53" t="s">
        <v>53</v>
      </c>
      <c r="H84" s="67">
        <f t="shared" si="12"/>
        <v>0</v>
      </c>
      <c r="I84" s="68">
        <f t="shared" si="13"/>
        <v>0</v>
      </c>
      <c r="J84" s="68">
        <f t="shared" si="14"/>
        <v>0.5</v>
      </c>
      <c r="K84" s="67">
        <f t="shared" si="15"/>
        <v>0</v>
      </c>
      <c r="L84" s="68">
        <f t="shared" si="16"/>
        <v>0</v>
      </c>
      <c r="M84" s="56">
        <f t="shared" si="17"/>
        <v>0</v>
      </c>
      <c r="N84" s="68">
        <f t="shared" si="18"/>
        <v>0</v>
      </c>
      <c r="O84" s="68">
        <f t="shared" si="19"/>
        <v>0</v>
      </c>
      <c r="P84" s="56">
        <f t="shared" si="20"/>
        <v>0.5</v>
      </c>
      <c r="Q84" s="78"/>
      <c r="R84" s="78"/>
      <c r="S84" s="78"/>
      <c r="T84" s="79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G84" s="78"/>
      <c r="CH84" s="78"/>
      <c r="CI84" s="78"/>
      <c r="CJ84" s="78"/>
      <c r="CK84" s="78"/>
      <c r="CL84" s="78"/>
      <c r="CM84" s="78"/>
      <c r="CN84" s="78"/>
      <c r="CO84" s="78"/>
      <c r="CP84" s="78"/>
      <c r="CQ84" s="78"/>
      <c r="CR84" s="78"/>
      <c r="CS84" s="78"/>
      <c r="CT84" s="78"/>
      <c r="CU84" s="78"/>
      <c r="CV84" s="78"/>
      <c r="CW84" s="78"/>
      <c r="CX84" s="78"/>
      <c r="CY84" s="78"/>
      <c r="CZ84" s="78"/>
      <c r="DA84" s="78"/>
      <c r="DB84" s="78"/>
      <c r="DC84" s="78"/>
      <c r="DD84" s="78"/>
      <c r="DE84" s="78"/>
      <c r="DF84" s="78"/>
      <c r="DG84" s="78"/>
      <c r="DH84" s="78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78"/>
      <c r="EH84" s="78"/>
      <c r="EI84" s="78"/>
      <c r="EJ84" s="78"/>
      <c r="EK84" s="78"/>
      <c r="EL84" s="78"/>
      <c r="EM84" s="78"/>
      <c r="EN84" s="78"/>
      <c r="EO84" s="78"/>
      <c r="EP84" s="78"/>
      <c r="EQ84" s="78"/>
      <c r="ER84" s="78"/>
      <c r="ES84" s="78"/>
      <c r="ET84" s="78"/>
      <c r="EU84" s="78"/>
      <c r="EV84" s="78"/>
      <c r="EW84" s="78"/>
      <c r="EX84" s="78"/>
      <c r="EY84" s="78"/>
      <c r="EZ84" s="78"/>
      <c r="FA84" s="78"/>
      <c r="FB84" s="78"/>
      <c r="FC84" s="78"/>
      <c r="FD84" s="78"/>
      <c r="FE84" s="78"/>
      <c r="FF84" s="78"/>
      <c r="FG84" s="78"/>
      <c r="FH84" s="78"/>
      <c r="FI84" s="78"/>
      <c r="FJ84" s="78"/>
      <c r="FK84" s="78"/>
      <c r="FL84" s="78"/>
      <c r="FM84" s="78"/>
      <c r="FN84" s="78"/>
      <c r="FO84" s="78"/>
      <c r="FP84" s="78"/>
      <c r="FQ84" s="78"/>
      <c r="FR84" s="78"/>
      <c r="FS84" s="78"/>
      <c r="FT84" s="78"/>
      <c r="FU84" s="78"/>
      <c r="FV84" s="78"/>
      <c r="FW84" s="78"/>
      <c r="FX84" s="78"/>
      <c r="FY84" s="78"/>
      <c r="FZ84" s="78"/>
      <c r="GA84" s="78"/>
      <c r="GB84" s="78"/>
      <c r="GC84" s="78"/>
      <c r="GD84" s="78"/>
      <c r="GE84" s="78"/>
      <c r="GF84" s="78"/>
      <c r="GG84" s="78"/>
      <c r="GH84" s="78"/>
      <c r="GI84" s="78"/>
      <c r="GJ84" s="78"/>
      <c r="GK84" s="78"/>
      <c r="GL84" s="78"/>
      <c r="GM84" s="78"/>
      <c r="GN84" s="78"/>
      <c r="GO84" s="78"/>
      <c r="GP84" s="78"/>
      <c r="GQ84" s="78"/>
      <c r="GR84" s="78"/>
      <c r="GS84" s="78"/>
      <c r="GT84" s="78"/>
      <c r="GU84" s="78"/>
      <c r="GV84" s="78"/>
      <c r="GW84" s="78"/>
      <c r="GX84" s="78"/>
      <c r="GY84" s="78"/>
      <c r="GZ84" s="78"/>
      <c r="HA84" s="78"/>
      <c r="HB84" s="78"/>
      <c r="HC84" s="78"/>
      <c r="HD84" s="78"/>
      <c r="HE84" s="78"/>
      <c r="HF84" s="78"/>
      <c r="HG84" s="78"/>
      <c r="HH84" s="78"/>
      <c r="HI84" s="78"/>
      <c r="HJ84" s="78"/>
      <c r="HK84" s="78"/>
      <c r="HL84" s="78"/>
      <c r="HM84" s="78"/>
      <c r="HN84" s="78"/>
      <c r="HO84" s="78"/>
      <c r="HP84" s="78"/>
      <c r="HQ84" s="78"/>
      <c r="HR84" s="78"/>
      <c r="HS84" s="78"/>
      <c r="HT84" s="78"/>
      <c r="HU84" s="78"/>
      <c r="HV84" s="78"/>
      <c r="HW84" s="78"/>
      <c r="HX84" s="78"/>
      <c r="HY84" s="78"/>
      <c r="HZ84" s="78"/>
      <c r="IA84" s="78"/>
      <c r="IB84" s="78"/>
      <c r="IC84" s="78"/>
      <c r="ID84" s="78"/>
      <c r="IE84" s="78"/>
      <c r="IF84" s="78"/>
      <c r="IG84" s="78"/>
      <c r="IH84" s="78"/>
      <c r="II84" s="78"/>
      <c r="IJ84" s="78"/>
      <c r="IK84" s="78"/>
      <c r="IL84" s="78"/>
      <c r="IM84" s="78"/>
      <c r="IN84" s="78"/>
      <c r="IO84" s="78"/>
      <c r="IP84" s="78"/>
      <c r="IQ84" s="78"/>
      <c r="IR84" s="78"/>
      <c r="IS84" s="78"/>
      <c r="IT84" s="78"/>
    </row>
    <row r="85" spans="1:254" s="42" customFormat="1" ht="12.75" customHeight="1">
      <c r="A85" s="180"/>
      <c r="B85" s="52" t="str">
        <f t="shared" si="21"/>
        <v>64+0500</v>
      </c>
      <c r="C85" s="52">
        <f>1+B84</f>
        <v>65</v>
      </c>
      <c r="D85" s="183"/>
      <c r="E85" s="80">
        <v>0.44500000000000001</v>
      </c>
      <c r="F85" s="53" t="s">
        <v>55</v>
      </c>
      <c r="G85" s="53" t="s">
        <v>51</v>
      </c>
      <c r="H85" s="67">
        <f t="shared" si="12"/>
        <v>0.44500000000000001</v>
      </c>
      <c r="I85" s="68">
        <f t="shared" si="13"/>
        <v>0</v>
      </c>
      <c r="J85" s="68">
        <f t="shared" si="14"/>
        <v>0</v>
      </c>
      <c r="K85" s="67">
        <f t="shared" si="15"/>
        <v>0.44500000000000001</v>
      </c>
      <c r="L85" s="68">
        <f t="shared" si="16"/>
        <v>0</v>
      </c>
      <c r="M85" s="56">
        <f t="shared" si="17"/>
        <v>0</v>
      </c>
      <c r="N85" s="68">
        <f t="shared" si="18"/>
        <v>0</v>
      </c>
      <c r="O85" s="68">
        <f t="shared" si="19"/>
        <v>0</v>
      </c>
      <c r="P85" s="56">
        <f t="shared" si="20"/>
        <v>0</v>
      </c>
      <c r="Q85" s="78"/>
      <c r="R85" s="78"/>
      <c r="S85" s="78"/>
      <c r="T85" s="79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G85" s="78"/>
      <c r="CH85" s="78"/>
      <c r="CI85" s="78"/>
      <c r="CJ85" s="78"/>
      <c r="CK85" s="78"/>
      <c r="CL85" s="78"/>
      <c r="CM85" s="78"/>
      <c r="CN85" s="78"/>
      <c r="CO85" s="78"/>
      <c r="CP85" s="78"/>
      <c r="CQ85" s="78"/>
      <c r="CR85" s="78"/>
      <c r="CS85" s="78"/>
      <c r="CT85" s="78"/>
      <c r="CU85" s="78"/>
      <c r="CV85" s="78"/>
      <c r="CW85" s="78"/>
      <c r="CX85" s="78"/>
      <c r="CY85" s="78"/>
      <c r="CZ85" s="78"/>
      <c r="DA85" s="78"/>
      <c r="DB85" s="78"/>
      <c r="DC85" s="78"/>
      <c r="DD85" s="78"/>
      <c r="DE85" s="78"/>
      <c r="DF85" s="78"/>
      <c r="DG85" s="78"/>
      <c r="DH85" s="78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78"/>
      <c r="EH85" s="78"/>
      <c r="EI85" s="78"/>
      <c r="EJ85" s="78"/>
      <c r="EK85" s="78"/>
      <c r="EL85" s="78"/>
      <c r="EM85" s="78"/>
      <c r="EN85" s="78"/>
      <c r="EO85" s="78"/>
      <c r="EP85" s="78"/>
      <c r="EQ85" s="78"/>
      <c r="ER85" s="78"/>
      <c r="ES85" s="78"/>
      <c r="ET85" s="78"/>
      <c r="EU85" s="78"/>
      <c r="EV85" s="78"/>
      <c r="EW85" s="78"/>
      <c r="EX85" s="78"/>
      <c r="EY85" s="78"/>
      <c r="EZ85" s="78"/>
      <c r="FA85" s="78"/>
      <c r="FB85" s="78"/>
      <c r="FC85" s="78"/>
      <c r="FD85" s="78"/>
      <c r="FE85" s="78"/>
      <c r="FF85" s="78"/>
      <c r="FG85" s="78"/>
      <c r="FH85" s="78"/>
      <c r="FI85" s="78"/>
      <c r="FJ85" s="78"/>
      <c r="FK85" s="78"/>
      <c r="FL85" s="78"/>
      <c r="FM85" s="78"/>
      <c r="FN85" s="78"/>
      <c r="FO85" s="78"/>
      <c r="FP85" s="78"/>
      <c r="FQ85" s="78"/>
      <c r="FR85" s="78"/>
      <c r="FS85" s="78"/>
      <c r="FT85" s="78"/>
      <c r="FU85" s="78"/>
      <c r="FV85" s="78"/>
      <c r="FW85" s="78"/>
      <c r="FX85" s="78"/>
      <c r="FY85" s="78"/>
      <c r="FZ85" s="78"/>
      <c r="GA85" s="78"/>
      <c r="GB85" s="78"/>
      <c r="GC85" s="78"/>
      <c r="GD85" s="78"/>
      <c r="GE85" s="78"/>
      <c r="GF85" s="78"/>
      <c r="GG85" s="78"/>
      <c r="GH85" s="78"/>
      <c r="GI85" s="78"/>
      <c r="GJ85" s="78"/>
      <c r="GK85" s="78"/>
      <c r="GL85" s="78"/>
      <c r="GM85" s="78"/>
      <c r="GN85" s="78"/>
      <c r="GO85" s="78"/>
      <c r="GP85" s="78"/>
      <c r="GQ85" s="78"/>
      <c r="GR85" s="78"/>
      <c r="GS85" s="78"/>
      <c r="GT85" s="78"/>
      <c r="GU85" s="78"/>
      <c r="GV85" s="78"/>
      <c r="GW85" s="78"/>
      <c r="GX85" s="78"/>
      <c r="GY85" s="78"/>
      <c r="GZ85" s="78"/>
      <c r="HA85" s="78"/>
      <c r="HB85" s="78"/>
      <c r="HC85" s="78"/>
      <c r="HD85" s="78"/>
      <c r="HE85" s="78"/>
      <c r="HF85" s="78"/>
      <c r="HG85" s="78"/>
      <c r="HH85" s="78"/>
      <c r="HI85" s="78"/>
      <c r="HJ85" s="78"/>
      <c r="HK85" s="78"/>
      <c r="HL85" s="78"/>
      <c r="HM85" s="78"/>
      <c r="HN85" s="78"/>
      <c r="HO85" s="78"/>
      <c r="HP85" s="78"/>
      <c r="HQ85" s="78"/>
      <c r="HR85" s="78"/>
      <c r="HS85" s="78"/>
      <c r="HT85" s="78"/>
      <c r="HU85" s="78"/>
      <c r="HV85" s="78"/>
      <c r="HW85" s="78"/>
      <c r="HX85" s="78"/>
      <c r="HY85" s="78"/>
      <c r="HZ85" s="78"/>
      <c r="IA85" s="78"/>
      <c r="IB85" s="78"/>
      <c r="IC85" s="78"/>
      <c r="ID85" s="78"/>
      <c r="IE85" s="78"/>
      <c r="IF85" s="78"/>
      <c r="IG85" s="78"/>
      <c r="IH85" s="78"/>
      <c r="II85" s="78"/>
      <c r="IJ85" s="78"/>
      <c r="IK85" s="78"/>
      <c r="IL85" s="78"/>
      <c r="IM85" s="78"/>
      <c r="IN85" s="78"/>
      <c r="IO85" s="78"/>
      <c r="IP85" s="78"/>
      <c r="IQ85" s="78"/>
      <c r="IR85" s="78"/>
      <c r="IS85" s="78"/>
      <c r="IT85" s="78"/>
    </row>
    <row r="86" spans="1:254" s="42" customFormat="1" ht="12.75" customHeight="1">
      <c r="A86" s="180"/>
      <c r="B86" s="52">
        <f t="shared" si="21"/>
        <v>65</v>
      </c>
      <c r="C86" s="52" t="s">
        <v>64</v>
      </c>
      <c r="D86" s="183"/>
      <c r="E86" s="80">
        <v>0.32</v>
      </c>
      <c r="F86" s="53" t="s">
        <v>55</v>
      </c>
      <c r="G86" s="53" t="s">
        <v>51</v>
      </c>
      <c r="H86" s="67">
        <f t="shared" si="12"/>
        <v>0.32</v>
      </c>
      <c r="I86" s="68">
        <f t="shared" si="13"/>
        <v>0</v>
      </c>
      <c r="J86" s="68">
        <f t="shared" si="14"/>
        <v>0</v>
      </c>
      <c r="K86" s="67">
        <f t="shared" si="15"/>
        <v>0.32</v>
      </c>
      <c r="L86" s="68">
        <f t="shared" si="16"/>
        <v>0</v>
      </c>
      <c r="M86" s="56">
        <f t="shared" si="17"/>
        <v>0</v>
      </c>
      <c r="N86" s="68">
        <f t="shared" si="18"/>
        <v>0</v>
      </c>
      <c r="O86" s="68">
        <f t="shared" si="19"/>
        <v>0</v>
      </c>
      <c r="P86" s="56">
        <f t="shared" si="20"/>
        <v>0</v>
      </c>
      <c r="Q86" s="78"/>
      <c r="R86" s="78"/>
      <c r="S86" s="78"/>
      <c r="T86" s="79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G86" s="78"/>
      <c r="CH86" s="78"/>
      <c r="CI86" s="78"/>
      <c r="CJ86" s="78"/>
      <c r="CK86" s="78"/>
      <c r="CL86" s="78"/>
      <c r="CM86" s="78"/>
      <c r="CN86" s="78"/>
      <c r="CO86" s="78"/>
      <c r="CP86" s="78"/>
      <c r="CQ86" s="78"/>
      <c r="CR86" s="78"/>
      <c r="CS86" s="78"/>
      <c r="CT86" s="78"/>
      <c r="CU86" s="78"/>
      <c r="CV86" s="78"/>
      <c r="CW86" s="78"/>
      <c r="CX86" s="78"/>
      <c r="CY86" s="78"/>
      <c r="CZ86" s="78"/>
      <c r="DA86" s="78"/>
      <c r="DB86" s="78"/>
      <c r="DC86" s="78"/>
      <c r="DD86" s="78"/>
      <c r="DE86" s="78"/>
      <c r="DF86" s="78"/>
      <c r="DG86" s="78"/>
      <c r="DH86" s="78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78"/>
      <c r="EH86" s="78"/>
      <c r="EI86" s="78"/>
      <c r="EJ86" s="78"/>
      <c r="EK86" s="78"/>
      <c r="EL86" s="78"/>
      <c r="EM86" s="78"/>
      <c r="EN86" s="78"/>
      <c r="EO86" s="78"/>
      <c r="EP86" s="78"/>
      <c r="EQ86" s="78"/>
      <c r="ER86" s="78"/>
      <c r="ES86" s="78"/>
      <c r="ET86" s="78"/>
      <c r="EU86" s="78"/>
      <c r="EV86" s="78"/>
      <c r="EW86" s="78"/>
      <c r="EX86" s="78"/>
      <c r="EY86" s="78"/>
      <c r="EZ86" s="78"/>
      <c r="FA86" s="78"/>
      <c r="FB86" s="78"/>
      <c r="FC86" s="78"/>
      <c r="FD86" s="78"/>
      <c r="FE86" s="78"/>
      <c r="FF86" s="78"/>
      <c r="FG86" s="78"/>
      <c r="FH86" s="78"/>
      <c r="FI86" s="78"/>
      <c r="FJ86" s="78"/>
      <c r="FK86" s="78"/>
      <c r="FL86" s="78"/>
      <c r="FM86" s="78"/>
      <c r="FN86" s="78"/>
      <c r="FO86" s="78"/>
      <c r="FP86" s="78"/>
      <c r="FQ86" s="78"/>
      <c r="FR86" s="78"/>
      <c r="FS86" s="78"/>
      <c r="FT86" s="78"/>
      <c r="FU86" s="78"/>
      <c r="FV86" s="78"/>
      <c r="FW86" s="78"/>
      <c r="FX86" s="78"/>
      <c r="FY86" s="78"/>
      <c r="FZ86" s="78"/>
      <c r="GA86" s="78"/>
      <c r="GB86" s="78"/>
      <c r="GC86" s="78"/>
      <c r="GD86" s="78"/>
      <c r="GE86" s="78"/>
      <c r="GF86" s="78"/>
      <c r="GG86" s="78"/>
      <c r="GH86" s="78"/>
      <c r="GI86" s="78"/>
      <c r="GJ86" s="78"/>
      <c r="GK86" s="78"/>
      <c r="GL86" s="78"/>
      <c r="GM86" s="78"/>
      <c r="GN86" s="78"/>
      <c r="GO86" s="78"/>
      <c r="GP86" s="78"/>
      <c r="GQ86" s="78"/>
      <c r="GR86" s="78"/>
      <c r="GS86" s="78"/>
      <c r="GT86" s="78"/>
      <c r="GU86" s="78"/>
      <c r="GV86" s="78"/>
      <c r="GW86" s="78"/>
      <c r="GX86" s="78"/>
      <c r="GY86" s="78"/>
      <c r="GZ86" s="78"/>
      <c r="HA86" s="78"/>
      <c r="HB86" s="78"/>
      <c r="HC86" s="78"/>
      <c r="HD86" s="78"/>
      <c r="HE86" s="78"/>
      <c r="HF86" s="78"/>
      <c r="HG86" s="78"/>
      <c r="HH86" s="78"/>
      <c r="HI86" s="78"/>
      <c r="HJ86" s="78"/>
      <c r="HK86" s="78"/>
      <c r="HL86" s="78"/>
      <c r="HM86" s="78"/>
      <c r="HN86" s="78"/>
      <c r="HO86" s="78"/>
      <c r="HP86" s="78"/>
      <c r="HQ86" s="78"/>
      <c r="HR86" s="78"/>
      <c r="HS86" s="78"/>
      <c r="HT86" s="78"/>
      <c r="HU86" s="78"/>
      <c r="HV86" s="78"/>
      <c r="HW86" s="78"/>
      <c r="HX86" s="78"/>
      <c r="HY86" s="78"/>
      <c r="HZ86" s="78"/>
      <c r="IA86" s="78"/>
      <c r="IB86" s="78"/>
      <c r="IC86" s="78"/>
      <c r="ID86" s="78"/>
      <c r="IE86" s="78"/>
      <c r="IF86" s="78"/>
      <c r="IG86" s="78"/>
      <c r="IH86" s="78"/>
      <c r="II86" s="78"/>
      <c r="IJ86" s="78"/>
      <c r="IK86" s="78"/>
      <c r="IL86" s="78"/>
      <c r="IM86" s="78"/>
      <c r="IN86" s="78"/>
      <c r="IO86" s="78"/>
      <c r="IP86" s="78"/>
      <c r="IQ86" s="78"/>
      <c r="IR86" s="78"/>
      <c r="IS86" s="78"/>
      <c r="IT86" s="78"/>
    </row>
    <row r="87" spans="1:254" s="42" customFormat="1" ht="12.75" customHeight="1">
      <c r="A87" s="180"/>
      <c r="B87" s="52" t="str">
        <f t="shared" si="21"/>
        <v>65+0320</v>
      </c>
      <c r="C87" s="52" t="s">
        <v>65</v>
      </c>
      <c r="D87" s="183"/>
      <c r="E87" s="80">
        <v>0.502</v>
      </c>
      <c r="F87" s="53" t="s">
        <v>55</v>
      </c>
      <c r="G87" s="53" t="s">
        <v>51</v>
      </c>
      <c r="H87" s="67">
        <f t="shared" si="12"/>
        <v>0.502</v>
      </c>
      <c r="I87" s="68">
        <f t="shared" si="13"/>
        <v>0</v>
      </c>
      <c r="J87" s="68">
        <f t="shared" si="14"/>
        <v>0</v>
      </c>
      <c r="K87" s="67">
        <f t="shared" si="15"/>
        <v>0.502</v>
      </c>
      <c r="L87" s="68">
        <f t="shared" si="16"/>
        <v>0</v>
      </c>
      <c r="M87" s="56">
        <f t="shared" si="17"/>
        <v>0</v>
      </c>
      <c r="N87" s="68">
        <f t="shared" si="18"/>
        <v>0</v>
      </c>
      <c r="O87" s="68">
        <f t="shared" si="19"/>
        <v>0</v>
      </c>
      <c r="P87" s="56">
        <f t="shared" si="20"/>
        <v>0</v>
      </c>
      <c r="Q87" s="78"/>
      <c r="R87" s="78"/>
      <c r="S87" s="78"/>
      <c r="T87" s="79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78"/>
      <c r="EH87" s="78"/>
      <c r="EI87" s="78"/>
      <c r="EJ87" s="78"/>
      <c r="EK87" s="78"/>
      <c r="EL87" s="78"/>
      <c r="EM87" s="78"/>
      <c r="EN87" s="78"/>
      <c r="EO87" s="78"/>
      <c r="EP87" s="78"/>
      <c r="EQ87" s="78"/>
      <c r="ER87" s="78"/>
      <c r="ES87" s="78"/>
      <c r="ET87" s="78"/>
      <c r="EU87" s="78"/>
      <c r="EV87" s="78"/>
      <c r="EW87" s="78"/>
      <c r="EX87" s="78"/>
      <c r="EY87" s="78"/>
      <c r="EZ87" s="78"/>
      <c r="FA87" s="78"/>
      <c r="FB87" s="78"/>
      <c r="FC87" s="78"/>
      <c r="FD87" s="78"/>
      <c r="FE87" s="78"/>
      <c r="FF87" s="78"/>
      <c r="FG87" s="78"/>
      <c r="FH87" s="78"/>
      <c r="FI87" s="78"/>
      <c r="FJ87" s="78"/>
      <c r="FK87" s="78"/>
      <c r="FL87" s="78"/>
      <c r="FM87" s="78"/>
      <c r="FN87" s="78"/>
      <c r="FO87" s="78"/>
      <c r="FP87" s="78"/>
      <c r="FQ87" s="78"/>
      <c r="FR87" s="78"/>
      <c r="FS87" s="78"/>
      <c r="FT87" s="78"/>
      <c r="FU87" s="78"/>
      <c r="FV87" s="78"/>
      <c r="FW87" s="78"/>
      <c r="FX87" s="78"/>
      <c r="FY87" s="78"/>
      <c r="FZ87" s="78"/>
      <c r="GA87" s="78"/>
      <c r="GB87" s="78"/>
      <c r="GC87" s="78"/>
      <c r="GD87" s="78"/>
      <c r="GE87" s="78"/>
      <c r="GF87" s="78"/>
      <c r="GG87" s="78"/>
      <c r="GH87" s="78"/>
      <c r="GI87" s="78"/>
      <c r="GJ87" s="78"/>
      <c r="GK87" s="78"/>
      <c r="GL87" s="78"/>
      <c r="GM87" s="78"/>
      <c r="GN87" s="78"/>
      <c r="GO87" s="78"/>
      <c r="GP87" s="78"/>
      <c r="GQ87" s="78"/>
      <c r="GR87" s="78"/>
      <c r="GS87" s="78"/>
      <c r="GT87" s="78"/>
      <c r="GU87" s="78"/>
      <c r="GV87" s="78"/>
      <c r="GW87" s="78"/>
      <c r="GX87" s="78"/>
      <c r="GY87" s="78"/>
      <c r="GZ87" s="78"/>
      <c r="HA87" s="78"/>
      <c r="HB87" s="78"/>
      <c r="HC87" s="78"/>
      <c r="HD87" s="78"/>
      <c r="HE87" s="78"/>
      <c r="HF87" s="78"/>
      <c r="HG87" s="78"/>
      <c r="HH87" s="78"/>
      <c r="HI87" s="78"/>
      <c r="HJ87" s="78"/>
      <c r="HK87" s="78"/>
      <c r="HL87" s="78"/>
      <c r="HM87" s="78"/>
      <c r="HN87" s="78"/>
      <c r="HO87" s="78"/>
      <c r="HP87" s="78"/>
      <c r="HQ87" s="78"/>
      <c r="HR87" s="78"/>
      <c r="HS87" s="78"/>
      <c r="HT87" s="78"/>
      <c r="HU87" s="78"/>
      <c r="HV87" s="78"/>
      <c r="HW87" s="78"/>
      <c r="HX87" s="78"/>
      <c r="HY87" s="78"/>
      <c r="HZ87" s="78"/>
      <c r="IA87" s="78"/>
      <c r="IB87" s="78"/>
      <c r="IC87" s="78"/>
      <c r="ID87" s="78"/>
      <c r="IE87" s="78"/>
      <c r="IF87" s="78"/>
      <c r="IG87" s="78"/>
      <c r="IH87" s="78"/>
      <c r="II87" s="78"/>
      <c r="IJ87" s="78"/>
      <c r="IK87" s="78"/>
      <c r="IL87" s="78"/>
      <c r="IM87" s="78"/>
      <c r="IN87" s="78"/>
      <c r="IO87" s="78"/>
      <c r="IP87" s="78"/>
      <c r="IQ87" s="78"/>
      <c r="IR87" s="78"/>
      <c r="IS87" s="78"/>
      <c r="IT87" s="78"/>
    </row>
    <row r="88" spans="1:254" s="42" customFormat="1" ht="12.75" customHeight="1">
      <c r="A88" s="180"/>
      <c r="B88" s="52" t="str">
        <f t="shared" si="21"/>
        <v>65+0822</v>
      </c>
      <c r="C88" s="52">
        <f>+B86+1</f>
        <v>66</v>
      </c>
      <c r="D88" s="183"/>
      <c r="E88" s="80">
        <v>0.13800000000000001</v>
      </c>
      <c r="F88" s="53" t="s">
        <v>54</v>
      </c>
      <c r="G88" s="53" t="s">
        <v>51</v>
      </c>
      <c r="H88" s="67">
        <f t="shared" si="12"/>
        <v>0.13800000000000001</v>
      </c>
      <c r="I88" s="68">
        <f t="shared" si="13"/>
        <v>0</v>
      </c>
      <c r="J88" s="68">
        <f t="shared" si="14"/>
        <v>0</v>
      </c>
      <c r="K88" s="67">
        <f t="shared" si="15"/>
        <v>0</v>
      </c>
      <c r="L88" s="68">
        <f t="shared" si="16"/>
        <v>0</v>
      </c>
      <c r="M88" s="56">
        <f t="shared" si="17"/>
        <v>0</v>
      </c>
      <c r="N88" s="68">
        <f t="shared" si="18"/>
        <v>0.13800000000000001</v>
      </c>
      <c r="O88" s="68">
        <f t="shared" si="19"/>
        <v>0</v>
      </c>
      <c r="P88" s="56">
        <f t="shared" si="20"/>
        <v>0</v>
      </c>
      <c r="Q88" s="78"/>
      <c r="R88" s="78"/>
      <c r="S88" s="78"/>
      <c r="T88" s="79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G88" s="78"/>
      <c r="CH88" s="78"/>
      <c r="CI88" s="78"/>
      <c r="CJ88" s="78"/>
      <c r="CK88" s="78"/>
      <c r="CL88" s="78"/>
      <c r="CM88" s="78"/>
      <c r="CN88" s="78"/>
      <c r="CO88" s="78"/>
      <c r="CP88" s="78"/>
      <c r="CQ88" s="78"/>
      <c r="CR88" s="78"/>
      <c r="CS88" s="78"/>
      <c r="CT88" s="78"/>
      <c r="CU88" s="78"/>
      <c r="CV88" s="78"/>
      <c r="CW88" s="78"/>
      <c r="CX88" s="78"/>
      <c r="CY88" s="78"/>
      <c r="CZ88" s="78"/>
      <c r="DA88" s="78"/>
      <c r="DB88" s="78"/>
      <c r="DC88" s="78"/>
      <c r="DD88" s="78"/>
      <c r="DE88" s="78"/>
      <c r="DF88" s="78"/>
      <c r="DG88" s="78"/>
      <c r="DH88" s="78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78"/>
      <c r="EH88" s="78"/>
      <c r="EI88" s="78"/>
      <c r="EJ88" s="78"/>
      <c r="EK88" s="78"/>
      <c r="EL88" s="78"/>
      <c r="EM88" s="78"/>
      <c r="EN88" s="78"/>
      <c r="EO88" s="78"/>
      <c r="EP88" s="78"/>
      <c r="EQ88" s="78"/>
      <c r="ER88" s="78"/>
      <c r="ES88" s="78"/>
      <c r="ET88" s="78"/>
      <c r="EU88" s="78"/>
      <c r="EV88" s="78"/>
      <c r="EW88" s="78"/>
      <c r="EX88" s="78"/>
      <c r="EY88" s="78"/>
      <c r="EZ88" s="78"/>
      <c r="FA88" s="78"/>
      <c r="FB88" s="78"/>
      <c r="FC88" s="78"/>
      <c r="FD88" s="78"/>
      <c r="FE88" s="78"/>
      <c r="FF88" s="78"/>
      <c r="FG88" s="78"/>
      <c r="FH88" s="78"/>
      <c r="FI88" s="78"/>
      <c r="FJ88" s="78"/>
      <c r="FK88" s="78"/>
      <c r="FL88" s="78"/>
      <c r="FM88" s="78"/>
      <c r="FN88" s="78"/>
      <c r="FO88" s="78"/>
      <c r="FP88" s="78"/>
      <c r="FQ88" s="78"/>
      <c r="FR88" s="78"/>
      <c r="FS88" s="78"/>
      <c r="FT88" s="78"/>
      <c r="FU88" s="78"/>
      <c r="FV88" s="78"/>
      <c r="FW88" s="78"/>
      <c r="FX88" s="78"/>
      <c r="FY88" s="78"/>
      <c r="FZ88" s="78"/>
      <c r="GA88" s="78"/>
      <c r="GB88" s="78"/>
      <c r="GC88" s="78"/>
      <c r="GD88" s="78"/>
      <c r="GE88" s="78"/>
      <c r="GF88" s="78"/>
      <c r="GG88" s="78"/>
      <c r="GH88" s="78"/>
      <c r="GI88" s="78"/>
      <c r="GJ88" s="78"/>
      <c r="GK88" s="78"/>
      <c r="GL88" s="78"/>
      <c r="GM88" s="78"/>
      <c r="GN88" s="78"/>
      <c r="GO88" s="78"/>
      <c r="GP88" s="78"/>
      <c r="GQ88" s="78"/>
      <c r="GR88" s="78"/>
      <c r="GS88" s="78"/>
      <c r="GT88" s="78"/>
      <c r="GU88" s="78"/>
      <c r="GV88" s="78"/>
      <c r="GW88" s="78"/>
      <c r="GX88" s="78"/>
      <c r="GY88" s="78"/>
      <c r="GZ88" s="78"/>
      <c r="HA88" s="78"/>
      <c r="HB88" s="78"/>
      <c r="HC88" s="78"/>
      <c r="HD88" s="78"/>
      <c r="HE88" s="78"/>
      <c r="HF88" s="78"/>
      <c r="HG88" s="78"/>
      <c r="HH88" s="78"/>
      <c r="HI88" s="78"/>
      <c r="HJ88" s="78"/>
      <c r="HK88" s="78"/>
      <c r="HL88" s="78"/>
      <c r="HM88" s="78"/>
      <c r="HN88" s="78"/>
      <c r="HO88" s="78"/>
      <c r="HP88" s="78"/>
      <c r="HQ88" s="78"/>
      <c r="HR88" s="78"/>
      <c r="HS88" s="78"/>
      <c r="HT88" s="78"/>
      <c r="HU88" s="78"/>
      <c r="HV88" s="78"/>
      <c r="HW88" s="78"/>
      <c r="HX88" s="78"/>
      <c r="HY88" s="78"/>
      <c r="HZ88" s="78"/>
      <c r="IA88" s="78"/>
      <c r="IB88" s="78"/>
      <c r="IC88" s="78"/>
      <c r="ID88" s="78"/>
      <c r="IE88" s="78"/>
      <c r="IF88" s="78"/>
      <c r="IG88" s="78"/>
      <c r="IH88" s="78"/>
      <c r="II88" s="78"/>
      <c r="IJ88" s="78"/>
      <c r="IK88" s="78"/>
      <c r="IL88" s="78"/>
      <c r="IM88" s="78"/>
      <c r="IN88" s="78"/>
      <c r="IO88" s="78"/>
      <c r="IP88" s="78"/>
      <c r="IQ88" s="78"/>
      <c r="IR88" s="78"/>
      <c r="IS88" s="78"/>
      <c r="IT88" s="78"/>
    </row>
    <row r="89" spans="1:254" s="42" customFormat="1" ht="12.75" customHeight="1">
      <c r="A89" s="180"/>
      <c r="B89" s="52">
        <f t="shared" si="21"/>
        <v>66</v>
      </c>
      <c r="C89" s="52">
        <f t="shared" si="11"/>
        <v>67</v>
      </c>
      <c r="D89" s="183"/>
      <c r="E89" s="80">
        <v>0.98199999999999998</v>
      </c>
      <c r="F89" s="53" t="s">
        <v>54</v>
      </c>
      <c r="G89" s="53" t="s">
        <v>53</v>
      </c>
      <c r="H89" s="67">
        <f t="shared" si="12"/>
        <v>0</v>
      </c>
      <c r="I89" s="68">
        <f t="shared" si="13"/>
        <v>0</v>
      </c>
      <c r="J89" s="68">
        <f t="shared" si="14"/>
        <v>0.98199999999999998</v>
      </c>
      <c r="K89" s="67">
        <f t="shared" si="15"/>
        <v>0</v>
      </c>
      <c r="L89" s="68">
        <f t="shared" si="16"/>
        <v>0</v>
      </c>
      <c r="M89" s="56">
        <f t="shared" si="17"/>
        <v>0</v>
      </c>
      <c r="N89" s="68">
        <f t="shared" si="18"/>
        <v>0</v>
      </c>
      <c r="O89" s="68">
        <f t="shared" si="19"/>
        <v>0</v>
      </c>
      <c r="P89" s="56">
        <f t="shared" si="20"/>
        <v>0.98199999999999998</v>
      </c>
      <c r="Q89" s="78"/>
      <c r="R89" s="78"/>
      <c r="S89" s="78"/>
      <c r="T89" s="79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G89" s="78"/>
      <c r="CH89" s="78"/>
      <c r="CI89" s="78"/>
      <c r="CJ89" s="78"/>
      <c r="CK89" s="78"/>
      <c r="CL89" s="78"/>
      <c r="CM89" s="78"/>
      <c r="CN89" s="78"/>
      <c r="CO89" s="78"/>
      <c r="CP89" s="78"/>
      <c r="CQ89" s="78"/>
      <c r="CR89" s="78"/>
      <c r="CS89" s="78"/>
      <c r="CT89" s="78"/>
      <c r="CU89" s="78"/>
      <c r="CV89" s="78"/>
      <c r="CW89" s="78"/>
      <c r="CX89" s="78"/>
      <c r="CY89" s="78"/>
      <c r="CZ89" s="78"/>
      <c r="DA89" s="78"/>
      <c r="DB89" s="78"/>
      <c r="DC89" s="78"/>
      <c r="DD89" s="78"/>
      <c r="DE89" s="78"/>
      <c r="DF89" s="78"/>
      <c r="DG89" s="78"/>
      <c r="DH89" s="78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78"/>
      <c r="EH89" s="78"/>
      <c r="EI89" s="78"/>
      <c r="EJ89" s="78"/>
      <c r="EK89" s="78"/>
      <c r="EL89" s="78"/>
      <c r="EM89" s="78"/>
      <c r="EN89" s="78"/>
      <c r="EO89" s="78"/>
      <c r="EP89" s="78"/>
      <c r="EQ89" s="78"/>
      <c r="ER89" s="78"/>
      <c r="ES89" s="78"/>
      <c r="ET89" s="78"/>
      <c r="EU89" s="78"/>
      <c r="EV89" s="78"/>
      <c r="EW89" s="78"/>
      <c r="EX89" s="78"/>
      <c r="EY89" s="78"/>
      <c r="EZ89" s="78"/>
      <c r="FA89" s="78"/>
      <c r="FB89" s="78"/>
      <c r="FC89" s="78"/>
      <c r="FD89" s="78"/>
      <c r="FE89" s="78"/>
      <c r="FF89" s="78"/>
      <c r="FG89" s="78"/>
      <c r="FH89" s="78"/>
      <c r="FI89" s="78"/>
      <c r="FJ89" s="78"/>
      <c r="FK89" s="78"/>
      <c r="FL89" s="78"/>
      <c r="FM89" s="78"/>
      <c r="FN89" s="78"/>
      <c r="FO89" s="78"/>
      <c r="FP89" s="78"/>
      <c r="FQ89" s="78"/>
      <c r="FR89" s="78"/>
      <c r="FS89" s="78"/>
      <c r="FT89" s="78"/>
      <c r="FU89" s="78"/>
      <c r="FV89" s="78"/>
      <c r="FW89" s="78"/>
      <c r="FX89" s="78"/>
      <c r="FY89" s="78"/>
      <c r="FZ89" s="78"/>
      <c r="GA89" s="78"/>
      <c r="GB89" s="78"/>
      <c r="GC89" s="78"/>
      <c r="GD89" s="78"/>
      <c r="GE89" s="78"/>
      <c r="GF89" s="78"/>
      <c r="GG89" s="78"/>
      <c r="GH89" s="78"/>
      <c r="GI89" s="78"/>
      <c r="GJ89" s="78"/>
      <c r="GK89" s="78"/>
      <c r="GL89" s="78"/>
      <c r="GM89" s="78"/>
      <c r="GN89" s="78"/>
      <c r="GO89" s="78"/>
      <c r="GP89" s="78"/>
      <c r="GQ89" s="78"/>
      <c r="GR89" s="78"/>
      <c r="GS89" s="78"/>
      <c r="GT89" s="78"/>
      <c r="GU89" s="78"/>
      <c r="GV89" s="78"/>
      <c r="GW89" s="78"/>
      <c r="GX89" s="78"/>
      <c r="GY89" s="78"/>
      <c r="GZ89" s="78"/>
      <c r="HA89" s="78"/>
      <c r="HB89" s="78"/>
      <c r="HC89" s="78"/>
      <c r="HD89" s="78"/>
      <c r="HE89" s="78"/>
      <c r="HF89" s="78"/>
      <c r="HG89" s="78"/>
      <c r="HH89" s="78"/>
      <c r="HI89" s="78"/>
      <c r="HJ89" s="78"/>
      <c r="HK89" s="78"/>
      <c r="HL89" s="78"/>
      <c r="HM89" s="78"/>
      <c r="HN89" s="78"/>
      <c r="HO89" s="78"/>
      <c r="HP89" s="78"/>
      <c r="HQ89" s="78"/>
      <c r="HR89" s="78"/>
      <c r="HS89" s="78"/>
      <c r="HT89" s="78"/>
      <c r="HU89" s="78"/>
      <c r="HV89" s="78"/>
      <c r="HW89" s="78"/>
      <c r="HX89" s="78"/>
      <c r="HY89" s="78"/>
      <c r="HZ89" s="78"/>
      <c r="IA89" s="78"/>
      <c r="IB89" s="78"/>
      <c r="IC89" s="78"/>
      <c r="ID89" s="78"/>
      <c r="IE89" s="78"/>
      <c r="IF89" s="78"/>
      <c r="IG89" s="78"/>
      <c r="IH89" s="78"/>
      <c r="II89" s="78"/>
      <c r="IJ89" s="78"/>
      <c r="IK89" s="78"/>
      <c r="IL89" s="78"/>
      <c r="IM89" s="78"/>
      <c r="IN89" s="78"/>
      <c r="IO89" s="78"/>
      <c r="IP89" s="78"/>
      <c r="IQ89" s="78"/>
      <c r="IR89" s="78"/>
      <c r="IS89" s="78"/>
      <c r="IT89" s="78"/>
    </row>
    <row r="90" spans="1:254" s="42" customFormat="1" ht="12.75" customHeight="1">
      <c r="A90" s="180"/>
      <c r="B90" s="52">
        <f t="shared" si="21"/>
        <v>67</v>
      </c>
      <c r="C90" s="52">
        <f t="shared" si="11"/>
        <v>68</v>
      </c>
      <c r="D90" s="183"/>
      <c r="E90" s="80">
        <v>0.997</v>
      </c>
      <c r="F90" s="53" t="s">
        <v>54</v>
      </c>
      <c r="G90" s="53" t="s">
        <v>53</v>
      </c>
      <c r="H90" s="67">
        <f t="shared" si="12"/>
        <v>0</v>
      </c>
      <c r="I90" s="68">
        <f t="shared" si="13"/>
        <v>0</v>
      </c>
      <c r="J90" s="68">
        <f t="shared" si="14"/>
        <v>0.997</v>
      </c>
      <c r="K90" s="67">
        <f t="shared" si="15"/>
        <v>0</v>
      </c>
      <c r="L90" s="68">
        <f t="shared" si="16"/>
        <v>0</v>
      </c>
      <c r="M90" s="56">
        <f t="shared" si="17"/>
        <v>0</v>
      </c>
      <c r="N90" s="68">
        <f t="shared" si="18"/>
        <v>0</v>
      </c>
      <c r="O90" s="68">
        <f t="shared" si="19"/>
        <v>0</v>
      </c>
      <c r="P90" s="56">
        <f t="shared" si="20"/>
        <v>0.997</v>
      </c>
      <c r="Q90" s="78"/>
      <c r="R90" s="78"/>
      <c r="S90" s="78"/>
      <c r="T90" s="79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8"/>
      <c r="CH90" s="78"/>
      <c r="CI90" s="78"/>
      <c r="CJ90" s="78"/>
      <c r="CK90" s="78"/>
      <c r="CL90" s="78"/>
      <c r="CM90" s="78"/>
      <c r="CN90" s="78"/>
      <c r="CO90" s="78"/>
      <c r="CP90" s="78"/>
      <c r="CQ90" s="78"/>
      <c r="CR90" s="78"/>
      <c r="CS90" s="78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8"/>
      <c r="DG90" s="78"/>
      <c r="DH90" s="78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78"/>
      <c r="EH90" s="78"/>
      <c r="EI90" s="78"/>
      <c r="EJ90" s="78"/>
      <c r="EK90" s="78"/>
      <c r="EL90" s="78"/>
      <c r="EM90" s="78"/>
      <c r="EN90" s="78"/>
      <c r="EO90" s="78"/>
      <c r="EP90" s="78"/>
      <c r="EQ90" s="78"/>
      <c r="ER90" s="78"/>
      <c r="ES90" s="78"/>
      <c r="ET90" s="78"/>
      <c r="EU90" s="78"/>
      <c r="EV90" s="78"/>
      <c r="EW90" s="78"/>
      <c r="EX90" s="78"/>
      <c r="EY90" s="78"/>
      <c r="EZ90" s="78"/>
      <c r="FA90" s="78"/>
      <c r="FB90" s="78"/>
      <c r="FC90" s="78"/>
      <c r="FD90" s="78"/>
      <c r="FE90" s="78"/>
      <c r="FF90" s="78"/>
      <c r="FG90" s="78"/>
      <c r="FH90" s="78"/>
      <c r="FI90" s="78"/>
      <c r="FJ90" s="78"/>
      <c r="FK90" s="78"/>
      <c r="FL90" s="78"/>
      <c r="FM90" s="78"/>
      <c r="FN90" s="78"/>
      <c r="FO90" s="78"/>
      <c r="FP90" s="78"/>
      <c r="FQ90" s="78"/>
      <c r="FR90" s="78"/>
      <c r="FS90" s="78"/>
      <c r="FT90" s="78"/>
      <c r="FU90" s="78"/>
      <c r="FV90" s="78"/>
      <c r="FW90" s="78"/>
      <c r="FX90" s="78"/>
      <c r="FY90" s="78"/>
      <c r="FZ90" s="78"/>
      <c r="GA90" s="78"/>
      <c r="GB90" s="78"/>
      <c r="GC90" s="78"/>
      <c r="GD90" s="78"/>
      <c r="GE90" s="78"/>
      <c r="GF90" s="78"/>
      <c r="GG90" s="78"/>
      <c r="GH90" s="78"/>
      <c r="GI90" s="78"/>
      <c r="GJ90" s="78"/>
      <c r="GK90" s="78"/>
      <c r="GL90" s="78"/>
      <c r="GM90" s="78"/>
      <c r="GN90" s="78"/>
      <c r="GO90" s="78"/>
      <c r="GP90" s="78"/>
      <c r="GQ90" s="78"/>
      <c r="GR90" s="78"/>
      <c r="GS90" s="78"/>
      <c r="GT90" s="78"/>
      <c r="GU90" s="78"/>
      <c r="GV90" s="78"/>
      <c r="GW90" s="78"/>
      <c r="GX90" s="78"/>
      <c r="GY90" s="78"/>
      <c r="GZ90" s="78"/>
      <c r="HA90" s="78"/>
      <c r="HB90" s="78"/>
      <c r="HC90" s="78"/>
      <c r="HD90" s="78"/>
      <c r="HE90" s="78"/>
      <c r="HF90" s="78"/>
      <c r="HG90" s="78"/>
      <c r="HH90" s="78"/>
      <c r="HI90" s="78"/>
      <c r="HJ90" s="78"/>
      <c r="HK90" s="78"/>
      <c r="HL90" s="78"/>
      <c r="HM90" s="78"/>
      <c r="HN90" s="78"/>
      <c r="HO90" s="78"/>
      <c r="HP90" s="78"/>
      <c r="HQ90" s="78"/>
      <c r="HR90" s="78"/>
      <c r="HS90" s="78"/>
      <c r="HT90" s="78"/>
      <c r="HU90" s="78"/>
      <c r="HV90" s="78"/>
      <c r="HW90" s="78"/>
      <c r="HX90" s="78"/>
      <c r="HY90" s="78"/>
      <c r="HZ90" s="78"/>
      <c r="IA90" s="78"/>
      <c r="IB90" s="78"/>
      <c r="IC90" s="78"/>
      <c r="ID90" s="78"/>
      <c r="IE90" s="78"/>
      <c r="IF90" s="78"/>
      <c r="IG90" s="78"/>
      <c r="IH90" s="78"/>
      <c r="II90" s="78"/>
      <c r="IJ90" s="78"/>
      <c r="IK90" s="78"/>
      <c r="IL90" s="78"/>
      <c r="IM90" s="78"/>
      <c r="IN90" s="78"/>
      <c r="IO90" s="78"/>
      <c r="IP90" s="78"/>
      <c r="IQ90" s="78"/>
      <c r="IR90" s="78"/>
      <c r="IS90" s="78"/>
      <c r="IT90" s="78"/>
    </row>
    <row r="91" spans="1:254" s="42" customFormat="1" ht="12.75" customHeight="1">
      <c r="A91" s="180"/>
      <c r="B91" s="52">
        <f t="shared" si="21"/>
        <v>68</v>
      </c>
      <c r="C91" s="52">
        <f t="shared" si="11"/>
        <v>69</v>
      </c>
      <c r="D91" s="183"/>
      <c r="E91" s="80">
        <v>0.95499999999999996</v>
      </c>
      <c r="F91" s="53" t="s">
        <v>54</v>
      </c>
      <c r="G91" s="53" t="s">
        <v>52</v>
      </c>
      <c r="H91" s="67">
        <f t="shared" si="12"/>
        <v>0</v>
      </c>
      <c r="I91" s="68">
        <f t="shared" si="13"/>
        <v>0.95499999999999996</v>
      </c>
      <c r="J91" s="68">
        <f t="shared" si="14"/>
        <v>0</v>
      </c>
      <c r="K91" s="67">
        <f t="shared" si="15"/>
        <v>0</v>
      </c>
      <c r="L91" s="68">
        <f t="shared" si="16"/>
        <v>0</v>
      </c>
      <c r="M91" s="56">
        <f t="shared" si="17"/>
        <v>0</v>
      </c>
      <c r="N91" s="68">
        <f t="shared" si="18"/>
        <v>0</v>
      </c>
      <c r="O91" s="68">
        <f t="shared" si="19"/>
        <v>0.95499999999999996</v>
      </c>
      <c r="P91" s="56">
        <f t="shared" si="20"/>
        <v>0</v>
      </c>
      <c r="Q91" s="78"/>
      <c r="R91" s="78"/>
      <c r="S91" s="78"/>
      <c r="T91" s="79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G91" s="78"/>
      <c r="CH91" s="78"/>
      <c r="CI91" s="78"/>
      <c r="CJ91" s="78"/>
      <c r="CK91" s="78"/>
      <c r="CL91" s="78"/>
      <c r="CM91" s="78"/>
      <c r="CN91" s="78"/>
      <c r="CO91" s="78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</row>
    <row r="92" spans="1:254" s="42" customFormat="1" ht="12.75" customHeight="1">
      <c r="A92" s="180"/>
      <c r="B92" s="52">
        <f t="shared" si="21"/>
        <v>69</v>
      </c>
      <c r="C92" s="52">
        <f t="shared" si="11"/>
        <v>70</v>
      </c>
      <c r="D92" s="183"/>
      <c r="E92" s="80">
        <v>0.96499999999999997</v>
      </c>
      <c r="F92" s="53" t="s">
        <v>54</v>
      </c>
      <c r="G92" s="53" t="s">
        <v>52</v>
      </c>
      <c r="H92" s="67">
        <f t="shared" si="12"/>
        <v>0</v>
      </c>
      <c r="I92" s="68">
        <f t="shared" si="13"/>
        <v>0.96499999999999997</v>
      </c>
      <c r="J92" s="68">
        <f t="shared" si="14"/>
        <v>0</v>
      </c>
      <c r="K92" s="67">
        <f t="shared" si="15"/>
        <v>0</v>
      </c>
      <c r="L92" s="68">
        <f t="shared" si="16"/>
        <v>0</v>
      </c>
      <c r="M92" s="56">
        <f t="shared" si="17"/>
        <v>0</v>
      </c>
      <c r="N92" s="68">
        <f t="shared" si="18"/>
        <v>0</v>
      </c>
      <c r="O92" s="68">
        <f t="shared" si="19"/>
        <v>0.96499999999999997</v>
      </c>
      <c r="P92" s="56">
        <f t="shared" si="20"/>
        <v>0</v>
      </c>
      <c r="Q92" s="78"/>
      <c r="R92" s="78"/>
      <c r="S92" s="78"/>
      <c r="T92" s="79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78"/>
      <c r="EH92" s="78"/>
      <c r="EI92" s="78"/>
      <c r="EJ92" s="78"/>
      <c r="EK92" s="78"/>
      <c r="EL92" s="78"/>
      <c r="EM92" s="78"/>
      <c r="EN92" s="78"/>
      <c r="EO92" s="78"/>
      <c r="EP92" s="78"/>
      <c r="EQ92" s="78"/>
      <c r="ER92" s="78"/>
      <c r="ES92" s="78"/>
      <c r="ET92" s="78"/>
      <c r="EU92" s="78"/>
      <c r="EV92" s="78"/>
      <c r="EW92" s="78"/>
      <c r="EX92" s="78"/>
      <c r="EY92" s="78"/>
      <c r="EZ92" s="78"/>
      <c r="FA92" s="78"/>
      <c r="FB92" s="78"/>
      <c r="FC92" s="78"/>
      <c r="FD92" s="78"/>
      <c r="FE92" s="78"/>
      <c r="FF92" s="78"/>
      <c r="FG92" s="78"/>
      <c r="FH92" s="78"/>
      <c r="FI92" s="78"/>
      <c r="FJ92" s="78"/>
      <c r="FK92" s="78"/>
      <c r="FL92" s="78"/>
      <c r="FM92" s="78"/>
      <c r="FN92" s="78"/>
      <c r="FO92" s="78"/>
      <c r="FP92" s="78"/>
      <c r="FQ92" s="78"/>
      <c r="FR92" s="78"/>
      <c r="FS92" s="78"/>
      <c r="FT92" s="78"/>
      <c r="FU92" s="78"/>
      <c r="FV92" s="78"/>
      <c r="FW92" s="78"/>
      <c r="FX92" s="78"/>
      <c r="FY92" s="78"/>
      <c r="FZ92" s="78"/>
      <c r="GA92" s="78"/>
      <c r="GB92" s="78"/>
      <c r="GC92" s="78"/>
      <c r="GD92" s="78"/>
      <c r="GE92" s="78"/>
      <c r="GF92" s="78"/>
      <c r="GG92" s="78"/>
      <c r="GH92" s="78"/>
      <c r="GI92" s="78"/>
      <c r="GJ92" s="78"/>
      <c r="GK92" s="78"/>
      <c r="GL92" s="78"/>
      <c r="GM92" s="78"/>
      <c r="GN92" s="78"/>
      <c r="GO92" s="78"/>
      <c r="GP92" s="78"/>
      <c r="GQ92" s="78"/>
      <c r="GR92" s="78"/>
      <c r="GS92" s="78"/>
      <c r="GT92" s="78"/>
      <c r="GU92" s="78"/>
      <c r="GV92" s="78"/>
      <c r="GW92" s="78"/>
      <c r="GX92" s="78"/>
      <c r="GY92" s="78"/>
      <c r="GZ92" s="78"/>
      <c r="HA92" s="78"/>
      <c r="HB92" s="78"/>
      <c r="HC92" s="78"/>
      <c r="HD92" s="78"/>
      <c r="HE92" s="78"/>
      <c r="HF92" s="78"/>
      <c r="HG92" s="78"/>
      <c r="HH92" s="78"/>
      <c r="HI92" s="78"/>
      <c r="HJ92" s="78"/>
      <c r="HK92" s="78"/>
      <c r="HL92" s="78"/>
      <c r="HM92" s="78"/>
      <c r="HN92" s="78"/>
      <c r="HO92" s="78"/>
      <c r="HP92" s="78"/>
      <c r="HQ92" s="78"/>
      <c r="HR92" s="78"/>
      <c r="HS92" s="78"/>
      <c r="HT92" s="78"/>
      <c r="HU92" s="78"/>
      <c r="HV92" s="78"/>
      <c r="HW92" s="78"/>
      <c r="HX92" s="78"/>
      <c r="HY92" s="78"/>
      <c r="HZ92" s="78"/>
      <c r="IA92" s="78"/>
      <c r="IB92" s="78"/>
      <c r="IC92" s="78"/>
      <c r="ID92" s="78"/>
      <c r="IE92" s="78"/>
      <c r="IF92" s="78"/>
      <c r="IG92" s="78"/>
      <c r="IH92" s="78"/>
      <c r="II92" s="78"/>
      <c r="IJ92" s="78"/>
      <c r="IK92" s="78"/>
      <c r="IL92" s="78"/>
      <c r="IM92" s="78"/>
      <c r="IN92" s="78"/>
      <c r="IO92" s="78"/>
      <c r="IP92" s="78"/>
      <c r="IQ92" s="78"/>
      <c r="IR92" s="78"/>
      <c r="IS92" s="78"/>
      <c r="IT92" s="78"/>
    </row>
    <row r="93" spans="1:254" s="42" customFormat="1" ht="12.75" customHeight="1">
      <c r="A93" s="180"/>
      <c r="B93" s="52">
        <f t="shared" si="21"/>
        <v>70</v>
      </c>
      <c r="C93" s="52">
        <f t="shared" si="11"/>
        <v>71</v>
      </c>
      <c r="D93" s="183"/>
      <c r="E93" s="80">
        <v>0.94</v>
      </c>
      <c r="F93" s="53" t="s">
        <v>54</v>
      </c>
      <c r="G93" s="53" t="s">
        <v>52</v>
      </c>
      <c r="H93" s="67">
        <f t="shared" si="12"/>
        <v>0</v>
      </c>
      <c r="I93" s="68">
        <f t="shared" si="13"/>
        <v>0.94</v>
      </c>
      <c r="J93" s="68">
        <f t="shared" si="14"/>
        <v>0</v>
      </c>
      <c r="K93" s="67">
        <f t="shared" si="15"/>
        <v>0</v>
      </c>
      <c r="L93" s="68">
        <f t="shared" si="16"/>
        <v>0</v>
      </c>
      <c r="M93" s="56">
        <f t="shared" si="17"/>
        <v>0</v>
      </c>
      <c r="N93" s="68">
        <f t="shared" si="18"/>
        <v>0</v>
      </c>
      <c r="O93" s="68">
        <f t="shared" si="19"/>
        <v>0.94</v>
      </c>
      <c r="P93" s="56">
        <f t="shared" si="20"/>
        <v>0</v>
      </c>
      <c r="Q93" s="78"/>
      <c r="R93" s="78"/>
      <c r="S93" s="78"/>
      <c r="T93" s="79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78"/>
      <c r="EH93" s="78"/>
      <c r="EI93" s="78"/>
      <c r="EJ93" s="78"/>
      <c r="EK93" s="78"/>
      <c r="EL93" s="78"/>
      <c r="EM93" s="78"/>
      <c r="EN93" s="78"/>
      <c r="EO93" s="78"/>
      <c r="EP93" s="78"/>
      <c r="EQ93" s="78"/>
      <c r="ER93" s="78"/>
      <c r="ES93" s="78"/>
      <c r="ET93" s="78"/>
      <c r="EU93" s="78"/>
      <c r="EV93" s="78"/>
      <c r="EW93" s="78"/>
      <c r="EX93" s="78"/>
      <c r="EY93" s="78"/>
      <c r="EZ93" s="78"/>
      <c r="FA93" s="78"/>
      <c r="FB93" s="78"/>
      <c r="FC93" s="78"/>
      <c r="FD93" s="78"/>
      <c r="FE93" s="78"/>
      <c r="FF93" s="78"/>
      <c r="FG93" s="78"/>
      <c r="FH93" s="78"/>
      <c r="FI93" s="78"/>
      <c r="FJ93" s="78"/>
      <c r="FK93" s="78"/>
      <c r="FL93" s="78"/>
      <c r="FM93" s="78"/>
      <c r="FN93" s="78"/>
      <c r="FO93" s="78"/>
      <c r="FP93" s="78"/>
      <c r="FQ93" s="78"/>
      <c r="FR93" s="78"/>
      <c r="FS93" s="78"/>
      <c r="FT93" s="78"/>
      <c r="FU93" s="78"/>
      <c r="FV93" s="78"/>
      <c r="FW93" s="78"/>
      <c r="FX93" s="78"/>
      <c r="FY93" s="78"/>
      <c r="FZ93" s="78"/>
      <c r="GA93" s="78"/>
      <c r="GB93" s="78"/>
      <c r="GC93" s="78"/>
      <c r="GD93" s="78"/>
      <c r="GE93" s="78"/>
      <c r="GF93" s="78"/>
      <c r="GG93" s="78"/>
      <c r="GH93" s="78"/>
      <c r="GI93" s="78"/>
      <c r="GJ93" s="78"/>
      <c r="GK93" s="78"/>
      <c r="GL93" s="78"/>
      <c r="GM93" s="78"/>
      <c r="GN93" s="78"/>
      <c r="GO93" s="78"/>
      <c r="GP93" s="78"/>
      <c r="GQ93" s="78"/>
      <c r="GR93" s="78"/>
      <c r="GS93" s="78"/>
      <c r="GT93" s="78"/>
      <c r="GU93" s="78"/>
      <c r="GV93" s="78"/>
      <c r="GW93" s="78"/>
      <c r="GX93" s="78"/>
      <c r="GY93" s="78"/>
      <c r="GZ93" s="78"/>
      <c r="HA93" s="78"/>
      <c r="HB93" s="78"/>
      <c r="HC93" s="78"/>
      <c r="HD93" s="78"/>
      <c r="HE93" s="78"/>
      <c r="HF93" s="78"/>
      <c r="HG93" s="78"/>
      <c r="HH93" s="78"/>
      <c r="HI93" s="78"/>
      <c r="HJ93" s="78"/>
      <c r="HK93" s="78"/>
      <c r="HL93" s="78"/>
      <c r="HM93" s="78"/>
      <c r="HN93" s="78"/>
      <c r="HO93" s="78"/>
      <c r="HP93" s="78"/>
      <c r="HQ93" s="78"/>
      <c r="HR93" s="78"/>
      <c r="HS93" s="78"/>
      <c r="HT93" s="78"/>
      <c r="HU93" s="78"/>
      <c r="HV93" s="78"/>
      <c r="HW93" s="78"/>
      <c r="HX93" s="78"/>
      <c r="HY93" s="78"/>
      <c r="HZ93" s="78"/>
      <c r="IA93" s="78"/>
      <c r="IB93" s="78"/>
      <c r="IC93" s="78"/>
      <c r="ID93" s="78"/>
      <c r="IE93" s="78"/>
      <c r="IF93" s="78"/>
      <c r="IG93" s="78"/>
      <c r="IH93" s="78"/>
      <c r="II93" s="78"/>
      <c r="IJ93" s="78"/>
      <c r="IK93" s="78"/>
      <c r="IL93" s="78"/>
      <c r="IM93" s="78"/>
      <c r="IN93" s="78"/>
      <c r="IO93" s="78"/>
      <c r="IP93" s="78"/>
      <c r="IQ93" s="78"/>
      <c r="IR93" s="78"/>
      <c r="IS93" s="78"/>
      <c r="IT93" s="78"/>
    </row>
    <row r="94" spans="1:254" s="42" customFormat="1" ht="12.75" customHeight="1">
      <c r="A94" s="180"/>
      <c r="B94" s="52">
        <f t="shared" si="21"/>
        <v>71</v>
      </c>
      <c r="C94" s="52">
        <f t="shared" si="11"/>
        <v>72</v>
      </c>
      <c r="D94" s="183"/>
      <c r="E94" s="80">
        <v>0.95</v>
      </c>
      <c r="F94" s="53" t="s">
        <v>54</v>
      </c>
      <c r="G94" s="53" t="s">
        <v>53</v>
      </c>
      <c r="H94" s="67">
        <f t="shared" si="12"/>
        <v>0</v>
      </c>
      <c r="I94" s="68">
        <f t="shared" si="13"/>
        <v>0</v>
      </c>
      <c r="J94" s="68">
        <f t="shared" si="14"/>
        <v>0.95</v>
      </c>
      <c r="K94" s="67">
        <f t="shared" si="15"/>
        <v>0</v>
      </c>
      <c r="L94" s="68">
        <f t="shared" si="16"/>
        <v>0</v>
      </c>
      <c r="M94" s="56">
        <f t="shared" si="17"/>
        <v>0</v>
      </c>
      <c r="N94" s="68">
        <f t="shared" si="18"/>
        <v>0</v>
      </c>
      <c r="O94" s="68">
        <f t="shared" si="19"/>
        <v>0</v>
      </c>
      <c r="P94" s="56">
        <f t="shared" si="20"/>
        <v>0.95</v>
      </c>
      <c r="Q94" s="78"/>
      <c r="R94" s="78"/>
      <c r="S94" s="78"/>
      <c r="T94" s="79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78"/>
      <c r="CN94" s="78"/>
      <c r="CO94" s="78"/>
      <c r="CP94" s="78"/>
      <c r="CQ94" s="78"/>
      <c r="CR94" s="78"/>
      <c r="CS94" s="78"/>
      <c r="CT94" s="78"/>
      <c r="CU94" s="78"/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78"/>
      <c r="EH94" s="78"/>
      <c r="EI94" s="78"/>
      <c r="EJ94" s="78"/>
      <c r="EK94" s="78"/>
      <c r="EL94" s="78"/>
      <c r="EM94" s="78"/>
      <c r="EN94" s="78"/>
      <c r="EO94" s="78"/>
      <c r="EP94" s="78"/>
      <c r="EQ94" s="78"/>
      <c r="ER94" s="78"/>
      <c r="ES94" s="78"/>
      <c r="ET94" s="78"/>
      <c r="EU94" s="78"/>
      <c r="EV94" s="78"/>
      <c r="EW94" s="78"/>
      <c r="EX94" s="78"/>
      <c r="EY94" s="78"/>
      <c r="EZ94" s="78"/>
      <c r="FA94" s="78"/>
      <c r="FB94" s="78"/>
      <c r="FC94" s="78"/>
      <c r="FD94" s="78"/>
      <c r="FE94" s="78"/>
      <c r="FF94" s="78"/>
      <c r="FG94" s="78"/>
      <c r="FH94" s="78"/>
      <c r="FI94" s="78"/>
      <c r="FJ94" s="78"/>
      <c r="FK94" s="78"/>
      <c r="FL94" s="78"/>
      <c r="FM94" s="78"/>
      <c r="FN94" s="78"/>
      <c r="FO94" s="78"/>
      <c r="FP94" s="78"/>
      <c r="FQ94" s="78"/>
      <c r="FR94" s="78"/>
      <c r="FS94" s="78"/>
      <c r="FT94" s="78"/>
      <c r="FU94" s="78"/>
      <c r="FV94" s="78"/>
      <c r="FW94" s="78"/>
      <c r="FX94" s="78"/>
      <c r="FY94" s="78"/>
      <c r="FZ94" s="78"/>
      <c r="GA94" s="78"/>
      <c r="GB94" s="78"/>
      <c r="GC94" s="78"/>
      <c r="GD94" s="78"/>
      <c r="GE94" s="78"/>
      <c r="GF94" s="78"/>
      <c r="GG94" s="78"/>
      <c r="GH94" s="78"/>
      <c r="GI94" s="78"/>
      <c r="GJ94" s="78"/>
      <c r="GK94" s="78"/>
      <c r="GL94" s="78"/>
      <c r="GM94" s="78"/>
      <c r="GN94" s="78"/>
      <c r="GO94" s="78"/>
      <c r="GP94" s="78"/>
      <c r="GQ94" s="78"/>
      <c r="GR94" s="78"/>
      <c r="GS94" s="78"/>
      <c r="GT94" s="78"/>
      <c r="GU94" s="78"/>
      <c r="GV94" s="78"/>
      <c r="GW94" s="78"/>
      <c r="GX94" s="78"/>
      <c r="GY94" s="78"/>
      <c r="GZ94" s="78"/>
      <c r="HA94" s="78"/>
      <c r="HB94" s="78"/>
      <c r="HC94" s="78"/>
      <c r="HD94" s="78"/>
      <c r="HE94" s="78"/>
      <c r="HF94" s="78"/>
      <c r="HG94" s="78"/>
      <c r="HH94" s="78"/>
      <c r="HI94" s="78"/>
      <c r="HJ94" s="78"/>
      <c r="HK94" s="78"/>
      <c r="HL94" s="78"/>
      <c r="HM94" s="78"/>
      <c r="HN94" s="78"/>
      <c r="HO94" s="78"/>
      <c r="HP94" s="78"/>
      <c r="HQ94" s="78"/>
      <c r="HR94" s="78"/>
      <c r="HS94" s="78"/>
      <c r="HT94" s="78"/>
      <c r="HU94" s="78"/>
      <c r="HV94" s="78"/>
      <c r="HW94" s="78"/>
      <c r="HX94" s="78"/>
      <c r="HY94" s="78"/>
      <c r="HZ94" s="78"/>
      <c r="IA94" s="78"/>
      <c r="IB94" s="78"/>
      <c r="IC94" s="78"/>
      <c r="ID94" s="78"/>
      <c r="IE94" s="78"/>
      <c r="IF94" s="78"/>
      <c r="IG94" s="78"/>
      <c r="IH94" s="78"/>
      <c r="II94" s="78"/>
      <c r="IJ94" s="78"/>
      <c r="IK94" s="78"/>
      <c r="IL94" s="78"/>
      <c r="IM94" s="78"/>
      <c r="IN94" s="78"/>
      <c r="IO94" s="78"/>
      <c r="IP94" s="78"/>
      <c r="IQ94" s="78"/>
      <c r="IR94" s="78"/>
      <c r="IS94" s="78"/>
      <c r="IT94" s="78"/>
    </row>
    <row r="95" spans="1:254" s="42" customFormat="1" ht="12.75" customHeight="1">
      <c r="A95" s="180"/>
      <c r="B95" s="52">
        <f t="shared" si="21"/>
        <v>72</v>
      </c>
      <c r="C95" s="52">
        <f t="shared" si="11"/>
        <v>73</v>
      </c>
      <c r="D95" s="183"/>
      <c r="E95" s="80">
        <v>0.99</v>
      </c>
      <c r="F95" s="53" t="s">
        <v>54</v>
      </c>
      <c r="G95" s="53" t="s">
        <v>53</v>
      </c>
      <c r="H95" s="67">
        <f t="shared" si="12"/>
        <v>0</v>
      </c>
      <c r="I95" s="68">
        <f t="shared" si="13"/>
        <v>0</v>
      </c>
      <c r="J95" s="68">
        <f t="shared" si="14"/>
        <v>0.99</v>
      </c>
      <c r="K95" s="67">
        <f t="shared" si="15"/>
        <v>0</v>
      </c>
      <c r="L95" s="68">
        <f t="shared" si="16"/>
        <v>0</v>
      </c>
      <c r="M95" s="56">
        <f t="shared" si="17"/>
        <v>0</v>
      </c>
      <c r="N95" s="68">
        <f t="shared" si="18"/>
        <v>0</v>
      </c>
      <c r="O95" s="68">
        <f t="shared" si="19"/>
        <v>0</v>
      </c>
      <c r="P95" s="56">
        <f t="shared" si="20"/>
        <v>0.99</v>
      </c>
      <c r="Q95" s="78"/>
      <c r="R95" s="78"/>
      <c r="S95" s="78"/>
      <c r="T95" s="79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8"/>
      <c r="CK95" s="78"/>
      <c r="CL95" s="78"/>
      <c r="CM95" s="78"/>
      <c r="CN95" s="78"/>
      <c r="CO95" s="78"/>
      <c r="CP95" s="78"/>
      <c r="CQ95" s="78"/>
      <c r="CR95" s="78"/>
      <c r="CS95" s="78"/>
      <c r="CT95" s="78"/>
      <c r="CU95" s="78"/>
      <c r="CV95" s="78"/>
      <c r="CW95" s="78"/>
      <c r="CX95" s="78"/>
      <c r="CY95" s="78"/>
      <c r="CZ95" s="78"/>
      <c r="DA95" s="78"/>
      <c r="DB95" s="78"/>
      <c r="DC95" s="78"/>
      <c r="DD95" s="78"/>
      <c r="DE95" s="78"/>
      <c r="DF95" s="78"/>
      <c r="DG95" s="78"/>
      <c r="DH95" s="78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78"/>
      <c r="EH95" s="78"/>
      <c r="EI95" s="78"/>
      <c r="EJ95" s="78"/>
      <c r="EK95" s="78"/>
      <c r="EL95" s="78"/>
      <c r="EM95" s="78"/>
      <c r="EN95" s="78"/>
      <c r="EO95" s="78"/>
      <c r="EP95" s="78"/>
      <c r="EQ95" s="78"/>
      <c r="ER95" s="78"/>
      <c r="ES95" s="78"/>
      <c r="ET95" s="78"/>
      <c r="EU95" s="78"/>
      <c r="EV95" s="78"/>
      <c r="EW95" s="78"/>
      <c r="EX95" s="78"/>
      <c r="EY95" s="78"/>
      <c r="EZ95" s="78"/>
      <c r="FA95" s="78"/>
      <c r="FB95" s="78"/>
      <c r="FC95" s="78"/>
      <c r="FD95" s="78"/>
      <c r="FE95" s="78"/>
      <c r="FF95" s="78"/>
      <c r="FG95" s="78"/>
      <c r="FH95" s="78"/>
      <c r="FI95" s="78"/>
      <c r="FJ95" s="78"/>
      <c r="FK95" s="78"/>
      <c r="FL95" s="78"/>
      <c r="FM95" s="78"/>
      <c r="FN95" s="78"/>
      <c r="FO95" s="78"/>
      <c r="FP95" s="78"/>
      <c r="FQ95" s="78"/>
      <c r="FR95" s="78"/>
      <c r="FS95" s="78"/>
      <c r="FT95" s="78"/>
      <c r="FU95" s="78"/>
      <c r="FV95" s="78"/>
      <c r="FW95" s="78"/>
      <c r="FX95" s="78"/>
      <c r="FY95" s="78"/>
      <c r="FZ95" s="78"/>
      <c r="GA95" s="78"/>
      <c r="GB95" s="78"/>
      <c r="GC95" s="78"/>
      <c r="GD95" s="78"/>
      <c r="GE95" s="78"/>
      <c r="GF95" s="78"/>
      <c r="GG95" s="78"/>
      <c r="GH95" s="78"/>
      <c r="GI95" s="78"/>
      <c r="GJ95" s="78"/>
      <c r="GK95" s="78"/>
      <c r="GL95" s="78"/>
      <c r="GM95" s="78"/>
      <c r="GN95" s="78"/>
      <c r="GO95" s="78"/>
      <c r="GP95" s="78"/>
      <c r="GQ95" s="78"/>
      <c r="GR95" s="78"/>
      <c r="GS95" s="78"/>
      <c r="GT95" s="78"/>
      <c r="GU95" s="78"/>
      <c r="GV95" s="78"/>
      <c r="GW95" s="78"/>
      <c r="GX95" s="78"/>
      <c r="GY95" s="78"/>
      <c r="GZ95" s="78"/>
      <c r="HA95" s="78"/>
      <c r="HB95" s="78"/>
      <c r="HC95" s="78"/>
      <c r="HD95" s="78"/>
      <c r="HE95" s="78"/>
      <c r="HF95" s="78"/>
      <c r="HG95" s="78"/>
      <c r="HH95" s="78"/>
      <c r="HI95" s="78"/>
      <c r="HJ95" s="78"/>
      <c r="HK95" s="78"/>
      <c r="HL95" s="78"/>
      <c r="HM95" s="78"/>
      <c r="HN95" s="78"/>
      <c r="HO95" s="78"/>
      <c r="HP95" s="78"/>
      <c r="HQ95" s="78"/>
      <c r="HR95" s="78"/>
      <c r="HS95" s="78"/>
      <c r="HT95" s="78"/>
      <c r="HU95" s="78"/>
      <c r="HV95" s="78"/>
      <c r="HW95" s="78"/>
      <c r="HX95" s="78"/>
      <c r="HY95" s="78"/>
      <c r="HZ95" s="78"/>
      <c r="IA95" s="78"/>
      <c r="IB95" s="78"/>
      <c r="IC95" s="78"/>
      <c r="ID95" s="78"/>
      <c r="IE95" s="78"/>
      <c r="IF95" s="78"/>
      <c r="IG95" s="78"/>
      <c r="IH95" s="78"/>
      <c r="II95" s="78"/>
      <c r="IJ95" s="78"/>
      <c r="IK95" s="78"/>
      <c r="IL95" s="78"/>
      <c r="IM95" s="78"/>
      <c r="IN95" s="78"/>
      <c r="IO95" s="78"/>
      <c r="IP95" s="78"/>
      <c r="IQ95" s="78"/>
      <c r="IR95" s="78"/>
      <c r="IS95" s="78"/>
      <c r="IT95" s="78"/>
    </row>
    <row r="96" spans="1:254" s="42" customFormat="1" ht="12.75" customHeight="1">
      <c r="A96" s="180"/>
      <c r="B96" s="52">
        <f>C95</f>
        <v>73</v>
      </c>
      <c r="C96" s="52">
        <f>1+B96</f>
        <v>74</v>
      </c>
      <c r="D96" s="183"/>
      <c r="E96" s="80">
        <v>0.98</v>
      </c>
      <c r="F96" s="53" t="s">
        <v>54</v>
      </c>
      <c r="G96" s="53" t="s">
        <v>51</v>
      </c>
      <c r="H96" s="67">
        <f t="shared" si="12"/>
        <v>0.98</v>
      </c>
      <c r="I96" s="68">
        <f t="shared" si="13"/>
        <v>0</v>
      </c>
      <c r="J96" s="68">
        <f t="shared" si="14"/>
        <v>0</v>
      </c>
      <c r="K96" s="67">
        <f t="shared" si="15"/>
        <v>0</v>
      </c>
      <c r="L96" s="68">
        <f t="shared" si="16"/>
        <v>0</v>
      </c>
      <c r="M96" s="56">
        <f t="shared" si="17"/>
        <v>0</v>
      </c>
      <c r="N96" s="68">
        <f t="shared" si="18"/>
        <v>0.98</v>
      </c>
      <c r="O96" s="68">
        <f t="shared" si="19"/>
        <v>0</v>
      </c>
      <c r="P96" s="56">
        <f t="shared" si="20"/>
        <v>0</v>
      </c>
      <c r="Q96" s="78"/>
      <c r="R96" s="78"/>
      <c r="S96" s="78"/>
      <c r="T96" s="79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8"/>
      <c r="CL96" s="78"/>
      <c r="CM96" s="78"/>
      <c r="CN96" s="78"/>
      <c r="CO96" s="78"/>
      <c r="CP96" s="78"/>
      <c r="CQ96" s="78"/>
      <c r="CR96" s="78"/>
      <c r="CS96" s="78"/>
      <c r="CT96" s="78"/>
      <c r="CU96" s="78"/>
      <c r="CV96" s="78"/>
      <c r="CW96" s="78"/>
      <c r="CX96" s="78"/>
      <c r="CY96" s="78"/>
      <c r="CZ96" s="78"/>
      <c r="DA96" s="78"/>
      <c r="DB96" s="78"/>
      <c r="DC96" s="78"/>
      <c r="DD96" s="78"/>
      <c r="DE96" s="78"/>
      <c r="DF96" s="78"/>
      <c r="DG96" s="78"/>
      <c r="DH96" s="78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78"/>
      <c r="EH96" s="78"/>
      <c r="EI96" s="78"/>
      <c r="EJ96" s="78"/>
      <c r="EK96" s="78"/>
      <c r="EL96" s="78"/>
      <c r="EM96" s="78"/>
      <c r="EN96" s="78"/>
      <c r="EO96" s="78"/>
      <c r="EP96" s="78"/>
      <c r="EQ96" s="78"/>
      <c r="ER96" s="78"/>
      <c r="ES96" s="78"/>
      <c r="ET96" s="78"/>
      <c r="EU96" s="78"/>
      <c r="EV96" s="78"/>
      <c r="EW96" s="78"/>
      <c r="EX96" s="78"/>
      <c r="EY96" s="78"/>
      <c r="EZ96" s="78"/>
      <c r="FA96" s="78"/>
      <c r="FB96" s="78"/>
      <c r="FC96" s="78"/>
      <c r="FD96" s="78"/>
      <c r="FE96" s="78"/>
      <c r="FF96" s="78"/>
      <c r="FG96" s="78"/>
      <c r="FH96" s="78"/>
      <c r="FI96" s="78"/>
      <c r="FJ96" s="78"/>
      <c r="FK96" s="78"/>
      <c r="FL96" s="78"/>
      <c r="FM96" s="78"/>
      <c r="FN96" s="78"/>
      <c r="FO96" s="78"/>
      <c r="FP96" s="78"/>
      <c r="FQ96" s="78"/>
      <c r="FR96" s="78"/>
      <c r="FS96" s="78"/>
      <c r="FT96" s="78"/>
      <c r="FU96" s="78"/>
      <c r="FV96" s="78"/>
      <c r="FW96" s="78"/>
      <c r="FX96" s="78"/>
      <c r="FY96" s="78"/>
      <c r="FZ96" s="78"/>
      <c r="GA96" s="78"/>
      <c r="GB96" s="78"/>
      <c r="GC96" s="78"/>
      <c r="GD96" s="78"/>
      <c r="GE96" s="78"/>
      <c r="GF96" s="78"/>
      <c r="GG96" s="78"/>
      <c r="GH96" s="78"/>
      <c r="GI96" s="78"/>
      <c r="GJ96" s="78"/>
      <c r="GK96" s="78"/>
      <c r="GL96" s="78"/>
      <c r="GM96" s="78"/>
      <c r="GN96" s="78"/>
      <c r="GO96" s="78"/>
      <c r="GP96" s="78"/>
      <c r="GQ96" s="78"/>
      <c r="GR96" s="78"/>
      <c r="GS96" s="78"/>
      <c r="GT96" s="78"/>
      <c r="GU96" s="78"/>
      <c r="GV96" s="78"/>
      <c r="GW96" s="78"/>
      <c r="GX96" s="78"/>
      <c r="GY96" s="78"/>
      <c r="GZ96" s="78"/>
      <c r="HA96" s="78"/>
      <c r="HB96" s="78"/>
      <c r="HC96" s="78"/>
      <c r="HD96" s="78"/>
      <c r="HE96" s="78"/>
      <c r="HF96" s="78"/>
      <c r="HG96" s="78"/>
      <c r="HH96" s="78"/>
      <c r="HI96" s="78"/>
      <c r="HJ96" s="78"/>
      <c r="HK96" s="78"/>
      <c r="HL96" s="78"/>
      <c r="HM96" s="78"/>
      <c r="HN96" s="78"/>
      <c r="HO96" s="78"/>
      <c r="HP96" s="78"/>
      <c r="HQ96" s="78"/>
      <c r="HR96" s="78"/>
      <c r="HS96" s="78"/>
      <c r="HT96" s="78"/>
      <c r="HU96" s="78"/>
      <c r="HV96" s="78"/>
      <c r="HW96" s="78"/>
      <c r="HX96" s="78"/>
      <c r="HY96" s="78"/>
      <c r="HZ96" s="78"/>
      <c r="IA96" s="78"/>
      <c r="IB96" s="78"/>
      <c r="IC96" s="78"/>
      <c r="ID96" s="78"/>
      <c r="IE96" s="78"/>
      <c r="IF96" s="78"/>
      <c r="IG96" s="78"/>
      <c r="IH96" s="78"/>
      <c r="II96" s="78"/>
      <c r="IJ96" s="78"/>
      <c r="IK96" s="78"/>
      <c r="IL96" s="78"/>
      <c r="IM96" s="78"/>
      <c r="IN96" s="78"/>
      <c r="IO96" s="78"/>
      <c r="IP96" s="78"/>
      <c r="IQ96" s="78"/>
      <c r="IR96" s="78"/>
      <c r="IS96" s="78"/>
      <c r="IT96" s="78"/>
    </row>
    <row r="97" spans="1:254" s="42" customFormat="1" ht="12.75" customHeight="1">
      <c r="A97" s="180"/>
      <c r="B97" s="52">
        <f>C96</f>
        <v>74</v>
      </c>
      <c r="C97" s="52">
        <f>1+B97</f>
        <v>75</v>
      </c>
      <c r="D97" s="183"/>
      <c r="E97" s="80">
        <v>0.94799999999999995</v>
      </c>
      <c r="F97" s="53" t="s">
        <v>54</v>
      </c>
      <c r="G97" s="53" t="s">
        <v>51</v>
      </c>
      <c r="H97" s="67">
        <f t="shared" si="12"/>
        <v>0.94799999999999995</v>
      </c>
      <c r="I97" s="68">
        <f t="shared" si="13"/>
        <v>0</v>
      </c>
      <c r="J97" s="68">
        <f t="shared" si="14"/>
        <v>0</v>
      </c>
      <c r="K97" s="67">
        <f t="shared" si="15"/>
        <v>0</v>
      </c>
      <c r="L97" s="68">
        <f t="shared" si="16"/>
        <v>0</v>
      </c>
      <c r="M97" s="56">
        <f t="shared" si="17"/>
        <v>0</v>
      </c>
      <c r="N97" s="68">
        <f t="shared" si="18"/>
        <v>0.94799999999999995</v>
      </c>
      <c r="O97" s="68">
        <f t="shared" si="19"/>
        <v>0</v>
      </c>
      <c r="P97" s="56">
        <f t="shared" si="20"/>
        <v>0</v>
      </c>
      <c r="Q97" s="78"/>
      <c r="R97" s="78"/>
      <c r="S97" s="78"/>
      <c r="T97" s="79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8"/>
      <c r="CL97" s="78"/>
      <c r="CM97" s="78"/>
      <c r="CN97" s="78"/>
      <c r="CO97" s="78"/>
      <c r="CP97" s="78"/>
      <c r="CQ97" s="78"/>
      <c r="CR97" s="78"/>
      <c r="CS97" s="78"/>
      <c r="CT97" s="78"/>
      <c r="CU97" s="78"/>
      <c r="CV97" s="78"/>
      <c r="CW97" s="78"/>
      <c r="CX97" s="78"/>
      <c r="CY97" s="78"/>
      <c r="CZ97" s="78"/>
      <c r="DA97" s="78"/>
      <c r="DB97" s="78"/>
      <c r="DC97" s="78"/>
      <c r="DD97" s="78"/>
      <c r="DE97" s="78"/>
      <c r="DF97" s="78"/>
      <c r="DG97" s="78"/>
      <c r="DH97" s="78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78"/>
      <c r="EH97" s="78"/>
      <c r="EI97" s="78"/>
      <c r="EJ97" s="78"/>
      <c r="EK97" s="78"/>
      <c r="EL97" s="78"/>
      <c r="EM97" s="78"/>
      <c r="EN97" s="78"/>
      <c r="EO97" s="78"/>
      <c r="EP97" s="78"/>
      <c r="EQ97" s="78"/>
      <c r="ER97" s="78"/>
      <c r="ES97" s="78"/>
      <c r="ET97" s="78"/>
      <c r="EU97" s="78"/>
      <c r="EV97" s="78"/>
      <c r="EW97" s="78"/>
      <c r="EX97" s="78"/>
      <c r="EY97" s="78"/>
      <c r="EZ97" s="78"/>
      <c r="FA97" s="78"/>
      <c r="FB97" s="78"/>
      <c r="FC97" s="78"/>
      <c r="FD97" s="78"/>
      <c r="FE97" s="78"/>
      <c r="FF97" s="78"/>
      <c r="FG97" s="78"/>
      <c r="FH97" s="78"/>
      <c r="FI97" s="78"/>
      <c r="FJ97" s="78"/>
      <c r="FK97" s="78"/>
      <c r="FL97" s="78"/>
      <c r="FM97" s="78"/>
      <c r="FN97" s="78"/>
      <c r="FO97" s="78"/>
      <c r="FP97" s="78"/>
      <c r="FQ97" s="78"/>
      <c r="FR97" s="78"/>
      <c r="FS97" s="78"/>
      <c r="FT97" s="78"/>
      <c r="FU97" s="78"/>
      <c r="FV97" s="78"/>
      <c r="FW97" s="78"/>
      <c r="FX97" s="78"/>
      <c r="FY97" s="78"/>
      <c r="FZ97" s="78"/>
      <c r="GA97" s="78"/>
      <c r="GB97" s="78"/>
      <c r="GC97" s="78"/>
      <c r="GD97" s="78"/>
      <c r="GE97" s="78"/>
      <c r="GF97" s="78"/>
      <c r="GG97" s="78"/>
      <c r="GH97" s="78"/>
      <c r="GI97" s="78"/>
      <c r="GJ97" s="78"/>
      <c r="GK97" s="78"/>
      <c r="GL97" s="78"/>
      <c r="GM97" s="78"/>
      <c r="GN97" s="78"/>
      <c r="GO97" s="78"/>
      <c r="GP97" s="78"/>
      <c r="GQ97" s="78"/>
      <c r="GR97" s="78"/>
      <c r="GS97" s="78"/>
      <c r="GT97" s="78"/>
      <c r="GU97" s="78"/>
      <c r="GV97" s="78"/>
      <c r="GW97" s="78"/>
      <c r="GX97" s="78"/>
      <c r="GY97" s="78"/>
      <c r="GZ97" s="78"/>
      <c r="HA97" s="78"/>
      <c r="HB97" s="78"/>
      <c r="HC97" s="78"/>
      <c r="HD97" s="78"/>
      <c r="HE97" s="78"/>
      <c r="HF97" s="78"/>
      <c r="HG97" s="78"/>
      <c r="HH97" s="78"/>
      <c r="HI97" s="78"/>
      <c r="HJ97" s="78"/>
      <c r="HK97" s="78"/>
      <c r="HL97" s="78"/>
      <c r="HM97" s="78"/>
      <c r="HN97" s="78"/>
      <c r="HO97" s="78"/>
      <c r="HP97" s="78"/>
      <c r="HQ97" s="78"/>
      <c r="HR97" s="78"/>
      <c r="HS97" s="78"/>
      <c r="HT97" s="78"/>
      <c r="HU97" s="78"/>
      <c r="HV97" s="78"/>
      <c r="HW97" s="78"/>
      <c r="HX97" s="78"/>
      <c r="HY97" s="78"/>
      <c r="HZ97" s="78"/>
      <c r="IA97" s="78"/>
      <c r="IB97" s="78"/>
      <c r="IC97" s="78"/>
      <c r="ID97" s="78"/>
      <c r="IE97" s="78"/>
      <c r="IF97" s="78"/>
      <c r="IG97" s="78"/>
      <c r="IH97" s="78"/>
      <c r="II97" s="78"/>
      <c r="IJ97" s="78"/>
      <c r="IK97" s="78"/>
      <c r="IL97" s="78"/>
      <c r="IM97" s="78"/>
      <c r="IN97" s="78"/>
      <c r="IO97" s="78"/>
      <c r="IP97" s="78"/>
      <c r="IQ97" s="78"/>
      <c r="IR97" s="78"/>
      <c r="IS97" s="78"/>
      <c r="IT97" s="78"/>
    </row>
    <row r="98" spans="1:254" s="42" customFormat="1" ht="12.75" customHeight="1">
      <c r="A98" s="181"/>
      <c r="B98" s="58"/>
      <c r="C98" s="58"/>
      <c r="D98" s="184"/>
      <c r="E98" s="69"/>
      <c r="F98" s="53"/>
      <c r="G98" s="53"/>
      <c r="H98" s="70"/>
      <c r="I98" s="71"/>
      <c r="J98" s="71"/>
      <c r="K98" s="70"/>
      <c r="L98" s="71"/>
      <c r="M98" s="59"/>
      <c r="N98" s="71"/>
      <c r="O98" s="71"/>
      <c r="P98" s="59"/>
      <c r="Q98" s="78"/>
      <c r="R98" s="78"/>
      <c r="S98" s="78"/>
      <c r="T98" s="79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G98" s="78"/>
      <c r="CH98" s="78"/>
      <c r="CI98" s="78"/>
      <c r="CJ98" s="78"/>
      <c r="CK98" s="78"/>
      <c r="CL98" s="78"/>
      <c r="CM98" s="78"/>
      <c r="CN98" s="78"/>
      <c r="CO98" s="78"/>
      <c r="CP98" s="78"/>
      <c r="CQ98" s="78"/>
      <c r="CR98" s="78"/>
      <c r="CS98" s="78"/>
      <c r="CT98" s="78"/>
      <c r="CU98" s="78"/>
      <c r="CV98" s="78"/>
      <c r="CW98" s="78"/>
      <c r="CX98" s="78"/>
      <c r="CY98" s="78"/>
      <c r="CZ98" s="78"/>
      <c r="DA98" s="78"/>
      <c r="DB98" s="78"/>
      <c r="DC98" s="78"/>
      <c r="DD98" s="78"/>
      <c r="DE98" s="78"/>
      <c r="DF98" s="78"/>
      <c r="DG98" s="78"/>
      <c r="DH98" s="78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78"/>
      <c r="EH98" s="78"/>
      <c r="EI98" s="78"/>
      <c r="EJ98" s="78"/>
      <c r="EK98" s="78"/>
      <c r="EL98" s="78"/>
      <c r="EM98" s="78"/>
      <c r="EN98" s="78"/>
      <c r="EO98" s="78"/>
      <c r="EP98" s="78"/>
      <c r="EQ98" s="78"/>
      <c r="ER98" s="78"/>
      <c r="ES98" s="78"/>
      <c r="ET98" s="78"/>
      <c r="EU98" s="78"/>
      <c r="EV98" s="78"/>
      <c r="EW98" s="78"/>
      <c r="EX98" s="78"/>
      <c r="EY98" s="78"/>
      <c r="EZ98" s="78"/>
      <c r="FA98" s="78"/>
      <c r="FB98" s="78"/>
      <c r="FC98" s="78"/>
      <c r="FD98" s="78"/>
      <c r="FE98" s="78"/>
      <c r="FF98" s="78"/>
      <c r="FG98" s="78"/>
      <c r="FH98" s="78"/>
      <c r="FI98" s="78"/>
      <c r="FJ98" s="78"/>
      <c r="FK98" s="78"/>
      <c r="FL98" s="78"/>
      <c r="FM98" s="78"/>
      <c r="FN98" s="78"/>
      <c r="FO98" s="78"/>
      <c r="FP98" s="78"/>
      <c r="FQ98" s="78"/>
      <c r="FR98" s="78"/>
      <c r="FS98" s="78"/>
      <c r="FT98" s="78"/>
      <c r="FU98" s="78"/>
      <c r="FV98" s="78"/>
      <c r="FW98" s="78"/>
      <c r="FX98" s="78"/>
      <c r="FY98" s="78"/>
      <c r="FZ98" s="78"/>
      <c r="GA98" s="78"/>
      <c r="GB98" s="78"/>
      <c r="GC98" s="78"/>
      <c r="GD98" s="78"/>
      <c r="GE98" s="78"/>
      <c r="GF98" s="78"/>
      <c r="GG98" s="78"/>
      <c r="GH98" s="78"/>
      <c r="GI98" s="78"/>
      <c r="GJ98" s="78"/>
      <c r="GK98" s="78"/>
      <c r="GL98" s="78"/>
      <c r="GM98" s="78"/>
      <c r="GN98" s="78"/>
      <c r="GO98" s="78"/>
      <c r="GP98" s="78"/>
      <c r="GQ98" s="78"/>
      <c r="GR98" s="78"/>
      <c r="GS98" s="78"/>
      <c r="GT98" s="78"/>
      <c r="GU98" s="78"/>
      <c r="GV98" s="78"/>
      <c r="GW98" s="78"/>
      <c r="GX98" s="78"/>
      <c r="GY98" s="78"/>
      <c r="GZ98" s="78"/>
      <c r="HA98" s="78"/>
      <c r="HB98" s="78"/>
      <c r="HC98" s="78"/>
      <c r="HD98" s="78"/>
      <c r="HE98" s="78"/>
      <c r="HF98" s="78"/>
      <c r="HG98" s="78"/>
      <c r="HH98" s="78"/>
      <c r="HI98" s="78"/>
      <c r="HJ98" s="78"/>
      <c r="HK98" s="78"/>
      <c r="HL98" s="78"/>
      <c r="HM98" s="78"/>
      <c r="HN98" s="78"/>
      <c r="HO98" s="78"/>
      <c r="HP98" s="78"/>
      <c r="HQ98" s="78"/>
      <c r="HR98" s="78"/>
      <c r="HS98" s="78"/>
      <c r="HT98" s="78"/>
      <c r="HU98" s="78"/>
      <c r="HV98" s="78"/>
      <c r="HW98" s="78"/>
      <c r="HX98" s="78"/>
      <c r="HY98" s="78"/>
      <c r="HZ98" s="78"/>
      <c r="IA98" s="78"/>
      <c r="IB98" s="78"/>
      <c r="IC98" s="78"/>
      <c r="ID98" s="78"/>
      <c r="IE98" s="78"/>
      <c r="IF98" s="78"/>
      <c r="IG98" s="78"/>
      <c r="IH98" s="78"/>
      <c r="II98" s="78"/>
      <c r="IJ98" s="78"/>
      <c r="IK98" s="78"/>
      <c r="IL98" s="78"/>
      <c r="IM98" s="78"/>
      <c r="IN98" s="78"/>
      <c r="IO98" s="78"/>
      <c r="IP98" s="78"/>
      <c r="IQ98" s="78"/>
      <c r="IR98" s="78"/>
      <c r="IS98" s="78"/>
      <c r="IT98" s="78"/>
    </row>
    <row r="99" spans="1:254" s="55" customFormat="1" ht="20.100000000000001" customHeight="1">
      <c r="A99" s="42"/>
      <c r="B99" s="60"/>
      <c r="C99" s="60"/>
      <c r="D99" s="61"/>
      <c r="E99" s="62"/>
      <c r="F99" s="63"/>
      <c r="G99" s="63"/>
      <c r="H99" s="64">
        <f t="shared" ref="H99:P99" si="22">SUM(H14:H98)</f>
        <v>6.6289999999999996</v>
      </c>
      <c r="I99" s="64">
        <f t="shared" si="22"/>
        <v>35.091000000000001</v>
      </c>
      <c r="J99" s="64">
        <f t="shared" si="22"/>
        <v>31.800999999999995</v>
      </c>
      <c r="K99" s="64">
        <f t="shared" si="22"/>
        <v>4.4279999999999999</v>
      </c>
      <c r="L99" s="64">
        <f t="shared" si="22"/>
        <v>4.9420000000000002</v>
      </c>
      <c r="M99" s="64">
        <f t="shared" si="22"/>
        <v>2.7809999999999997</v>
      </c>
      <c r="N99" s="64">
        <f t="shared" si="22"/>
        <v>2.2010000000000001</v>
      </c>
      <c r="O99" s="64">
        <f t="shared" si="22"/>
        <v>30.149000000000001</v>
      </c>
      <c r="P99" s="64">
        <f t="shared" si="22"/>
        <v>29.019999999999996</v>
      </c>
      <c r="T99" s="57"/>
    </row>
    <row r="100" spans="1:254" s="55" customFormat="1" ht="20.100000000000001" customHeight="1">
      <c r="A100" s="42"/>
      <c r="B100" s="60"/>
      <c r="C100" s="60"/>
      <c r="D100" s="61"/>
      <c r="E100" s="62"/>
      <c r="F100" s="63"/>
      <c r="G100" s="63"/>
      <c r="H100" s="185">
        <f>SUM(H99:J99)</f>
        <v>73.520999999999987</v>
      </c>
      <c r="I100" s="186"/>
      <c r="J100" s="187"/>
      <c r="K100" s="188">
        <f>SUM(K99:M99)</f>
        <v>12.151</v>
      </c>
      <c r="L100" s="189"/>
      <c r="M100" s="190"/>
      <c r="N100" s="188">
        <f>SUM(N99:P99)</f>
        <v>61.37</v>
      </c>
      <c r="O100" s="189"/>
      <c r="P100" s="190"/>
      <c r="R100" s="83"/>
      <c r="S100" s="55">
        <f>11*4</f>
        <v>44</v>
      </c>
      <c r="T100" s="57"/>
    </row>
    <row r="101" spans="1:254" customFormat="1">
      <c r="A101" s="45"/>
      <c r="B101" s="47"/>
      <c r="C101" s="47"/>
      <c r="D101" s="73"/>
      <c r="E101" s="62"/>
      <c r="F101" s="42"/>
      <c r="G101" s="42"/>
      <c r="H101" s="84">
        <f>+H99/$H$100</f>
        <v>9.0164714843378096E-2</v>
      </c>
      <c r="I101" s="84">
        <f>+I99/$H$100</f>
        <v>0.477292202227935</v>
      </c>
      <c r="J101" s="84">
        <f>+J99/$H$100</f>
        <v>0.43254308292868704</v>
      </c>
      <c r="K101" s="48"/>
      <c r="L101" s="48"/>
      <c r="M101" s="48"/>
      <c r="N101" s="48"/>
      <c r="O101" s="48"/>
      <c r="P101" s="48"/>
      <c r="Q101" s="48"/>
      <c r="R101" s="48"/>
      <c r="S101" s="48"/>
      <c r="T101" s="85"/>
    </row>
    <row r="102" spans="1:254" ht="15.75" thickBot="1">
      <c r="A102" s="171"/>
      <c r="B102" s="171"/>
      <c r="C102" s="171"/>
      <c r="D102" s="86"/>
      <c r="E102" s="171" t="s">
        <v>66</v>
      </c>
      <c r="F102" s="171"/>
      <c r="G102" s="87"/>
      <c r="H102" s="172" t="s">
        <v>67</v>
      </c>
      <c r="I102" s="172"/>
      <c r="J102" s="172"/>
      <c r="K102" s="172"/>
      <c r="L102" s="172"/>
      <c r="M102" s="172"/>
      <c r="N102" s="172"/>
      <c r="O102" s="172"/>
      <c r="P102" s="172"/>
    </row>
    <row r="103" spans="1:254" ht="14.1" customHeight="1">
      <c r="A103" s="88"/>
      <c r="B103" s="89"/>
      <c r="E103" s="90" t="s">
        <v>51</v>
      </c>
      <c r="F103" s="91" t="s">
        <v>68</v>
      </c>
      <c r="H103" s="173" t="s">
        <v>48</v>
      </c>
      <c r="I103" s="159"/>
      <c r="J103" s="160"/>
      <c r="K103" s="164" t="s">
        <v>49</v>
      </c>
      <c r="L103" s="165"/>
      <c r="M103" s="165"/>
      <c r="N103" s="165"/>
      <c r="O103" s="165"/>
      <c r="P103" s="166"/>
    </row>
    <row r="104" spans="1:254" ht="14.1" customHeight="1">
      <c r="A104" s="88"/>
      <c r="B104" s="89"/>
      <c r="E104" s="92" t="s">
        <v>52</v>
      </c>
      <c r="F104" s="91" t="s">
        <v>69</v>
      </c>
      <c r="H104" s="174"/>
      <c r="I104" s="162"/>
      <c r="J104" s="163"/>
      <c r="K104" s="175" t="s">
        <v>50</v>
      </c>
      <c r="L104" s="176"/>
      <c r="M104" s="177"/>
      <c r="N104" s="176" t="s">
        <v>35</v>
      </c>
      <c r="O104" s="176"/>
      <c r="P104" s="178"/>
    </row>
    <row r="105" spans="1:254" ht="14.1" customHeight="1" thickBot="1">
      <c r="A105" s="93"/>
      <c r="B105" s="89"/>
      <c r="E105" s="94" t="s">
        <v>53</v>
      </c>
      <c r="F105" s="91" t="s">
        <v>70</v>
      </c>
      <c r="H105" s="95" t="s">
        <v>51</v>
      </c>
      <c r="I105" s="96" t="s">
        <v>52</v>
      </c>
      <c r="J105" s="96" t="s">
        <v>53</v>
      </c>
      <c r="K105" s="50" t="s">
        <v>51</v>
      </c>
      <c r="L105" s="50" t="s">
        <v>52</v>
      </c>
      <c r="M105" s="50" t="s">
        <v>53</v>
      </c>
      <c r="N105" s="49" t="s">
        <v>51</v>
      </c>
      <c r="O105" s="50" t="s">
        <v>52</v>
      </c>
      <c r="P105" s="51" t="s">
        <v>53</v>
      </c>
    </row>
    <row r="106" spans="1:254" ht="14.1" customHeight="1">
      <c r="A106" s="171" t="s">
        <v>71</v>
      </c>
      <c r="B106" s="171"/>
      <c r="C106" s="171"/>
      <c r="D106" s="171"/>
      <c r="E106" s="171"/>
      <c r="F106" s="171"/>
      <c r="G106" s="171"/>
      <c r="H106" s="97" t="e">
        <f>+#REF!+#REF!+H99</f>
        <v>#REF!</v>
      </c>
      <c r="I106" s="97" t="e">
        <f>+#REF!+#REF!+I99</f>
        <v>#REF!</v>
      </c>
      <c r="J106" s="97" t="e">
        <f>+#REF!+#REF!+J99</f>
        <v>#REF!</v>
      </c>
      <c r="K106" s="97" t="e">
        <f>+#REF!+#REF!+K99</f>
        <v>#REF!</v>
      </c>
      <c r="L106" s="97" t="e">
        <f>+#REF!+#REF!+L99</f>
        <v>#REF!</v>
      </c>
      <c r="M106" s="97" t="e">
        <f>+#REF!+#REF!+M99</f>
        <v>#REF!</v>
      </c>
      <c r="N106" s="97" t="e">
        <f>+#REF!+#REF!+N99</f>
        <v>#REF!</v>
      </c>
      <c r="O106" s="97" t="e">
        <f>+#REF!+#REF!+O99</f>
        <v>#REF!</v>
      </c>
      <c r="P106" s="97" t="e">
        <f>+#REF!+#REF!+P99</f>
        <v>#REF!</v>
      </c>
    </row>
    <row r="107" spans="1:254" ht="14.1" customHeight="1" thickBot="1">
      <c r="A107" s="171"/>
      <c r="B107" s="171"/>
      <c r="C107" s="171"/>
      <c r="D107" s="171"/>
      <c r="E107" s="171"/>
      <c r="F107" s="171"/>
      <c r="G107" s="171"/>
      <c r="H107" s="191" t="e">
        <f>SUM(H106:J106)</f>
        <v>#REF!</v>
      </c>
      <c r="I107" s="192"/>
      <c r="J107" s="192"/>
      <c r="K107" s="193" t="e">
        <f>SUM(K106:M106)</f>
        <v>#REF!</v>
      </c>
      <c r="L107" s="193"/>
      <c r="M107" s="193"/>
      <c r="N107" s="193" t="e">
        <f>SUM(N106:P106)</f>
        <v>#REF!</v>
      </c>
      <c r="O107" s="193"/>
      <c r="P107" s="194"/>
    </row>
    <row r="108" spans="1:254" ht="14.1" customHeight="1">
      <c r="A108" s="93"/>
      <c r="B108" s="89"/>
      <c r="L108" s="44"/>
      <c r="N108" s="44"/>
    </row>
    <row r="110" spans="1:254">
      <c r="D110" s="98"/>
    </row>
    <row r="111" spans="1:254">
      <c r="D111" s="98"/>
    </row>
    <row r="118" spans="4:4" ht="14.1" customHeight="1">
      <c r="D118" s="99"/>
    </row>
  </sheetData>
  <mergeCells count="33">
    <mergeCell ref="A106:G106"/>
    <mergeCell ref="A107:G107"/>
    <mergeCell ref="H107:J107"/>
    <mergeCell ref="K107:M107"/>
    <mergeCell ref="N107:P107"/>
    <mergeCell ref="A14:A98"/>
    <mergeCell ref="D14:D98"/>
    <mergeCell ref="H100:J100"/>
    <mergeCell ref="K100:M100"/>
    <mergeCell ref="N100:P100"/>
    <mergeCell ref="A102:C102"/>
    <mergeCell ref="E102:F102"/>
    <mergeCell ref="H102:P102"/>
    <mergeCell ref="H103:J104"/>
    <mergeCell ref="K103:P103"/>
    <mergeCell ref="K104:M104"/>
    <mergeCell ref="N104:P104"/>
    <mergeCell ref="F11:F13"/>
    <mergeCell ref="G11:G13"/>
    <mergeCell ref="H11:J12"/>
    <mergeCell ref="K11:P11"/>
    <mergeCell ref="K12:M12"/>
    <mergeCell ref="N12:P12"/>
    <mergeCell ref="A1:G1"/>
    <mergeCell ref="A2:G2"/>
    <mergeCell ref="A4:G4"/>
    <mergeCell ref="A6:G6"/>
    <mergeCell ref="A8:B9"/>
    <mergeCell ref="A11:A13"/>
    <mergeCell ref="B11:B13"/>
    <mergeCell ref="C11:C13"/>
    <mergeCell ref="D11:D13"/>
    <mergeCell ref="E11:E13"/>
  </mergeCells>
  <conditionalFormatting sqref="G14:G98">
    <cfRule type="containsText" dxfId="5" priority="4" stopIfTrue="1" operator="containsText" text="M">
      <formula>NOT(ISERROR(SEARCH("M",G14)))</formula>
    </cfRule>
    <cfRule type="containsText" dxfId="4" priority="5" stopIfTrue="1" operator="containsText" text="B">
      <formula>NOT(ISERROR(SEARCH("B",G14)))</formula>
    </cfRule>
    <cfRule type="containsText" dxfId="3" priority="6" stopIfTrue="1" operator="containsText" text="R">
      <formula>NOT(ISERROR(SEARCH("R",G14)))</formula>
    </cfRule>
  </conditionalFormatting>
  <printOptions horizontalCentered="1" verticalCentered="1"/>
  <pageMargins left="0.39370078740157483" right="0.59055118110236227" top="0.39370078740157483" bottom="0.39370078740157483" header="0.43307086614173229" footer="0.43307086614173229"/>
  <pageSetup scale="65" firstPageNumber="3" fitToWidth="0" orientation="portrait" useFirstPageNumber="1" r:id="rId1"/>
  <headerFooter scaleWithDoc="0"/>
  <drawing r:id="rId2"/>
  <legacyDrawing r:id="rId3"/>
  <oleObjects>
    <mc:AlternateContent xmlns:mc="http://schemas.openxmlformats.org/markup-compatibility/2006">
      <mc:Choice Requires="x14">
        <oleObject progId="PBrush" shapeId="111617" r:id="rId4">
          <objectPr defaultSize="0" autoPict="0" r:id="rId5">
            <anchor moveWithCells="1" sizeWithCells="1">
              <from>
                <xdr:col>0</xdr:col>
                <xdr:colOff>85725</xdr:colOff>
                <xdr:row>0</xdr:row>
                <xdr:rowOff>66675</xdr:rowOff>
              </from>
              <to>
                <xdr:col>1</xdr:col>
                <xdr:colOff>38100</xdr:colOff>
                <xdr:row>3</xdr:row>
                <xdr:rowOff>66675</xdr:rowOff>
              </to>
            </anchor>
          </objectPr>
        </oleObject>
      </mc:Choice>
      <mc:Fallback>
        <oleObject progId="PBrush" shapeId="11161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40FAE-AF3F-4B69-89CD-D01550EE7B39}">
  <sheetPr>
    <tabColor rgb="FF00B050"/>
  </sheetPr>
  <dimension ref="A1:IT54"/>
  <sheetViews>
    <sheetView showGridLines="0" topLeftCell="A16" workbookViewId="0">
      <selection activeCell="H37" sqref="H37:P43"/>
    </sheetView>
  </sheetViews>
  <sheetFormatPr baseColWidth="10" defaultColWidth="11.42578125" defaultRowHeight="15"/>
  <cols>
    <col min="1" max="1" width="11.140625" style="45" customWidth="1"/>
    <col min="2" max="2" width="13.7109375" style="47" customWidth="1"/>
    <col min="3" max="3" width="12.7109375" style="47" customWidth="1"/>
    <col min="4" max="4" width="31.85546875" style="24" customWidth="1"/>
    <col min="5" max="5" width="8.85546875" style="41" customWidth="1"/>
    <col min="6" max="6" width="16" style="42" customWidth="1"/>
    <col min="7" max="7" width="33.140625" style="42" customWidth="1"/>
    <col min="8" max="8" width="7.42578125" style="43" customWidth="1"/>
    <col min="9" max="10" width="7.42578125" style="44" customWidth="1"/>
    <col min="11" max="16" width="7.42578125" style="43" customWidth="1"/>
    <col min="17" max="17" width="6.7109375" style="45" customWidth="1"/>
    <col min="18" max="18" width="11.42578125" style="45" customWidth="1"/>
    <col min="19" max="19" width="9.85546875" style="45" customWidth="1"/>
    <col min="20" max="20" width="11.42578125" style="46"/>
    <col min="21" max="16384" width="11.42578125" style="45"/>
  </cols>
  <sheetData>
    <row r="1" spans="1:254" s="24" customFormat="1" ht="22.5">
      <c r="A1" s="154" t="s">
        <v>0</v>
      </c>
      <c r="B1" s="154"/>
      <c r="C1" s="154"/>
      <c r="D1" s="154"/>
      <c r="E1" s="154"/>
      <c r="F1" s="154"/>
      <c r="G1" s="154"/>
      <c r="H1" s="21"/>
      <c r="I1" s="22"/>
      <c r="J1" s="22"/>
      <c r="K1" s="23"/>
      <c r="L1" s="23"/>
      <c r="M1" s="23"/>
      <c r="N1" s="23"/>
      <c r="O1" s="23"/>
      <c r="P1" s="23"/>
      <c r="T1" s="25"/>
    </row>
    <row r="2" spans="1:254" s="24" customFormat="1" ht="18" customHeight="1">
      <c r="A2" s="155" t="s">
        <v>36</v>
      </c>
      <c r="B2" s="155"/>
      <c r="C2" s="155"/>
      <c r="D2" s="155"/>
      <c r="E2" s="155"/>
      <c r="F2" s="155"/>
      <c r="G2" s="155"/>
      <c r="H2" s="21"/>
      <c r="I2" s="22"/>
      <c r="J2" s="22"/>
      <c r="K2" s="23"/>
      <c r="L2" s="23"/>
      <c r="M2" s="23"/>
      <c r="N2" s="23"/>
      <c r="O2" s="23"/>
      <c r="P2" s="23"/>
      <c r="T2" s="25"/>
    </row>
    <row r="3" spans="1:254" s="24" customFormat="1" ht="9.9499999999999993" customHeight="1">
      <c r="A3" s="26"/>
      <c r="B3" s="27"/>
      <c r="C3" s="27"/>
      <c r="D3" s="28"/>
      <c r="E3" s="29"/>
      <c r="F3" s="30"/>
      <c r="G3" s="31"/>
      <c r="H3" s="23"/>
      <c r="I3" s="22"/>
      <c r="J3" s="22"/>
      <c r="K3" s="23"/>
      <c r="L3" s="23"/>
      <c r="M3" s="23"/>
      <c r="N3" s="23"/>
      <c r="O3" s="23"/>
      <c r="P3" s="23"/>
      <c r="T3" s="25"/>
    </row>
    <row r="4" spans="1:254" s="24" customFormat="1" ht="18">
      <c r="A4" s="155" t="s">
        <v>37</v>
      </c>
      <c r="B4" s="155"/>
      <c r="C4" s="155"/>
      <c r="D4" s="155"/>
      <c r="E4" s="155"/>
      <c r="F4" s="155"/>
      <c r="G4" s="155"/>
      <c r="H4" s="23"/>
      <c r="I4" s="22"/>
      <c r="J4" s="22"/>
      <c r="K4" s="23"/>
      <c r="L4" s="23"/>
      <c r="M4" s="23"/>
      <c r="N4" s="23"/>
      <c r="O4" s="23"/>
      <c r="P4" s="23"/>
      <c r="T4" s="25"/>
    </row>
    <row r="5" spans="1:254" s="24" customFormat="1" ht="9.9499999999999993" customHeight="1">
      <c r="A5" s="26"/>
      <c r="B5" s="27"/>
      <c r="C5" s="27"/>
      <c r="D5" s="28"/>
      <c r="E5" s="29"/>
      <c r="F5" s="30"/>
      <c r="G5" s="31"/>
      <c r="H5" s="23"/>
      <c r="I5" s="22"/>
      <c r="J5" s="22"/>
      <c r="K5" s="23"/>
      <c r="L5" s="23"/>
      <c r="M5" s="23"/>
      <c r="N5" s="23"/>
      <c r="O5" s="23"/>
      <c r="P5" s="23"/>
      <c r="T5" s="25"/>
    </row>
    <row r="6" spans="1:254" s="24" customFormat="1" ht="18" customHeight="1">
      <c r="A6" s="156" t="s">
        <v>38</v>
      </c>
      <c r="B6" s="156"/>
      <c r="C6" s="156"/>
      <c r="D6" s="156"/>
      <c r="E6" s="156"/>
      <c r="F6" s="156"/>
      <c r="G6" s="156"/>
      <c r="H6" s="23"/>
      <c r="I6" s="22"/>
      <c r="J6" s="22"/>
      <c r="K6" s="23"/>
      <c r="L6" s="23"/>
      <c r="M6" s="23"/>
      <c r="N6" s="23"/>
      <c r="O6" s="23"/>
      <c r="P6" s="23"/>
      <c r="T6" s="25"/>
    </row>
    <row r="7" spans="1:254" s="24" customFormat="1" ht="12.75" customHeight="1">
      <c r="A7" s="32"/>
      <c r="B7" s="33"/>
      <c r="C7" s="33"/>
      <c r="D7" s="34"/>
      <c r="E7" s="35"/>
      <c r="F7" s="36"/>
      <c r="G7" s="37"/>
      <c r="H7" s="21"/>
      <c r="I7" s="22"/>
      <c r="J7" s="22"/>
      <c r="K7" s="23"/>
      <c r="L7" s="23"/>
      <c r="M7" s="23"/>
      <c r="N7" s="23"/>
      <c r="O7" s="23"/>
      <c r="P7" s="23"/>
      <c r="T7" s="25"/>
    </row>
    <row r="8" spans="1:254" s="24" customFormat="1" ht="12.75" customHeight="1">
      <c r="A8" s="157" t="s">
        <v>39</v>
      </c>
      <c r="B8" s="157"/>
      <c r="C8" s="38" t="s">
        <v>77</v>
      </c>
      <c r="F8" s="39" t="s">
        <v>40</v>
      </c>
      <c r="G8" s="38" t="s">
        <v>96</v>
      </c>
      <c r="H8" s="23"/>
      <c r="I8" s="22"/>
      <c r="J8" s="22"/>
      <c r="K8" s="23"/>
      <c r="L8" s="23"/>
      <c r="M8" s="23"/>
      <c r="N8" s="23"/>
      <c r="O8" s="23"/>
      <c r="P8" s="23"/>
      <c r="T8" s="25"/>
    </row>
    <row r="9" spans="1:254" ht="15" customHeight="1">
      <c r="A9" s="157"/>
      <c r="B9" s="157"/>
      <c r="C9" s="40"/>
    </row>
    <row r="10" spans="1:254" s="73" customFormat="1" ht="20.100000000000001" customHeight="1">
      <c r="A10" s="195" t="s">
        <v>41</v>
      </c>
      <c r="B10" s="195" t="s">
        <v>42</v>
      </c>
      <c r="C10" s="195" t="s">
        <v>43</v>
      </c>
      <c r="D10" s="195" t="s">
        <v>44</v>
      </c>
      <c r="E10" s="195" t="s">
        <v>45</v>
      </c>
      <c r="F10" s="195" t="s">
        <v>46</v>
      </c>
      <c r="G10" s="195" t="s">
        <v>47</v>
      </c>
      <c r="H10" s="72"/>
      <c r="I10" s="72"/>
      <c r="J10" s="72"/>
      <c r="K10" s="72"/>
      <c r="L10" s="72"/>
      <c r="M10" s="72"/>
      <c r="N10" s="72"/>
      <c r="O10" s="72"/>
      <c r="P10" s="72"/>
      <c r="R10" s="74"/>
    </row>
    <row r="11" spans="1:254" s="77" customFormat="1" ht="20.100000000000001" customHeight="1">
      <c r="A11" s="196"/>
      <c r="B11" s="196"/>
      <c r="C11" s="196"/>
      <c r="D11" s="196"/>
      <c r="E11" s="196"/>
      <c r="F11" s="196"/>
      <c r="G11" s="196"/>
      <c r="H11" s="75"/>
      <c r="I11" s="76"/>
      <c r="J11" s="76"/>
      <c r="K11" s="75"/>
      <c r="L11" s="75"/>
      <c r="M11" s="75"/>
      <c r="N11" s="75"/>
      <c r="O11" s="75"/>
      <c r="P11" s="75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3"/>
      <c r="FM11" s="73"/>
      <c r="FN11" s="73"/>
      <c r="FO11" s="73"/>
      <c r="FP11" s="73"/>
      <c r="FQ11" s="73"/>
      <c r="FR11" s="73"/>
      <c r="FS11" s="73"/>
      <c r="FT11" s="73"/>
      <c r="FU11" s="73"/>
      <c r="FV11" s="73"/>
      <c r="FW11" s="73"/>
      <c r="FX11" s="73"/>
      <c r="FY11" s="73"/>
      <c r="FZ11" s="73"/>
      <c r="GA11" s="73"/>
      <c r="GB11" s="73"/>
      <c r="GC11" s="73"/>
      <c r="GD11" s="73"/>
      <c r="GE11" s="73"/>
      <c r="GF11" s="73"/>
      <c r="GG11" s="73"/>
      <c r="GH11" s="73"/>
      <c r="GI11" s="73"/>
      <c r="GJ11" s="73"/>
      <c r="GK11" s="73"/>
      <c r="GL11" s="73"/>
      <c r="GM11" s="73"/>
      <c r="GN11" s="73"/>
      <c r="GO11" s="73"/>
      <c r="GP11" s="73"/>
      <c r="GQ11" s="73"/>
      <c r="GR11" s="73"/>
      <c r="GS11" s="73"/>
      <c r="GT11" s="73"/>
      <c r="GU11" s="73"/>
      <c r="GV11" s="73"/>
      <c r="GW11" s="73"/>
      <c r="GX11" s="73"/>
      <c r="GY11" s="73"/>
      <c r="GZ11" s="73"/>
      <c r="HA11" s="73"/>
      <c r="HB11" s="73"/>
      <c r="HC11" s="73"/>
      <c r="HD11" s="73"/>
      <c r="HE11" s="73"/>
      <c r="HF11" s="73"/>
      <c r="HG11" s="73"/>
      <c r="HH11" s="73"/>
      <c r="HI11" s="73"/>
      <c r="HJ11" s="73"/>
      <c r="HK11" s="73"/>
      <c r="HL11" s="73"/>
      <c r="HM11" s="73"/>
      <c r="HN11" s="73"/>
      <c r="HO11" s="73"/>
      <c r="HP11" s="73"/>
      <c r="HQ11" s="73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  <c r="IS11" s="73"/>
      <c r="IT11" s="73"/>
    </row>
    <row r="12" spans="1:254" s="42" customFormat="1" ht="12.75" customHeight="1">
      <c r="A12" s="179">
        <v>2401</v>
      </c>
      <c r="B12" s="52">
        <v>0</v>
      </c>
      <c r="C12" s="52" t="s">
        <v>56</v>
      </c>
      <c r="D12" s="182" t="s">
        <v>57</v>
      </c>
      <c r="E12" s="69">
        <v>0.13500000000000001</v>
      </c>
      <c r="F12" s="53" t="s">
        <v>54</v>
      </c>
      <c r="G12" s="53" t="s">
        <v>51</v>
      </c>
      <c r="H12" s="65">
        <f>IF(G12="b",E12,0)</f>
        <v>0.13500000000000001</v>
      </c>
      <c r="I12" s="66">
        <f>IF(G12="r",E12,0)</f>
        <v>0</v>
      </c>
      <c r="J12" s="66">
        <f>IF(G12="m",E12,0)</f>
        <v>0</v>
      </c>
      <c r="K12" s="65">
        <f>IF((F12="p"),H12,0)</f>
        <v>0</v>
      </c>
      <c r="L12" s="66">
        <f>IF((F12="p"),I12,0)</f>
        <v>0</v>
      </c>
      <c r="M12" s="54">
        <f>IF((F12="p"),J12,0)</f>
        <v>0</v>
      </c>
      <c r="N12" s="66">
        <f>IF((F12="A"),H12,0)</f>
        <v>0.13500000000000001</v>
      </c>
      <c r="O12" s="66">
        <f>IF((F12="A"),I12,0)</f>
        <v>0</v>
      </c>
      <c r="P12" s="54">
        <f>IF((F12="A"),J12,0)</f>
        <v>0</v>
      </c>
      <c r="Q12" s="78"/>
      <c r="R12" s="78"/>
      <c r="S12" s="78"/>
      <c r="T12" s="79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  <c r="EA12" s="78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8"/>
      <c r="FQ12" s="78"/>
      <c r="FR12" s="78"/>
      <c r="FS12" s="78"/>
      <c r="FT12" s="78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  <c r="GV12" s="78"/>
      <c r="GW12" s="78"/>
      <c r="GX12" s="78"/>
      <c r="GY12" s="78"/>
      <c r="GZ12" s="78"/>
      <c r="HA12" s="78"/>
      <c r="HB12" s="78"/>
      <c r="HC12" s="78"/>
      <c r="HD12" s="78"/>
      <c r="HE12" s="78"/>
      <c r="HF12" s="78"/>
      <c r="HG12" s="78"/>
      <c r="HH12" s="78"/>
      <c r="HI12" s="78"/>
      <c r="HJ12" s="78"/>
      <c r="HK12" s="78"/>
      <c r="HL12" s="78"/>
      <c r="HM12" s="78"/>
      <c r="HN12" s="78"/>
      <c r="HO12" s="78"/>
      <c r="HP12" s="78"/>
      <c r="HQ12" s="78"/>
      <c r="HR12" s="78"/>
      <c r="HS12" s="78"/>
      <c r="HT12" s="78"/>
      <c r="HU12" s="78"/>
      <c r="HV12" s="78"/>
      <c r="HW12" s="78"/>
      <c r="HX12" s="78"/>
      <c r="HY12" s="78"/>
      <c r="HZ12" s="78"/>
      <c r="IA12" s="78"/>
      <c r="IB12" s="78"/>
      <c r="IC12" s="78"/>
      <c r="ID12" s="78"/>
      <c r="IE12" s="78"/>
      <c r="IF12" s="78"/>
      <c r="IG12" s="78"/>
      <c r="IH12" s="78"/>
      <c r="II12" s="78"/>
      <c r="IJ12" s="78"/>
      <c r="IK12" s="78"/>
      <c r="IL12" s="78"/>
      <c r="IM12" s="78"/>
      <c r="IN12" s="78"/>
      <c r="IO12" s="78"/>
      <c r="IP12" s="78"/>
      <c r="IQ12" s="78"/>
      <c r="IR12" s="78"/>
      <c r="IS12" s="78"/>
      <c r="IT12" s="78"/>
    </row>
    <row r="13" spans="1:254" s="42" customFormat="1" ht="12.75" customHeight="1">
      <c r="A13" s="180"/>
      <c r="B13" s="52" t="str">
        <f>C12</f>
        <v>0+0135</v>
      </c>
      <c r="C13" s="52" t="s">
        <v>58</v>
      </c>
      <c r="D13" s="183"/>
      <c r="E13" s="69">
        <v>0.17</v>
      </c>
      <c r="F13" s="53" t="s">
        <v>55</v>
      </c>
      <c r="G13" s="53" t="s">
        <v>51</v>
      </c>
      <c r="H13" s="67">
        <f t="shared" ref="H13:H26" si="0">IF(G13="b",E13,0)</f>
        <v>0.17</v>
      </c>
      <c r="I13" s="68">
        <f t="shared" ref="I13:I26" si="1">IF(G13="r",E13,0)</f>
        <v>0</v>
      </c>
      <c r="J13" s="68">
        <f t="shared" ref="J13:J26" si="2">IF(G13="m",E13,0)</f>
        <v>0</v>
      </c>
      <c r="K13" s="67">
        <f t="shared" ref="K13:K26" si="3">IF((F13="p"),H13,0)</f>
        <v>0.17</v>
      </c>
      <c r="L13" s="68">
        <f t="shared" ref="L13:L26" si="4">IF((F13="p"),I13,0)</f>
        <v>0</v>
      </c>
      <c r="M13" s="56">
        <f t="shared" ref="M13:M26" si="5">IF((F13="p"),J13,0)</f>
        <v>0</v>
      </c>
      <c r="N13" s="68">
        <f t="shared" ref="N13:N26" si="6">IF((F13="A"),H13,0)</f>
        <v>0</v>
      </c>
      <c r="O13" s="68">
        <f t="shared" ref="O13:O26" si="7">IF((F13="A"),I13,0)</f>
        <v>0</v>
      </c>
      <c r="P13" s="56">
        <f t="shared" ref="P13:P26" si="8">IF((F13="A"),J13,0)</f>
        <v>0</v>
      </c>
      <c r="Q13" s="78"/>
      <c r="R13" s="78"/>
      <c r="S13" s="78"/>
      <c r="T13" s="79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78"/>
      <c r="HG13" s="78"/>
      <c r="HH13" s="78"/>
      <c r="HI13" s="78"/>
      <c r="HJ13" s="78"/>
      <c r="HK13" s="78"/>
      <c r="HL13" s="78"/>
      <c r="HM13" s="78"/>
      <c r="HN13" s="78"/>
      <c r="HO13" s="78"/>
      <c r="HP13" s="78"/>
      <c r="HQ13" s="78"/>
      <c r="HR13" s="78"/>
      <c r="HS13" s="78"/>
      <c r="HT13" s="78"/>
      <c r="HU13" s="78"/>
      <c r="HV13" s="78"/>
      <c r="HW13" s="78"/>
      <c r="HX13" s="78"/>
      <c r="HY13" s="78"/>
      <c r="HZ13" s="78"/>
      <c r="IA13" s="78"/>
      <c r="IB13" s="78"/>
      <c r="IC13" s="78"/>
      <c r="ID13" s="78"/>
      <c r="IE13" s="78"/>
      <c r="IF13" s="78"/>
      <c r="IG13" s="78"/>
      <c r="IH13" s="78"/>
      <c r="II13" s="78"/>
      <c r="IJ13" s="78"/>
      <c r="IK13" s="78"/>
      <c r="IL13" s="78"/>
      <c r="IM13" s="78"/>
      <c r="IN13" s="78"/>
      <c r="IO13" s="78"/>
      <c r="IP13" s="78"/>
      <c r="IQ13" s="78"/>
      <c r="IR13" s="78"/>
      <c r="IS13" s="78"/>
      <c r="IT13" s="78"/>
    </row>
    <row r="14" spans="1:254" s="42" customFormat="1" ht="12.75" customHeight="1">
      <c r="A14" s="180"/>
      <c r="B14" s="52" t="str">
        <f t="shared" ref="B14:B32" si="9">C13</f>
        <v>0+0305</v>
      </c>
      <c r="C14" s="52" t="s">
        <v>59</v>
      </c>
      <c r="D14" s="183"/>
      <c r="E14" s="69">
        <f>SUM('EST RED VIS (3)'!E16:E17)</f>
        <v>1.4060000000000001</v>
      </c>
      <c r="F14" s="53" t="s">
        <v>54</v>
      </c>
      <c r="G14" s="53" t="s">
        <v>51</v>
      </c>
      <c r="H14" s="67">
        <f t="shared" si="0"/>
        <v>1.4060000000000001</v>
      </c>
      <c r="I14" s="68">
        <f t="shared" si="1"/>
        <v>0</v>
      </c>
      <c r="J14" s="68">
        <f t="shared" si="2"/>
        <v>0</v>
      </c>
      <c r="K14" s="67">
        <f t="shared" si="3"/>
        <v>0</v>
      </c>
      <c r="L14" s="68">
        <f t="shared" si="4"/>
        <v>0</v>
      </c>
      <c r="M14" s="56">
        <f t="shared" si="5"/>
        <v>0</v>
      </c>
      <c r="N14" s="68">
        <f t="shared" si="6"/>
        <v>1.4060000000000001</v>
      </c>
      <c r="O14" s="68">
        <f t="shared" si="7"/>
        <v>0</v>
      </c>
      <c r="P14" s="56">
        <f t="shared" si="8"/>
        <v>0</v>
      </c>
      <c r="Q14" s="78"/>
      <c r="R14" s="78"/>
      <c r="S14" s="78"/>
      <c r="T14" s="79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78"/>
      <c r="HE14" s="78"/>
      <c r="HF14" s="78"/>
      <c r="HG14" s="78"/>
      <c r="HH14" s="78"/>
      <c r="HI14" s="78"/>
      <c r="HJ14" s="78"/>
      <c r="HK14" s="78"/>
      <c r="HL14" s="78"/>
      <c r="HM14" s="78"/>
      <c r="HN14" s="78"/>
      <c r="HO14" s="78"/>
      <c r="HP14" s="78"/>
      <c r="HQ14" s="78"/>
      <c r="HR14" s="78"/>
      <c r="HS14" s="78"/>
      <c r="HT14" s="78"/>
      <c r="HU14" s="78"/>
      <c r="HV14" s="78"/>
      <c r="HW14" s="78"/>
      <c r="HX14" s="78"/>
      <c r="HY14" s="78"/>
      <c r="HZ14" s="78"/>
      <c r="IA14" s="78"/>
      <c r="IB14" s="78"/>
      <c r="IC14" s="78"/>
      <c r="ID14" s="78"/>
      <c r="IE14" s="78"/>
      <c r="IF14" s="78"/>
      <c r="IG14" s="78"/>
      <c r="IH14" s="78"/>
      <c r="II14" s="78"/>
      <c r="IJ14" s="78"/>
      <c r="IK14" s="78"/>
      <c r="IL14" s="78"/>
      <c r="IM14" s="78"/>
      <c r="IN14" s="78"/>
      <c r="IO14" s="78"/>
      <c r="IP14" s="78"/>
      <c r="IQ14" s="78"/>
      <c r="IR14" s="78"/>
      <c r="IS14" s="78"/>
      <c r="IT14" s="78"/>
    </row>
    <row r="15" spans="1:254" s="42" customFormat="1" ht="12.75" customHeight="1">
      <c r="A15" s="180"/>
      <c r="B15" s="52" t="str">
        <f t="shared" si="9"/>
        <v>1+0900</v>
      </c>
      <c r="C15" s="52" t="s">
        <v>72</v>
      </c>
      <c r="D15" s="183"/>
      <c r="E15" s="69">
        <f>SUM('EST RED VIS (3)'!E18:E20)</f>
        <v>2.2749999999999999</v>
      </c>
      <c r="F15" s="53" t="s">
        <v>55</v>
      </c>
      <c r="G15" s="53" t="s">
        <v>51</v>
      </c>
      <c r="H15" s="67">
        <f t="shared" si="0"/>
        <v>2.2749999999999999</v>
      </c>
      <c r="I15" s="68">
        <f t="shared" si="1"/>
        <v>0</v>
      </c>
      <c r="J15" s="68">
        <f t="shared" si="2"/>
        <v>0</v>
      </c>
      <c r="K15" s="67">
        <f t="shared" si="3"/>
        <v>2.2749999999999999</v>
      </c>
      <c r="L15" s="68">
        <f t="shared" si="4"/>
        <v>0</v>
      </c>
      <c r="M15" s="56">
        <f t="shared" si="5"/>
        <v>0</v>
      </c>
      <c r="N15" s="68">
        <f t="shared" si="6"/>
        <v>0</v>
      </c>
      <c r="O15" s="68">
        <f t="shared" si="7"/>
        <v>0</v>
      </c>
      <c r="P15" s="56">
        <f t="shared" si="8"/>
        <v>0</v>
      </c>
      <c r="Q15" s="78"/>
      <c r="R15" s="78"/>
      <c r="S15" s="78"/>
      <c r="T15" s="79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78"/>
      <c r="HE15" s="78"/>
      <c r="HF15" s="78"/>
      <c r="HG15" s="78"/>
      <c r="HH15" s="78"/>
      <c r="HI15" s="78"/>
      <c r="HJ15" s="78"/>
      <c r="HK15" s="78"/>
      <c r="HL15" s="78"/>
      <c r="HM15" s="78"/>
      <c r="HN15" s="78"/>
      <c r="HO15" s="78"/>
      <c r="HP15" s="78"/>
      <c r="HQ15" s="78"/>
      <c r="HR15" s="78"/>
      <c r="HS15" s="78"/>
      <c r="HT15" s="78"/>
      <c r="HU15" s="78"/>
      <c r="HV15" s="78"/>
      <c r="HW15" s="78"/>
      <c r="HX15" s="78"/>
      <c r="HY15" s="78"/>
      <c r="HZ15" s="78"/>
      <c r="IA15" s="78"/>
      <c r="IB15" s="78"/>
      <c r="IC15" s="78"/>
      <c r="ID15" s="78"/>
      <c r="IE15" s="78"/>
      <c r="IF15" s="78"/>
      <c r="IG15" s="78"/>
      <c r="IH15" s="78"/>
      <c r="II15" s="78"/>
      <c r="IJ15" s="78"/>
      <c r="IK15" s="78"/>
      <c r="IL15" s="78"/>
      <c r="IM15" s="78"/>
      <c r="IN15" s="78"/>
      <c r="IO15" s="78"/>
      <c r="IP15" s="78"/>
      <c r="IQ15" s="78"/>
      <c r="IR15" s="78"/>
      <c r="IS15" s="78"/>
      <c r="IT15" s="78"/>
    </row>
    <row r="16" spans="1:254" s="42" customFormat="1" ht="12.75" customHeight="1">
      <c r="A16" s="180"/>
      <c r="B16" s="52" t="str">
        <f t="shared" si="9"/>
        <v>4+0000</v>
      </c>
      <c r="C16" s="52" t="s">
        <v>73</v>
      </c>
      <c r="D16" s="183"/>
      <c r="E16" s="80">
        <f>+'EST RED VIS (3)'!E21</f>
        <v>0.97699999999999998</v>
      </c>
      <c r="F16" s="53" t="s">
        <v>55</v>
      </c>
      <c r="G16" s="53" t="s">
        <v>53</v>
      </c>
      <c r="H16" s="67">
        <f t="shared" si="0"/>
        <v>0</v>
      </c>
      <c r="I16" s="68">
        <f t="shared" si="1"/>
        <v>0</v>
      </c>
      <c r="J16" s="68">
        <f t="shared" si="2"/>
        <v>0.97699999999999998</v>
      </c>
      <c r="K16" s="67">
        <f t="shared" si="3"/>
        <v>0</v>
      </c>
      <c r="L16" s="68">
        <f t="shared" si="4"/>
        <v>0</v>
      </c>
      <c r="M16" s="56">
        <f t="shared" si="5"/>
        <v>0.97699999999999998</v>
      </c>
      <c r="N16" s="68">
        <f t="shared" si="6"/>
        <v>0</v>
      </c>
      <c r="O16" s="68">
        <f t="shared" si="7"/>
        <v>0</v>
      </c>
      <c r="P16" s="56">
        <f t="shared" si="8"/>
        <v>0</v>
      </c>
      <c r="Q16" s="78"/>
      <c r="R16" s="78"/>
      <c r="S16" s="78"/>
      <c r="T16" s="79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78"/>
      <c r="HE16" s="78"/>
      <c r="HF16" s="78"/>
      <c r="HG16" s="78"/>
      <c r="HH16" s="78"/>
      <c r="HI16" s="78"/>
      <c r="HJ16" s="78"/>
      <c r="HK16" s="78"/>
      <c r="HL16" s="78"/>
      <c r="HM16" s="78"/>
      <c r="HN16" s="78"/>
      <c r="HO16" s="78"/>
      <c r="HP16" s="78"/>
      <c r="HQ16" s="78"/>
      <c r="HR16" s="78"/>
      <c r="HS16" s="78"/>
      <c r="HT16" s="78"/>
      <c r="HU16" s="78"/>
      <c r="HV16" s="78"/>
      <c r="HW16" s="78"/>
      <c r="HX16" s="78"/>
      <c r="HY16" s="78"/>
      <c r="HZ16" s="78"/>
      <c r="IA16" s="78"/>
      <c r="IB16" s="78"/>
      <c r="IC16" s="78"/>
      <c r="ID16" s="78"/>
      <c r="IE16" s="78"/>
      <c r="IF16" s="78"/>
      <c r="IG16" s="78"/>
      <c r="IH16" s="78"/>
      <c r="II16" s="78"/>
      <c r="IJ16" s="78"/>
      <c r="IK16" s="78"/>
      <c r="IL16" s="78"/>
      <c r="IM16" s="78"/>
      <c r="IN16" s="78"/>
      <c r="IO16" s="78"/>
      <c r="IP16" s="78"/>
      <c r="IQ16" s="78"/>
      <c r="IR16" s="78"/>
      <c r="IS16" s="78"/>
      <c r="IT16" s="78"/>
    </row>
    <row r="17" spans="1:254" s="42" customFormat="1" ht="12.75" customHeight="1">
      <c r="A17" s="180"/>
      <c r="B17" s="52" t="str">
        <f t="shared" si="9"/>
        <v>5+0000</v>
      </c>
      <c r="C17" s="52" t="s">
        <v>74</v>
      </c>
      <c r="D17" s="183"/>
      <c r="E17" s="69">
        <f>SUM('EST RED VIS (3)'!E22:E23)</f>
        <v>1.8529999999999998</v>
      </c>
      <c r="F17" s="53" t="s">
        <v>55</v>
      </c>
      <c r="G17" s="53" t="s">
        <v>52</v>
      </c>
      <c r="H17" s="67">
        <f t="shared" si="0"/>
        <v>0</v>
      </c>
      <c r="I17" s="68">
        <f t="shared" si="1"/>
        <v>1.8529999999999998</v>
      </c>
      <c r="J17" s="68">
        <f t="shared" si="2"/>
        <v>0</v>
      </c>
      <c r="K17" s="67">
        <f t="shared" si="3"/>
        <v>0</v>
      </c>
      <c r="L17" s="68">
        <f t="shared" si="4"/>
        <v>1.8529999999999998</v>
      </c>
      <c r="M17" s="56">
        <f t="shared" si="5"/>
        <v>0</v>
      </c>
      <c r="N17" s="68">
        <f t="shared" si="6"/>
        <v>0</v>
      </c>
      <c r="O17" s="68">
        <f t="shared" si="7"/>
        <v>0</v>
      </c>
      <c r="P17" s="56">
        <f t="shared" si="8"/>
        <v>0</v>
      </c>
      <c r="Q17" s="78"/>
      <c r="R17" s="78"/>
      <c r="S17" s="78"/>
      <c r="T17" s="79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78"/>
      <c r="HG17" s="78"/>
      <c r="HH17" s="78"/>
      <c r="HI17" s="78"/>
      <c r="HJ17" s="78"/>
      <c r="HK17" s="78"/>
      <c r="HL17" s="78"/>
      <c r="HM17" s="78"/>
      <c r="HN17" s="78"/>
      <c r="HO17" s="78"/>
      <c r="HP17" s="78"/>
      <c r="HQ17" s="78"/>
      <c r="HR17" s="78"/>
      <c r="HS17" s="78"/>
      <c r="HT17" s="78"/>
      <c r="HU17" s="78"/>
      <c r="HV17" s="78"/>
      <c r="HW17" s="78"/>
      <c r="HX17" s="78"/>
      <c r="HY17" s="78"/>
      <c r="HZ17" s="78"/>
      <c r="IA17" s="78"/>
      <c r="IB17" s="78"/>
      <c r="IC17" s="78"/>
      <c r="ID17" s="78"/>
      <c r="IE17" s="78"/>
      <c r="IF17" s="78"/>
      <c r="IG17" s="78"/>
      <c r="IH17" s="78"/>
      <c r="II17" s="78"/>
      <c r="IJ17" s="78"/>
      <c r="IK17" s="78"/>
      <c r="IL17" s="78"/>
      <c r="IM17" s="78"/>
      <c r="IN17" s="78"/>
      <c r="IO17" s="78"/>
      <c r="IP17" s="78"/>
      <c r="IQ17" s="78"/>
      <c r="IR17" s="78"/>
      <c r="IS17" s="78"/>
      <c r="IT17" s="78"/>
    </row>
    <row r="18" spans="1:254" s="42" customFormat="1" ht="12.75" customHeight="1">
      <c r="A18" s="180"/>
      <c r="B18" s="52" t="str">
        <f>+C17</f>
        <v>7+0000</v>
      </c>
      <c r="C18" s="52" t="s">
        <v>75</v>
      </c>
      <c r="D18" s="183"/>
      <c r="E18" s="69">
        <f>SUM('EST RED VIS (3)'!E24:E25)</f>
        <v>1.8039999999999998</v>
      </c>
      <c r="F18" s="53" t="s">
        <v>55</v>
      </c>
      <c r="G18" s="53" t="s">
        <v>53</v>
      </c>
      <c r="H18" s="67">
        <f t="shared" si="0"/>
        <v>0</v>
      </c>
      <c r="I18" s="68">
        <f t="shared" si="1"/>
        <v>0</v>
      </c>
      <c r="J18" s="68">
        <f t="shared" si="2"/>
        <v>1.8039999999999998</v>
      </c>
      <c r="K18" s="67">
        <f t="shared" si="3"/>
        <v>0</v>
      </c>
      <c r="L18" s="68">
        <f t="shared" si="4"/>
        <v>0</v>
      </c>
      <c r="M18" s="56">
        <f t="shared" si="5"/>
        <v>1.8039999999999998</v>
      </c>
      <c r="N18" s="68">
        <f t="shared" si="6"/>
        <v>0</v>
      </c>
      <c r="O18" s="68">
        <f t="shared" si="7"/>
        <v>0</v>
      </c>
      <c r="P18" s="56">
        <f t="shared" si="8"/>
        <v>0</v>
      </c>
      <c r="Q18" s="78"/>
      <c r="R18" s="78"/>
      <c r="S18" s="78"/>
      <c r="T18" s="79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78"/>
      <c r="HE18" s="78"/>
      <c r="HF18" s="78"/>
      <c r="HG18" s="78"/>
      <c r="HH18" s="78"/>
      <c r="HI18" s="78"/>
      <c r="HJ18" s="78"/>
      <c r="HK18" s="78"/>
      <c r="HL18" s="78"/>
      <c r="HM18" s="78"/>
      <c r="HN18" s="78"/>
      <c r="HO18" s="78"/>
      <c r="HP18" s="78"/>
      <c r="HQ18" s="78"/>
      <c r="HR18" s="78"/>
      <c r="HS18" s="78"/>
      <c r="HT18" s="78"/>
      <c r="HU18" s="78"/>
      <c r="HV18" s="78"/>
      <c r="HW18" s="78"/>
      <c r="HX18" s="78"/>
      <c r="HY18" s="78"/>
      <c r="HZ18" s="78"/>
      <c r="IA18" s="78"/>
      <c r="IB18" s="78"/>
      <c r="IC18" s="78"/>
      <c r="ID18" s="78"/>
      <c r="IE18" s="78"/>
      <c r="IF18" s="78"/>
      <c r="IG18" s="78"/>
      <c r="IH18" s="78"/>
      <c r="II18" s="78"/>
      <c r="IJ18" s="78"/>
      <c r="IK18" s="78"/>
      <c r="IL18" s="78"/>
      <c r="IM18" s="78"/>
      <c r="IN18" s="78"/>
      <c r="IO18" s="78"/>
      <c r="IP18" s="78"/>
      <c r="IQ18" s="78"/>
      <c r="IR18" s="78"/>
      <c r="IS18" s="78"/>
      <c r="IT18" s="78"/>
    </row>
    <row r="19" spans="1:254" s="42" customFormat="1" ht="12.75" customHeight="1">
      <c r="A19" s="180"/>
      <c r="B19" s="52" t="str">
        <f t="shared" si="9"/>
        <v>9+0000</v>
      </c>
      <c r="C19" s="52" t="s">
        <v>60</v>
      </c>
      <c r="D19" s="183"/>
      <c r="E19" s="69">
        <f>SUM('EST RED VIS (3)'!E26:E28)</f>
        <v>3.089</v>
      </c>
      <c r="F19" s="53" t="s">
        <v>55</v>
      </c>
      <c r="G19" s="53" t="s">
        <v>52</v>
      </c>
      <c r="H19" s="67">
        <f t="shared" si="0"/>
        <v>0</v>
      </c>
      <c r="I19" s="68">
        <f t="shared" si="1"/>
        <v>3.089</v>
      </c>
      <c r="J19" s="68">
        <f t="shared" si="2"/>
        <v>0</v>
      </c>
      <c r="K19" s="67">
        <f t="shared" si="3"/>
        <v>0</v>
      </c>
      <c r="L19" s="68">
        <f t="shared" si="4"/>
        <v>3.089</v>
      </c>
      <c r="M19" s="56">
        <f t="shared" si="5"/>
        <v>0</v>
      </c>
      <c r="N19" s="68">
        <f t="shared" si="6"/>
        <v>0</v>
      </c>
      <c r="O19" s="68">
        <f t="shared" si="7"/>
        <v>0</v>
      </c>
      <c r="P19" s="56">
        <f t="shared" si="8"/>
        <v>0</v>
      </c>
      <c r="Q19" s="78"/>
      <c r="R19" s="78"/>
      <c r="S19" s="78"/>
      <c r="T19" s="79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8"/>
      <c r="DX19" s="78"/>
      <c r="DY19" s="78"/>
      <c r="DZ19" s="78"/>
      <c r="EA19" s="78"/>
      <c r="EB19" s="78"/>
      <c r="EC19" s="78"/>
      <c r="ED19" s="78"/>
      <c r="EE19" s="78"/>
      <c r="EF19" s="78"/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8"/>
      <c r="FQ19" s="78"/>
      <c r="FR19" s="78"/>
      <c r="FS19" s="78"/>
      <c r="FT19" s="78"/>
      <c r="FU19" s="78"/>
      <c r="FV19" s="78"/>
      <c r="FW19" s="78"/>
      <c r="FX19" s="78"/>
      <c r="FY19" s="78"/>
      <c r="FZ19" s="78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78"/>
      <c r="HG19" s="78"/>
      <c r="HH19" s="78"/>
      <c r="HI19" s="78"/>
      <c r="HJ19" s="78"/>
      <c r="HK19" s="78"/>
      <c r="HL19" s="78"/>
      <c r="HM19" s="78"/>
      <c r="HN19" s="78"/>
      <c r="HO19" s="78"/>
      <c r="HP19" s="78"/>
      <c r="HQ19" s="78"/>
      <c r="HR19" s="78"/>
      <c r="HS19" s="78"/>
      <c r="HT19" s="78"/>
      <c r="HU19" s="78"/>
      <c r="HV19" s="78"/>
      <c r="HW19" s="78"/>
      <c r="HX19" s="78"/>
      <c r="HY19" s="78"/>
      <c r="HZ19" s="78"/>
      <c r="IA19" s="78"/>
      <c r="IB19" s="78"/>
      <c r="IC19" s="78"/>
      <c r="ID19" s="78"/>
      <c r="IE19" s="78"/>
      <c r="IF19" s="78"/>
      <c r="IG19" s="78"/>
      <c r="IH19" s="78"/>
      <c r="II19" s="78"/>
      <c r="IJ19" s="78"/>
      <c r="IK19" s="78"/>
      <c r="IL19" s="78"/>
      <c r="IM19" s="78"/>
      <c r="IN19" s="78"/>
      <c r="IO19" s="78"/>
      <c r="IP19" s="78"/>
      <c r="IQ19" s="78"/>
      <c r="IR19" s="78"/>
      <c r="IS19" s="78"/>
      <c r="IT19" s="78"/>
    </row>
    <row r="20" spans="1:254" s="42" customFormat="1" ht="12.75" customHeight="1">
      <c r="A20" s="180"/>
      <c r="B20" s="52" t="str">
        <f t="shared" si="9"/>
        <v>11+0900</v>
      </c>
      <c r="C20" s="52" t="s">
        <v>62</v>
      </c>
      <c r="D20" s="183"/>
      <c r="E20" s="69">
        <f>SUM('EST RED VIS (3)'!E29:E31)</f>
        <v>0.71599999999999997</v>
      </c>
      <c r="F20" s="53" t="s">
        <v>55</v>
      </c>
      <c r="G20" s="53" t="s">
        <v>51</v>
      </c>
      <c r="H20" s="67">
        <f t="shared" si="0"/>
        <v>0.71599999999999997</v>
      </c>
      <c r="I20" s="68">
        <f t="shared" si="1"/>
        <v>0</v>
      </c>
      <c r="J20" s="68">
        <f t="shared" si="2"/>
        <v>0</v>
      </c>
      <c r="K20" s="67">
        <f t="shared" si="3"/>
        <v>0.71599999999999997</v>
      </c>
      <c r="L20" s="68">
        <f t="shared" si="4"/>
        <v>0</v>
      </c>
      <c r="M20" s="56">
        <f t="shared" si="5"/>
        <v>0</v>
      </c>
      <c r="N20" s="68">
        <f t="shared" si="6"/>
        <v>0</v>
      </c>
      <c r="O20" s="68">
        <f t="shared" si="7"/>
        <v>0</v>
      </c>
      <c r="P20" s="56">
        <f t="shared" si="8"/>
        <v>0</v>
      </c>
      <c r="Q20" s="78"/>
      <c r="R20" s="78"/>
      <c r="S20" s="78"/>
      <c r="T20" s="79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8"/>
      <c r="DX20" s="78"/>
      <c r="DY20" s="78"/>
      <c r="DZ20" s="78"/>
      <c r="EA20" s="78"/>
      <c r="EB20" s="78"/>
      <c r="EC20" s="78"/>
      <c r="ED20" s="78"/>
      <c r="EE20" s="78"/>
      <c r="EF20" s="78"/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78"/>
      <c r="FX20" s="78"/>
      <c r="FY20" s="78"/>
      <c r="FZ20" s="78"/>
      <c r="GA20" s="78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  <c r="GV20" s="78"/>
      <c r="GW20" s="78"/>
      <c r="GX20" s="78"/>
      <c r="GY20" s="78"/>
      <c r="GZ20" s="78"/>
      <c r="HA20" s="78"/>
      <c r="HB20" s="78"/>
      <c r="HC20" s="78"/>
      <c r="HD20" s="78"/>
      <c r="HE20" s="78"/>
      <c r="HF20" s="78"/>
      <c r="HG20" s="78"/>
      <c r="HH20" s="78"/>
      <c r="HI20" s="78"/>
      <c r="HJ20" s="78"/>
      <c r="HK20" s="78"/>
      <c r="HL20" s="78"/>
      <c r="HM20" s="78"/>
      <c r="HN20" s="78"/>
      <c r="HO20" s="78"/>
      <c r="HP20" s="78"/>
      <c r="HQ20" s="78"/>
      <c r="HR20" s="78"/>
      <c r="HS20" s="78"/>
      <c r="HT20" s="78"/>
      <c r="HU20" s="78"/>
      <c r="HV20" s="78"/>
      <c r="HW20" s="78"/>
      <c r="HX20" s="78"/>
      <c r="HY20" s="78"/>
      <c r="HZ20" s="78"/>
      <c r="IA20" s="78"/>
      <c r="IB20" s="78"/>
      <c r="IC20" s="78"/>
      <c r="ID20" s="78"/>
      <c r="IE20" s="78"/>
      <c r="IF20" s="78"/>
      <c r="IG20" s="78"/>
      <c r="IH20" s="78"/>
      <c r="II20" s="78"/>
      <c r="IJ20" s="78"/>
      <c r="IK20" s="78"/>
      <c r="IL20" s="78"/>
      <c r="IM20" s="78"/>
      <c r="IN20" s="78"/>
      <c r="IO20" s="78"/>
      <c r="IP20" s="78"/>
      <c r="IQ20" s="78"/>
      <c r="IR20" s="78"/>
      <c r="IS20" s="78"/>
      <c r="IT20" s="78"/>
    </row>
    <row r="21" spans="1:254" s="42" customFormat="1" ht="12.75" customHeight="1">
      <c r="A21" s="180"/>
      <c r="B21" s="52" t="str">
        <f t="shared" si="9"/>
        <v>12+0395</v>
      </c>
      <c r="C21" s="52" t="s">
        <v>93</v>
      </c>
      <c r="D21" s="183"/>
      <c r="E21" s="69">
        <f>SUM('EST RED VIS (3)'!E32:E40)</f>
        <v>8.4849999999999994</v>
      </c>
      <c r="F21" s="53" t="s">
        <v>54</v>
      </c>
      <c r="G21" s="53" t="s">
        <v>52</v>
      </c>
      <c r="H21" s="67">
        <f t="shared" si="0"/>
        <v>0</v>
      </c>
      <c r="I21" s="68">
        <f t="shared" si="1"/>
        <v>8.4849999999999994</v>
      </c>
      <c r="J21" s="68">
        <f t="shared" si="2"/>
        <v>0</v>
      </c>
      <c r="K21" s="67">
        <f t="shared" si="3"/>
        <v>0</v>
      </c>
      <c r="L21" s="68">
        <f t="shared" si="4"/>
        <v>0</v>
      </c>
      <c r="M21" s="56">
        <f t="shared" si="5"/>
        <v>0</v>
      </c>
      <c r="N21" s="68">
        <f t="shared" si="6"/>
        <v>0</v>
      </c>
      <c r="O21" s="68">
        <f t="shared" si="7"/>
        <v>8.4849999999999994</v>
      </c>
      <c r="P21" s="56">
        <f t="shared" si="8"/>
        <v>0</v>
      </c>
      <c r="Q21" s="78"/>
      <c r="R21" s="78"/>
      <c r="S21" s="78"/>
      <c r="T21" s="79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8"/>
      <c r="DX21" s="78"/>
      <c r="DY21" s="78"/>
      <c r="DZ21" s="78"/>
      <c r="EA21" s="78"/>
      <c r="EB21" s="78"/>
      <c r="EC21" s="78"/>
      <c r="ED21" s="78"/>
      <c r="EE21" s="78"/>
      <c r="EF21" s="78"/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78"/>
      <c r="FX21" s="78"/>
      <c r="FY21" s="78"/>
      <c r="FZ21" s="78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78"/>
      <c r="HG21" s="78"/>
      <c r="HH21" s="78"/>
      <c r="HI21" s="78"/>
      <c r="HJ21" s="78"/>
      <c r="HK21" s="78"/>
      <c r="HL21" s="78"/>
      <c r="HM21" s="78"/>
      <c r="HN21" s="78"/>
      <c r="HO21" s="78"/>
      <c r="HP21" s="78"/>
      <c r="HQ21" s="78"/>
      <c r="HR21" s="78"/>
      <c r="HS21" s="78"/>
      <c r="HT21" s="78"/>
      <c r="HU21" s="78"/>
      <c r="HV21" s="78"/>
      <c r="HW21" s="78"/>
      <c r="HX21" s="78"/>
      <c r="HY21" s="78"/>
      <c r="HZ21" s="78"/>
      <c r="IA21" s="78"/>
      <c r="IB21" s="78"/>
      <c r="IC21" s="78"/>
      <c r="ID21" s="78"/>
      <c r="IE21" s="78"/>
      <c r="IF21" s="78"/>
      <c r="IG21" s="78"/>
      <c r="IH21" s="78"/>
      <c r="II21" s="78"/>
      <c r="IJ21" s="78"/>
      <c r="IK21" s="78"/>
      <c r="IL21" s="78"/>
      <c r="IM21" s="78"/>
      <c r="IN21" s="78"/>
      <c r="IO21" s="78"/>
      <c r="IP21" s="78"/>
      <c r="IQ21" s="78"/>
      <c r="IR21" s="78"/>
      <c r="IS21" s="78"/>
      <c r="IT21" s="78"/>
    </row>
    <row r="22" spans="1:254" s="42" customFormat="1" ht="12.75" customHeight="1">
      <c r="A22" s="180"/>
      <c r="B22" s="52" t="str">
        <f t="shared" si="9"/>
        <v>21+0000</v>
      </c>
      <c r="C22" s="52" t="s">
        <v>94</v>
      </c>
      <c r="D22" s="183"/>
      <c r="E22" s="69">
        <f>SUM('EST RED VIS (3)'!E41:E61)</f>
        <v>20.709999999999997</v>
      </c>
      <c r="F22" s="53" t="s">
        <v>54</v>
      </c>
      <c r="G22" s="53" t="s">
        <v>53</v>
      </c>
      <c r="H22" s="67">
        <f t="shared" si="0"/>
        <v>0</v>
      </c>
      <c r="I22" s="68">
        <f t="shared" si="1"/>
        <v>0</v>
      </c>
      <c r="J22" s="68">
        <f t="shared" si="2"/>
        <v>20.709999999999997</v>
      </c>
      <c r="K22" s="67">
        <f t="shared" si="3"/>
        <v>0</v>
      </c>
      <c r="L22" s="68">
        <f t="shared" si="4"/>
        <v>0</v>
      </c>
      <c r="M22" s="56">
        <f t="shared" si="5"/>
        <v>0</v>
      </c>
      <c r="N22" s="68">
        <f t="shared" si="6"/>
        <v>0</v>
      </c>
      <c r="O22" s="68">
        <f t="shared" si="7"/>
        <v>0</v>
      </c>
      <c r="P22" s="56">
        <f t="shared" si="8"/>
        <v>20.709999999999997</v>
      </c>
      <c r="Q22" s="78"/>
      <c r="R22" s="78"/>
      <c r="S22" s="78"/>
      <c r="T22" s="79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  <c r="IP22" s="78"/>
      <c r="IQ22" s="78"/>
      <c r="IR22" s="78"/>
      <c r="IS22" s="78"/>
      <c r="IT22" s="78"/>
    </row>
    <row r="23" spans="1:254" s="42" customFormat="1" ht="12.75" customHeight="1">
      <c r="A23" s="180"/>
      <c r="B23" s="52" t="str">
        <f t="shared" si="9"/>
        <v>42+0000</v>
      </c>
      <c r="C23" s="52" t="s">
        <v>82</v>
      </c>
      <c r="D23" s="183"/>
      <c r="E23" s="69">
        <f>SUM('EST RED VIS (3)'!E62:E70)</f>
        <v>8.4700000000000006</v>
      </c>
      <c r="F23" s="53" t="s">
        <v>54</v>
      </c>
      <c r="G23" s="53" t="s">
        <v>52</v>
      </c>
      <c r="H23" s="67">
        <f t="shared" si="0"/>
        <v>0</v>
      </c>
      <c r="I23" s="68">
        <f t="shared" si="1"/>
        <v>8.4700000000000006</v>
      </c>
      <c r="J23" s="68">
        <f t="shared" si="2"/>
        <v>0</v>
      </c>
      <c r="K23" s="67">
        <f t="shared" si="3"/>
        <v>0</v>
      </c>
      <c r="L23" s="68">
        <f t="shared" si="4"/>
        <v>0</v>
      </c>
      <c r="M23" s="56">
        <f t="shared" si="5"/>
        <v>0</v>
      </c>
      <c r="N23" s="68">
        <f t="shared" si="6"/>
        <v>0</v>
      </c>
      <c r="O23" s="68">
        <f t="shared" si="7"/>
        <v>8.4700000000000006</v>
      </c>
      <c r="P23" s="56">
        <f t="shared" si="8"/>
        <v>0</v>
      </c>
      <c r="Q23" s="78"/>
      <c r="R23" s="78"/>
      <c r="S23" s="78"/>
      <c r="T23" s="79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</row>
    <row r="24" spans="1:254" s="42" customFormat="1" ht="12.75" customHeight="1">
      <c r="A24" s="180"/>
      <c r="B24" s="52" t="str">
        <f t="shared" si="9"/>
        <v>51+0000</v>
      </c>
      <c r="C24" s="52" t="s">
        <v>95</v>
      </c>
      <c r="D24" s="183"/>
      <c r="E24" s="69">
        <f>+'EST RED VIS (3)'!E71</f>
        <v>0.995</v>
      </c>
      <c r="F24" s="53" t="s">
        <v>54</v>
      </c>
      <c r="G24" s="53" t="s">
        <v>53</v>
      </c>
      <c r="H24" s="67">
        <f t="shared" si="0"/>
        <v>0</v>
      </c>
      <c r="I24" s="68">
        <f t="shared" si="1"/>
        <v>0</v>
      </c>
      <c r="J24" s="68">
        <f t="shared" si="2"/>
        <v>0.995</v>
      </c>
      <c r="K24" s="67">
        <f t="shared" si="3"/>
        <v>0</v>
      </c>
      <c r="L24" s="68">
        <f t="shared" si="4"/>
        <v>0</v>
      </c>
      <c r="M24" s="56">
        <f t="shared" si="5"/>
        <v>0</v>
      </c>
      <c r="N24" s="68">
        <f t="shared" si="6"/>
        <v>0</v>
      </c>
      <c r="O24" s="68">
        <f t="shared" si="7"/>
        <v>0</v>
      </c>
      <c r="P24" s="56">
        <f t="shared" si="8"/>
        <v>0.995</v>
      </c>
      <c r="Q24" s="78"/>
      <c r="R24" s="78"/>
      <c r="S24" s="78"/>
      <c r="T24" s="79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  <c r="IP24" s="78"/>
      <c r="IQ24" s="78"/>
      <c r="IR24" s="78"/>
      <c r="IS24" s="78"/>
      <c r="IT24" s="78"/>
    </row>
    <row r="25" spans="1:254" s="42" customFormat="1" ht="12.75" customHeight="1">
      <c r="A25" s="180"/>
      <c r="B25" s="52" t="str">
        <f t="shared" si="9"/>
        <v>52+0000</v>
      </c>
      <c r="C25" s="52" t="s">
        <v>83</v>
      </c>
      <c r="D25" s="183"/>
      <c r="E25" s="69">
        <f>SUM('EST RED VIS (3)'!E72:E80)</f>
        <v>8.9280000000000008</v>
      </c>
      <c r="F25" s="53" t="s">
        <v>54</v>
      </c>
      <c r="G25" s="53" t="s">
        <v>52</v>
      </c>
      <c r="H25" s="67">
        <f t="shared" si="0"/>
        <v>0</v>
      </c>
      <c r="I25" s="68">
        <f t="shared" si="1"/>
        <v>8.9280000000000008</v>
      </c>
      <c r="J25" s="68">
        <f t="shared" si="2"/>
        <v>0</v>
      </c>
      <c r="K25" s="67">
        <f t="shared" si="3"/>
        <v>0</v>
      </c>
      <c r="L25" s="68">
        <f t="shared" si="4"/>
        <v>0</v>
      </c>
      <c r="M25" s="56">
        <f t="shared" si="5"/>
        <v>0</v>
      </c>
      <c r="N25" s="68">
        <f t="shared" si="6"/>
        <v>0</v>
      </c>
      <c r="O25" s="68">
        <f t="shared" si="7"/>
        <v>8.9280000000000008</v>
      </c>
      <c r="P25" s="56">
        <f t="shared" si="8"/>
        <v>0</v>
      </c>
      <c r="Q25" s="78"/>
      <c r="R25" s="78"/>
      <c r="S25" s="78"/>
      <c r="T25" s="79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</row>
    <row r="26" spans="1:254" s="42" customFormat="1" ht="12.75" customHeight="1">
      <c r="A26" s="180"/>
      <c r="B26" s="52" t="str">
        <f t="shared" si="9"/>
        <v>61+0000</v>
      </c>
      <c r="C26" s="52" t="s">
        <v>63</v>
      </c>
      <c r="D26" s="183"/>
      <c r="E26" s="69">
        <f>SUM('EST RED VIS (3)'!E81:E84)</f>
        <v>3.3959999999999999</v>
      </c>
      <c r="F26" s="53" t="s">
        <v>54</v>
      </c>
      <c r="G26" s="53" t="s">
        <v>53</v>
      </c>
      <c r="H26" s="67">
        <f t="shared" si="0"/>
        <v>0</v>
      </c>
      <c r="I26" s="68">
        <f t="shared" si="1"/>
        <v>0</v>
      </c>
      <c r="J26" s="68">
        <f t="shared" si="2"/>
        <v>3.3959999999999999</v>
      </c>
      <c r="K26" s="67">
        <f t="shared" si="3"/>
        <v>0</v>
      </c>
      <c r="L26" s="68">
        <f t="shared" si="4"/>
        <v>0</v>
      </c>
      <c r="M26" s="56">
        <f t="shared" si="5"/>
        <v>0</v>
      </c>
      <c r="N26" s="68">
        <f t="shared" si="6"/>
        <v>0</v>
      </c>
      <c r="O26" s="68">
        <f t="shared" si="7"/>
        <v>0</v>
      </c>
      <c r="P26" s="56">
        <f t="shared" si="8"/>
        <v>3.3959999999999999</v>
      </c>
      <c r="Q26" s="78"/>
      <c r="R26" s="78"/>
      <c r="S26" s="78"/>
      <c r="T26" s="79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</row>
    <row r="27" spans="1:254" s="42" customFormat="1" ht="12.75" customHeight="1">
      <c r="A27" s="180"/>
      <c r="B27" s="52" t="str">
        <f t="shared" si="9"/>
        <v>64+0500</v>
      </c>
      <c r="C27" s="52" t="s">
        <v>65</v>
      </c>
      <c r="D27" s="183"/>
      <c r="E27" s="69">
        <f>SUM('EST RED VIS (3)'!E85:E87)</f>
        <v>1.2669999999999999</v>
      </c>
      <c r="F27" s="53" t="s">
        <v>55</v>
      </c>
      <c r="G27" s="53" t="s">
        <v>51</v>
      </c>
      <c r="H27" s="67">
        <f t="shared" ref="H27:H32" si="10">IF(G27="b",E27,0)</f>
        <v>1.2669999999999999</v>
      </c>
      <c r="I27" s="68">
        <f t="shared" ref="I27:I32" si="11">IF(G27="r",E27,0)</f>
        <v>0</v>
      </c>
      <c r="J27" s="68">
        <f t="shared" ref="J27:J32" si="12">IF(G27="m",E27,0)</f>
        <v>0</v>
      </c>
      <c r="K27" s="67">
        <f t="shared" ref="K27:K32" si="13">IF((F27="p"),H27,0)</f>
        <v>1.2669999999999999</v>
      </c>
      <c r="L27" s="68">
        <f t="shared" ref="L27:L32" si="14">IF((F27="p"),I27,0)</f>
        <v>0</v>
      </c>
      <c r="M27" s="56">
        <f t="shared" ref="M27:M32" si="15">IF((F27="p"),J27,0)</f>
        <v>0</v>
      </c>
      <c r="N27" s="68">
        <f t="shared" ref="N27:N32" si="16">IF((F27="A"),H27,0)</f>
        <v>0</v>
      </c>
      <c r="O27" s="68">
        <f t="shared" ref="O27:O32" si="17">IF((F27="A"),I27,0)</f>
        <v>0</v>
      </c>
      <c r="P27" s="56">
        <f t="shared" ref="P27:P32" si="18">IF((F27="A"),J27,0)</f>
        <v>0</v>
      </c>
      <c r="Q27" s="78"/>
      <c r="R27" s="78"/>
      <c r="S27" s="78"/>
      <c r="T27" s="79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</row>
    <row r="28" spans="1:254" s="42" customFormat="1" ht="12.75" customHeight="1">
      <c r="A28" s="180"/>
      <c r="B28" s="52" t="str">
        <f t="shared" si="9"/>
        <v>65+0822</v>
      </c>
      <c r="C28" s="52" t="s">
        <v>84</v>
      </c>
      <c r="D28" s="183"/>
      <c r="E28" s="69">
        <f>+'EST RED VIS (3)'!E88</f>
        <v>0.13800000000000001</v>
      </c>
      <c r="F28" s="53" t="s">
        <v>54</v>
      </c>
      <c r="G28" s="53" t="s">
        <v>51</v>
      </c>
      <c r="H28" s="67">
        <f t="shared" si="10"/>
        <v>0.13800000000000001</v>
      </c>
      <c r="I28" s="68">
        <f t="shared" si="11"/>
        <v>0</v>
      </c>
      <c r="J28" s="68">
        <f t="shared" si="12"/>
        <v>0</v>
      </c>
      <c r="K28" s="67">
        <f t="shared" si="13"/>
        <v>0</v>
      </c>
      <c r="L28" s="68">
        <f t="shared" si="14"/>
        <v>0</v>
      </c>
      <c r="M28" s="56">
        <f t="shared" si="15"/>
        <v>0</v>
      </c>
      <c r="N28" s="68">
        <f t="shared" si="16"/>
        <v>0.13800000000000001</v>
      </c>
      <c r="O28" s="68">
        <f t="shared" si="17"/>
        <v>0</v>
      </c>
      <c r="P28" s="56">
        <f t="shared" si="18"/>
        <v>0</v>
      </c>
      <c r="Q28" s="78"/>
      <c r="R28" s="78"/>
      <c r="S28" s="78"/>
      <c r="T28" s="79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</row>
    <row r="29" spans="1:254" s="42" customFormat="1" ht="12.75" customHeight="1">
      <c r="A29" s="180"/>
      <c r="B29" s="52" t="str">
        <f t="shared" si="9"/>
        <v>66+0000</v>
      </c>
      <c r="C29" s="52" t="s">
        <v>85</v>
      </c>
      <c r="D29" s="183"/>
      <c r="E29" s="69">
        <f>SUM('EST RED VIS (3)'!E89:E90)</f>
        <v>1.9790000000000001</v>
      </c>
      <c r="F29" s="53" t="s">
        <v>54</v>
      </c>
      <c r="G29" s="53" t="s">
        <v>53</v>
      </c>
      <c r="H29" s="67">
        <f t="shared" si="10"/>
        <v>0</v>
      </c>
      <c r="I29" s="68">
        <f t="shared" si="11"/>
        <v>0</v>
      </c>
      <c r="J29" s="68">
        <f t="shared" si="12"/>
        <v>1.9790000000000001</v>
      </c>
      <c r="K29" s="67">
        <f t="shared" si="13"/>
        <v>0</v>
      </c>
      <c r="L29" s="68">
        <f t="shared" si="14"/>
        <v>0</v>
      </c>
      <c r="M29" s="56">
        <f t="shared" si="15"/>
        <v>0</v>
      </c>
      <c r="N29" s="68">
        <f t="shared" si="16"/>
        <v>0</v>
      </c>
      <c r="O29" s="68">
        <f t="shared" si="17"/>
        <v>0</v>
      </c>
      <c r="P29" s="56">
        <f t="shared" si="18"/>
        <v>1.9790000000000001</v>
      </c>
      <c r="Q29" s="78"/>
      <c r="R29" s="78"/>
      <c r="S29" s="78"/>
      <c r="T29" s="79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</row>
    <row r="30" spans="1:254" s="42" customFormat="1" ht="12.75" customHeight="1">
      <c r="A30" s="180"/>
      <c r="B30" s="52" t="str">
        <f t="shared" si="9"/>
        <v>68+0000</v>
      </c>
      <c r="C30" s="52" t="s">
        <v>86</v>
      </c>
      <c r="D30" s="183"/>
      <c r="E30" s="69">
        <f>SUM('EST RED VIS (3)'!E91:E93)</f>
        <v>2.86</v>
      </c>
      <c r="F30" s="53" t="s">
        <v>54</v>
      </c>
      <c r="G30" s="53" t="s">
        <v>52</v>
      </c>
      <c r="H30" s="67">
        <f t="shared" si="10"/>
        <v>0</v>
      </c>
      <c r="I30" s="68">
        <f t="shared" si="11"/>
        <v>2.86</v>
      </c>
      <c r="J30" s="68">
        <f t="shared" si="12"/>
        <v>0</v>
      </c>
      <c r="K30" s="67">
        <f t="shared" si="13"/>
        <v>0</v>
      </c>
      <c r="L30" s="68">
        <f t="shared" si="14"/>
        <v>0</v>
      </c>
      <c r="M30" s="56">
        <f t="shared" si="15"/>
        <v>0</v>
      </c>
      <c r="N30" s="68">
        <f t="shared" si="16"/>
        <v>0</v>
      </c>
      <c r="O30" s="68">
        <f t="shared" si="17"/>
        <v>2.86</v>
      </c>
      <c r="P30" s="56">
        <f t="shared" si="18"/>
        <v>0</v>
      </c>
      <c r="Q30" s="78"/>
      <c r="R30" s="78"/>
      <c r="S30" s="78"/>
      <c r="T30" s="79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</row>
    <row r="31" spans="1:254" s="42" customFormat="1" ht="12.75" customHeight="1">
      <c r="A31" s="180"/>
      <c r="B31" s="52" t="str">
        <f t="shared" si="9"/>
        <v>71+0000</v>
      </c>
      <c r="C31" s="52" t="s">
        <v>87</v>
      </c>
      <c r="D31" s="183"/>
      <c r="E31" s="69">
        <f>SUM('EST RED VIS (3)'!E94:E95)</f>
        <v>1.94</v>
      </c>
      <c r="F31" s="53" t="s">
        <v>54</v>
      </c>
      <c r="G31" s="53" t="s">
        <v>53</v>
      </c>
      <c r="H31" s="67">
        <f t="shared" si="10"/>
        <v>0</v>
      </c>
      <c r="I31" s="68">
        <f t="shared" si="11"/>
        <v>0</v>
      </c>
      <c r="J31" s="68">
        <f t="shared" si="12"/>
        <v>1.94</v>
      </c>
      <c r="K31" s="67">
        <f t="shared" si="13"/>
        <v>0</v>
      </c>
      <c r="L31" s="68">
        <f t="shared" si="14"/>
        <v>0</v>
      </c>
      <c r="M31" s="56">
        <f t="shared" si="15"/>
        <v>0</v>
      </c>
      <c r="N31" s="68">
        <f t="shared" si="16"/>
        <v>0</v>
      </c>
      <c r="O31" s="68">
        <f t="shared" si="17"/>
        <v>0</v>
      </c>
      <c r="P31" s="56">
        <f t="shared" si="18"/>
        <v>1.94</v>
      </c>
      <c r="Q31" s="78"/>
      <c r="R31" s="78"/>
      <c r="S31" s="78"/>
      <c r="T31" s="79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</row>
    <row r="32" spans="1:254" s="42" customFormat="1" ht="12.75" customHeight="1">
      <c r="A32" s="180"/>
      <c r="B32" s="52" t="str">
        <f t="shared" si="9"/>
        <v>73+0000</v>
      </c>
      <c r="C32" s="52" t="s">
        <v>76</v>
      </c>
      <c r="D32" s="183"/>
      <c r="E32" s="69">
        <f>SUM('EST RED VIS (3)'!E96:E97)</f>
        <v>1.9279999999999999</v>
      </c>
      <c r="F32" s="53" t="s">
        <v>54</v>
      </c>
      <c r="G32" s="53" t="s">
        <v>51</v>
      </c>
      <c r="H32" s="67">
        <f t="shared" si="10"/>
        <v>1.9279999999999999</v>
      </c>
      <c r="I32" s="68">
        <f t="shared" si="11"/>
        <v>0</v>
      </c>
      <c r="J32" s="68">
        <f t="shared" si="12"/>
        <v>0</v>
      </c>
      <c r="K32" s="67">
        <f t="shared" si="13"/>
        <v>0</v>
      </c>
      <c r="L32" s="68">
        <f t="shared" si="14"/>
        <v>0</v>
      </c>
      <c r="M32" s="56">
        <f t="shared" si="15"/>
        <v>0</v>
      </c>
      <c r="N32" s="68">
        <f t="shared" si="16"/>
        <v>1.9279999999999999</v>
      </c>
      <c r="O32" s="68">
        <f t="shared" si="17"/>
        <v>0</v>
      </c>
      <c r="P32" s="56">
        <f t="shared" si="18"/>
        <v>0</v>
      </c>
      <c r="Q32" s="78"/>
      <c r="R32" s="78"/>
      <c r="S32" s="78"/>
      <c r="T32" s="79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8"/>
      <c r="FQ32" s="78"/>
      <c r="FR32" s="78"/>
      <c r="FS32" s="78"/>
      <c r="FT32" s="78"/>
      <c r="FU32" s="78"/>
      <c r="FV32" s="78"/>
      <c r="FW32" s="78"/>
      <c r="FX32" s="78"/>
      <c r="FY32" s="78"/>
      <c r="FZ32" s="78"/>
      <c r="GA32" s="78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  <c r="GV32" s="78"/>
      <c r="GW32" s="78"/>
      <c r="GX32" s="78"/>
      <c r="GY32" s="78"/>
      <c r="GZ32" s="78"/>
      <c r="HA32" s="78"/>
      <c r="HB32" s="78"/>
      <c r="HC32" s="78"/>
      <c r="HD32" s="78"/>
      <c r="HE32" s="78"/>
      <c r="HF32" s="78"/>
      <c r="HG32" s="78"/>
      <c r="HH32" s="78"/>
      <c r="HI32" s="78"/>
      <c r="HJ32" s="78"/>
      <c r="HK32" s="78"/>
      <c r="HL32" s="78"/>
      <c r="HM32" s="78"/>
      <c r="HN32" s="78"/>
      <c r="HO32" s="78"/>
      <c r="HP32" s="78"/>
      <c r="HQ32" s="78"/>
      <c r="HR32" s="78"/>
      <c r="HS32" s="78"/>
      <c r="HT32" s="78"/>
      <c r="HU32" s="78"/>
      <c r="HV32" s="78"/>
      <c r="HW32" s="78"/>
      <c r="HX32" s="78"/>
      <c r="HY32" s="78"/>
      <c r="HZ32" s="78"/>
      <c r="IA32" s="78"/>
      <c r="IB32" s="78"/>
      <c r="IC32" s="78"/>
      <c r="ID32" s="78"/>
      <c r="IE32" s="78"/>
      <c r="IF32" s="78"/>
      <c r="IG32" s="78"/>
      <c r="IH32" s="78"/>
      <c r="II32" s="78"/>
      <c r="IJ32" s="78"/>
      <c r="IK32" s="78"/>
      <c r="IL32" s="78"/>
      <c r="IM32" s="78"/>
      <c r="IN32" s="78"/>
      <c r="IO32" s="78"/>
      <c r="IP32" s="78"/>
      <c r="IQ32" s="78"/>
      <c r="IR32" s="78"/>
      <c r="IS32" s="78"/>
      <c r="IT32" s="78"/>
    </row>
    <row r="33" spans="1:254" s="42" customFormat="1" ht="12.75" customHeight="1">
      <c r="A33" s="181"/>
      <c r="B33" s="58"/>
      <c r="C33" s="58"/>
      <c r="D33" s="184"/>
      <c r="E33" s="69"/>
      <c r="F33" s="53"/>
      <c r="G33" s="53"/>
      <c r="H33" s="70"/>
      <c r="I33" s="71"/>
      <c r="J33" s="71"/>
      <c r="K33" s="70"/>
      <c r="L33" s="71"/>
      <c r="M33" s="59"/>
      <c r="N33" s="71"/>
      <c r="O33" s="71"/>
      <c r="P33" s="59"/>
      <c r="Q33" s="78"/>
      <c r="R33" s="78"/>
      <c r="S33" s="78"/>
      <c r="T33" s="79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8"/>
      <c r="FQ33" s="78"/>
      <c r="FR33" s="78"/>
      <c r="FS33" s="78"/>
      <c r="FT33" s="78"/>
      <c r="FU33" s="78"/>
      <c r="FV33" s="78"/>
      <c r="FW33" s="78"/>
      <c r="FX33" s="78"/>
      <c r="FY33" s="78"/>
      <c r="FZ33" s="78"/>
      <c r="GA33" s="78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  <c r="GV33" s="78"/>
      <c r="GW33" s="78"/>
      <c r="GX33" s="78"/>
      <c r="GY33" s="78"/>
      <c r="GZ33" s="78"/>
      <c r="HA33" s="78"/>
      <c r="HB33" s="78"/>
      <c r="HC33" s="78"/>
      <c r="HD33" s="78"/>
      <c r="HE33" s="78"/>
      <c r="HF33" s="78"/>
      <c r="HG33" s="78"/>
      <c r="HH33" s="78"/>
      <c r="HI33" s="78"/>
      <c r="HJ33" s="78"/>
      <c r="HK33" s="78"/>
      <c r="HL33" s="78"/>
      <c r="HM33" s="78"/>
      <c r="HN33" s="78"/>
      <c r="HO33" s="78"/>
      <c r="HP33" s="78"/>
      <c r="HQ33" s="78"/>
      <c r="HR33" s="78"/>
      <c r="HS33" s="78"/>
      <c r="HT33" s="78"/>
      <c r="HU33" s="78"/>
      <c r="HV33" s="78"/>
      <c r="HW33" s="78"/>
      <c r="HX33" s="78"/>
      <c r="HY33" s="78"/>
      <c r="HZ33" s="78"/>
      <c r="IA33" s="78"/>
      <c r="IB33" s="78"/>
      <c r="IC33" s="78"/>
      <c r="ID33" s="78"/>
      <c r="IE33" s="78"/>
      <c r="IF33" s="78"/>
      <c r="IG33" s="78"/>
      <c r="IH33" s="78"/>
      <c r="II33" s="78"/>
      <c r="IJ33" s="78"/>
      <c r="IK33" s="78"/>
      <c r="IL33" s="78"/>
      <c r="IM33" s="78"/>
      <c r="IN33" s="78"/>
      <c r="IO33" s="78"/>
      <c r="IP33" s="78"/>
      <c r="IQ33" s="78"/>
      <c r="IR33" s="78"/>
      <c r="IS33" s="78"/>
      <c r="IT33" s="78"/>
    </row>
    <row r="34" spans="1:254" s="55" customFormat="1" ht="20.100000000000001" customHeight="1">
      <c r="A34" s="42"/>
      <c r="B34" s="60"/>
      <c r="C34" s="60"/>
      <c r="D34" s="61"/>
      <c r="E34" s="62"/>
      <c r="F34" s="63"/>
      <c r="G34" s="63"/>
      <c r="H34" s="64">
        <f t="shared" ref="H34:P34" si="19">SUM(H12:H33)</f>
        <v>8.0350000000000001</v>
      </c>
      <c r="I34" s="64">
        <f t="shared" si="19"/>
        <v>33.685000000000002</v>
      </c>
      <c r="J34" s="64">
        <f t="shared" si="19"/>
        <v>31.800999999999998</v>
      </c>
      <c r="K34" s="64">
        <f t="shared" si="19"/>
        <v>4.427999999999999</v>
      </c>
      <c r="L34" s="64">
        <f t="shared" si="19"/>
        <v>4.9420000000000002</v>
      </c>
      <c r="M34" s="64">
        <f t="shared" si="19"/>
        <v>2.7809999999999997</v>
      </c>
      <c r="N34" s="64">
        <f t="shared" si="19"/>
        <v>3.6070000000000002</v>
      </c>
      <c r="O34" s="64">
        <f t="shared" si="19"/>
        <v>28.742999999999999</v>
      </c>
      <c r="P34" s="64">
        <f t="shared" si="19"/>
        <v>29.02</v>
      </c>
      <c r="T34" s="57"/>
    </row>
    <row r="35" spans="1:254" s="55" customFormat="1" ht="20.100000000000001" customHeight="1">
      <c r="A35" s="42"/>
      <c r="B35" s="60"/>
      <c r="C35" s="60"/>
      <c r="D35" s="61"/>
      <c r="E35" s="62"/>
      <c r="F35" s="63"/>
      <c r="G35" s="63"/>
      <c r="H35" s="185">
        <f>SUM(H34:J34)</f>
        <v>73.521000000000001</v>
      </c>
      <c r="I35" s="186"/>
      <c r="J35" s="187"/>
      <c r="K35" s="188">
        <f>SUM(K34:M34)</f>
        <v>12.151</v>
      </c>
      <c r="L35" s="189"/>
      <c r="M35" s="190"/>
      <c r="N35" s="188">
        <f>SUM(N34:P34)</f>
        <v>61.370000000000005</v>
      </c>
      <c r="O35" s="189"/>
      <c r="P35" s="190"/>
      <c r="R35" s="83"/>
      <c r="T35" s="57"/>
    </row>
    <row r="36" spans="1:254" customFormat="1">
      <c r="A36" s="45"/>
      <c r="B36" s="47"/>
      <c r="C36" s="47"/>
      <c r="D36" s="73"/>
      <c r="E36" s="62"/>
      <c r="F36" s="42"/>
      <c r="G36" s="42"/>
      <c r="H36" s="84">
        <f>+H34/$H$35</f>
        <v>0.10928850260469798</v>
      </c>
      <c r="I36" s="84">
        <f>+I34/$H$35</f>
        <v>0.45816841446661499</v>
      </c>
      <c r="J36" s="84">
        <f>+J34/$H$35</f>
        <v>0.43254308292868704</v>
      </c>
      <c r="K36" s="48"/>
      <c r="L36" s="48"/>
      <c r="M36" s="48"/>
      <c r="N36" s="48"/>
      <c r="O36" s="48"/>
      <c r="P36" s="48"/>
      <c r="Q36" s="48"/>
      <c r="R36" s="48"/>
      <c r="S36" s="48"/>
      <c r="T36" s="85"/>
    </row>
    <row r="37" spans="1:254" ht="15.75" thickBot="1">
      <c r="A37" s="171"/>
      <c r="B37" s="171"/>
      <c r="C37" s="171"/>
      <c r="D37" s="86"/>
      <c r="E37" s="171" t="s">
        <v>66</v>
      </c>
      <c r="F37" s="171"/>
      <c r="G37" s="87"/>
      <c r="H37" s="172" t="s">
        <v>67</v>
      </c>
      <c r="I37" s="172"/>
      <c r="J37" s="172"/>
      <c r="K37" s="172"/>
      <c r="L37" s="172"/>
      <c r="M37" s="172"/>
      <c r="N37" s="172"/>
      <c r="O37" s="172"/>
      <c r="P37" s="172"/>
    </row>
    <row r="38" spans="1:254" ht="14.1" customHeight="1">
      <c r="A38" s="88"/>
      <c r="B38" s="89"/>
      <c r="E38" s="90" t="s">
        <v>51</v>
      </c>
      <c r="F38" s="91" t="s">
        <v>68</v>
      </c>
      <c r="H38" s="197" t="s">
        <v>48</v>
      </c>
      <c r="I38" s="198"/>
      <c r="J38" s="198"/>
      <c r="K38" s="198" t="s">
        <v>49</v>
      </c>
      <c r="L38" s="198"/>
      <c r="M38" s="198"/>
      <c r="N38" s="198"/>
      <c r="O38" s="198"/>
      <c r="P38" s="201"/>
    </row>
    <row r="39" spans="1:254" ht="14.1" customHeight="1">
      <c r="A39" s="88"/>
      <c r="B39" s="89"/>
      <c r="E39" s="92" t="s">
        <v>52</v>
      </c>
      <c r="F39" s="91" t="s">
        <v>69</v>
      </c>
      <c r="H39" s="199"/>
      <c r="I39" s="200"/>
      <c r="J39" s="200"/>
      <c r="K39" s="200" t="s">
        <v>50</v>
      </c>
      <c r="L39" s="200"/>
      <c r="M39" s="200"/>
      <c r="N39" s="200" t="s">
        <v>35</v>
      </c>
      <c r="O39" s="200"/>
      <c r="P39" s="202"/>
    </row>
    <row r="40" spans="1:254" ht="14.1" customHeight="1">
      <c r="A40" s="93"/>
      <c r="B40" s="89"/>
      <c r="E40" s="94" t="s">
        <v>53</v>
      </c>
      <c r="F40" s="91" t="s">
        <v>70</v>
      </c>
      <c r="H40" s="106" t="s">
        <v>51</v>
      </c>
      <c r="I40" s="107" t="s">
        <v>52</v>
      </c>
      <c r="J40" s="108" t="s">
        <v>53</v>
      </c>
      <c r="K40" s="109" t="s">
        <v>51</v>
      </c>
      <c r="L40" s="107" t="s">
        <v>52</v>
      </c>
      <c r="M40" s="108" t="s">
        <v>53</v>
      </c>
      <c r="N40" s="109" t="s">
        <v>51</v>
      </c>
      <c r="O40" s="107" t="s">
        <v>52</v>
      </c>
      <c r="P40" s="110" t="s">
        <v>53</v>
      </c>
    </row>
    <row r="41" spans="1:254" ht="14.1" customHeight="1">
      <c r="A41" s="93"/>
      <c r="B41" s="89"/>
      <c r="E41" s="101"/>
      <c r="F41" s="102"/>
      <c r="H41" s="111">
        <f>+H42/$H$43</f>
        <v>0.10928850260469798</v>
      </c>
      <c r="I41" s="112">
        <f t="shared" ref="I41:J41" si="20">+I42/$H$43</f>
        <v>0.45816841446661499</v>
      </c>
      <c r="J41" s="113">
        <f t="shared" si="20"/>
        <v>0.43254308292868704</v>
      </c>
      <c r="K41" s="114">
        <f>+K42/$K$43</f>
        <v>0.36441445148547436</v>
      </c>
      <c r="L41" s="112">
        <f t="shared" ref="L41:M41" si="21">+L42/$K$43</f>
        <v>0.40671549666694101</v>
      </c>
      <c r="M41" s="113">
        <f t="shared" si="21"/>
        <v>0.22887005184758455</v>
      </c>
      <c r="N41" s="114">
        <f>+N42/$N$43</f>
        <v>5.8774645592308945E-2</v>
      </c>
      <c r="O41" s="112">
        <f t="shared" ref="O41:P41" si="22">+O42/$N$43</f>
        <v>0.4683558742056379</v>
      </c>
      <c r="P41" s="115">
        <f t="shared" si="22"/>
        <v>0.47286948020205311</v>
      </c>
    </row>
    <row r="42" spans="1:254" ht="14.1" customHeight="1">
      <c r="A42" s="171" t="s">
        <v>71</v>
      </c>
      <c r="B42" s="171"/>
      <c r="C42" s="171"/>
      <c r="D42" s="171"/>
      <c r="E42" s="171"/>
      <c r="F42" s="171"/>
      <c r="G42" s="171"/>
      <c r="H42" s="104">
        <f>+H34</f>
        <v>8.0350000000000001</v>
      </c>
      <c r="I42" s="103">
        <f t="shared" ref="I42:P42" si="23">+I34</f>
        <v>33.685000000000002</v>
      </c>
      <c r="J42" s="103">
        <f t="shared" si="23"/>
        <v>31.800999999999998</v>
      </c>
      <c r="K42" s="103">
        <f t="shared" si="23"/>
        <v>4.427999999999999</v>
      </c>
      <c r="L42" s="103">
        <f t="shared" si="23"/>
        <v>4.9420000000000002</v>
      </c>
      <c r="M42" s="103">
        <f t="shared" si="23"/>
        <v>2.7809999999999997</v>
      </c>
      <c r="N42" s="103">
        <f t="shared" si="23"/>
        <v>3.6070000000000002</v>
      </c>
      <c r="O42" s="103">
        <f t="shared" si="23"/>
        <v>28.742999999999999</v>
      </c>
      <c r="P42" s="105">
        <f t="shared" si="23"/>
        <v>29.02</v>
      </c>
    </row>
    <row r="43" spans="1:254" ht="14.1" customHeight="1" thickBot="1">
      <c r="A43" s="171"/>
      <c r="B43" s="171"/>
      <c r="C43" s="171"/>
      <c r="D43" s="171"/>
      <c r="E43" s="171"/>
      <c r="F43" s="171"/>
      <c r="G43" s="171"/>
      <c r="H43" s="191">
        <f>SUM(H42:J42)</f>
        <v>73.521000000000001</v>
      </c>
      <c r="I43" s="192"/>
      <c r="J43" s="192"/>
      <c r="K43" s="193">
        <f>SUM(K42:M42)</f>
        <v>12.151</v>
      </c>
      <c r="L43" s="193"/>
      <c r="M43" s="193"/>
      <c r="N43" s="193">
        <f>SUM(N42:P42)</f>
        <v>61.370000000000005</v>
      </c>
      <c r="O43" s="193"/>
      <c r="P43" s="194"/>
    </row>
    <row r="44" spans="1:254" ht="14.1" customHeight="1">
      <c r="A44" s="93"/>
      <c r="B44" s="89"/>
      <c r="K44" s="100"/>
      <c r="L44" s="100"/>
      <c r="M44" s="100"/>
      <c r="N44" s="100"/>
      <c r="O44" s="100"/>
      <c r="P44" s="100"/>
    </row>
    <row r="46" spans="1:254">
      <c r="D46" s="98"/>
    </row>
    <row r="47" spans="1:254">
      <c r="D47" s="98"/>
    </row>
    <row r="54" spans="4:4" ht="14.1" customHeight="1">
      <c r="D54" s="99"/>
    </row>
  </sheetData>
  <mergeCells count="29">
    <mergeCell ref="A42:G42"/>
    <mergeCell ref="A43:G43"/>
    <mergeCell ref="H43:J43"/>
    <mergeCell ref="K43:M43"/>
    <mergeCell ref="N43:P43"/>
    <mergeCell ref="A12:A33"/>
    <mergeCell ref="D12:D33"/>
    <mergeCell ref="H35:J35"/>
    <mergeCell ref="K35:M35"/>
    <mergeCell ref="N35:P35"/>
    <mergeCell ref="A37:C37"/>
    <mergeCell ref="E37:F37"/>
    <mergeCell ref="H37:P37"/>
    <mergeCell ref="H38:J39"/>
    <mergeCell ref="K38:P38"/>
    <mergeCell ref="K39:M39"/>
    <mergeCell ref="N39:P39"/>
    <mergeCell ref="F10:F11"/>
    <mergeCell ref="G10:G11"/>
    <mergeCell ref="A1:G1"/>
    <mergeCell ref="A2:G2"/>
    <mergeCell ref="A4:G4"/>
    <mergeCell ref="A6:G6"/>
    <mergeCell ref="A8:B9"/>
    <mergeCell ref="A10:A11"/>
    <mergeCell ref="B10:B11"/>
    <mergeCell ref="C10:C11"/>
    <mergeCell ref="D10:D11"/>
    <mergeCell ref="E10:E11"/>
  </mergeCells>
  <conditionalFormatting sqref="G12:G33">
    <cfRule type="containsText" dxfId="2" priority="4" stopIfTrue="1" operator="containsText" text="M">
      <formula>NOT(ISERROR(SEARCH("M",G12)))</formula>
    </cfRule>
    <cfRule type="containsText" dxfId="1" priority="5" stopIfTrue="1" operator="containsText" text="B">
      <formula>NOT(ISERROR(SEARCH("B",G12)))</formula>
    </cfRule>
    <cfRule type="containsText" dxfId="0" priority="6" stopIfTrue="1" operator="containsText" text="R">
      <formula>NOT(ISERROR(SEARCH("R",G12)))</formula>
    </cfRule>
  </conditionalFormatting>
  <printOptions horizontalCentered="1" verticalCentered="1"/>
  <pageMargins left="0.39370078740157483" right="0.59055118110236227" top="0.39370078740157483" bottom="0.39370078740157483" header="0.43307086614173229" footer="0.43307086614173229"/>
  <pageSetup scale="47" firstPageNumber="3" fitToWidth="0" orientation="portrait" useFirstPageNumber="1" r:id="rId1"/>
  <headerFooter scaleWithDoc="0"/>
  <drawing r:id="rId2"/>
  <legacyDrawing r:id="rId3"/>
  <oleObjects>
    <mc:AlternateContent xmlns:mc="http://schemas.openxmlformats.org/markup-compatibility/2006">
      <mc:Choice Requires="x14">
        <oleObject progId="PBrush" shapeId="28673" r:id="rId4">
          <objectPr defaultSize="0" autoPict="0" r:id="rId5">
            <anchor moveWithCells="1" sizeWithCells="1">
              <from>
                <xdr:col>0</xdr:col>
                <xdr:colOff>85725</xdr:colOff>
                <xdr:row>0</xdr:row>
                <xdr:rowOff>66675</xdr:rowOff>
              </from>
              <to>
                <xdr:col>1</xdr:col>
                <xdr:colOff>38100</xdr:colOff>
                <xdr:row>3</xdr:row>
                <xdr:rowOff>66675</xdr:rowOff>
              </to>
            </anchor>
          </objectPr>
        </oleObject>
      </mc:Choice>
      <mc:Fallback>
        <oleObject progId="PBrush" shapeId="286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04EF-6A4B-451E-9343-0F0FD4AFC3CA}">
  <sheetPr>
    <tabColor theme="9" tint="0.59999389629810485"/>
  </sheetPr>
  <dimension ref="A1:IO76"/>
  <sheetViews>
    <sheetView tabSelected="1" workbookViewId="0">
      <selection activeCell="B13" sqref="B13:F13"/>
    </sheetView>
  </sheetViews>
  <sheetFormatPr baseColWidth="10" defaultColWidth="11.42578125" defaultRowHeight="15.75"/>
  <cols>
    <col min="1" max="1" width="6" style="18" customWidth="1"/>
    <col min="2" max="2" width="4.42578125" style="126" customWidth="1"/>
    <col min="3" max="3" width="10" style="126" customWidth="1"/>
    <col min="4" max="4" width="12.7109375" style="126" customWidth="1"/>
    <col min="5" max="5" width="14" style="18" customWidth="1"/>
    <col min="6" max="6" width="62.140625" style="18" customWidth="1"/>
    <col min="7" max="7" width="8.5703125" style="18" customWidth="1"/>
    <col min="8" max="8" width="15.85546875" style="135" customWidth="1"/>
    <col min="9" max="9" width="15.85546875" style="136" customWidth="1"/>
    <col min="10" max="10" width="20" style="136" customWidth="1"/>
    <col min="11" max="11" width="11.42578125" style="126"/>
    <col min="12" max="12" width="20.5703125" style="2" customWidth="1"/>
    <col min="13" max="13" width="19.140625" style="2" bestFit="1" customWidth="1"/>
    <col min="14" max="14" width="19.28515625" style="18" bestFit="1" customWidth="1"/>
    <col min="15" max="16384" width="11.42578125" style="18"/>
  </cols>
  <sheetData>
    <row r="1" spans="2:13" s="1" customFormat="1" ht="25.5" customHeight="1">
      <c r="B1" s="207" t="s">
        <v>0</v>
      </c>
      <c r="C1" s="208"/>
      <c r="D1" s="208"/>
      <c r="E1" s="208"/>
      <c r="F1" s="209"/>
      <c r="G1" s="209"/>
      <c r="H1" s="209"/>
      <c r="I1" s="209"/>
      <c r="J1" s="210"/>
      <c r="K1" s="125"/>
      <c r="L1" s="2"/>
      <c r="M1" s="2"/>
    </row>
    <row r="2" spans="2:13" s="1" customFormat="1" ht="33" customHeight="1">
      <c r="B2" s="203" t="s">
        <v>1</v>
      </c>
      <c r="C2" s="204"/>
      <c r="D2" s="204"/>
      <c r="E2" s="204"/>
      <c r="F2" s="205"/>
      <c r="G2" s="205"/>
      <c r="H2" s="205"/>
      <c r="I2" s="205"/>
      <c r="J2" s="206"/>
      <c r="K2" s="125"/>
      <c r="L2" s="2"/>
      <c r="M2" s="2"/>
    </row>
    <row r="3" spans="2:13" s="1" customFormat="1" ht="16.5" thickBot="1">
      <c r="B3" s="3"/>
      <c r="C3" s="149"/>
      <c r="D3" s="147"/>
      <c r="E3" s="147"/>
      <c r="F3" s="211" t="s">
        <v>2</v>
      </c>
      <c r="G3" s="211"/>
      <c r="H3" s="211"/>
      <c r="I3" s="148"/>
      <c r="J3" s="4"/>
      <c r="K3" s="125"/>
      <c r="L3" s="2"/>
      <c r="M3" s="2"/>
    </row>
    <row r="4" spans="2:13" s="1" customFormat="1">
      <c r="B4" s="212" t="s">
        <v>97</v>
      </c>
      <c r="C4" s="213"/>
      <c r="D4" s="213"/>
      <c r="E4" s="213"/>
      <c r="F4" s="214"/>
      <c r="G4" s="214"/>
      <c r="H4" s="214"/>
      <c r="I4" s="214"/>
      <c r="J4" s="215"/>
      <c r="K4" s="125"/>
      <c r="L4" s="2"/>
      <c r="M4" s="2"/>
    </row>
    <row r="5" spans="2:13" s="1" customFormat="1" ht="15.75" customHeight="1">
      <c r="B5" s="216" t="s">
        <v>98</v>
      </c>
      <c r="C5" s="217"/>
      <c r="D5" s="217"/>
      <c r="E5" s="217"/>
      <c r="F5" s="217"/>
      <c r="G5" s="217"/>
      <c r="H5" s="217"/>
      <c r="I5" s="217"/>
      <c r="J5" s="218"/>
      <c r="K5" s="125"/>
      <c r="L5" s="2"/>
      <c r="M5" s="2"/>
    </row>
    <row r="6" spans="2:13" s="1" customFormat="1" ht="18" customHeight="1">
      <c r="B6" s="216"/>
      <c r="C6" s="217"/>
      <c r="D6" s="217"/>
      <c r="E6" s="217"/>
      <c r="F6" s="217"/>
      <c r="G6" s="217"/>
      <c r="H6" s="217"/>
      <c r="I6" s="217"/>
      <c r="J6" s="218"/>
      <c r="K6" s="125"/>
      <c r="L6" s="2"/>
      <c r="M6" s="2"/>
    </row>
    <row r="7" spans="2:13" s="1" customFormat="1">
      <c r="B7" s="203" t="s">
        <v>78</v>
      </c>
      <c r="C7" s="204"/>
      <c r="D7" s="204"/>
      <c r="E7" s="204"/>
      <c r="F7" s="205"/>
      <c r="G7" s="205"/>
      <c r="H7" s="205"/>
      <c r="I7" s="205"/>
      <c r="J7" s="206"/>
      <c r="K7" s="125"/>
      <c r="L7" s="2"/>
      <c r="M7" s="2"/>
    </row>
    <row r="8" spans="2:13" s="1" customFormat="1" ht="16.5" thickBot="1">
      <c r="B8" s="5"/>
      <c r="C8" s="125"/>
      <c r="H8" s="150"/>
      <c r="I8" s="7"/>
      <c r="J8" s="6"/>
      <c r="K8" s="125"/>
      <c r="L8" s="2"/>
      <c r="M8" s="2"/>
    </row>
    <row r="9" spans="2:13" s="1" customFormat="1" ht="19.5" customHeight="1" thickTop="1">
      <c r="B9" s="227" t="s">
        <v>3</v>
      </c>
      <c r="C9" s="229" t="s">
        <v>4</v>
      </c>
      <c r="D9" s="231" t="s">
        <v>5</v>
      </c>
      <c r="E9" s="232"/>
      <c r="F9" s="233" t="s">
        <v>6</v>
      </c>
      <c r="G9" s="233" t="s">
        <v>7</v>
      </c>
      <c r="H9" s="236" t="s">
        <v>8</v>
      </c>
      <c r="I9" s="219" t="s">
        <v>9</v>
      </c>
      <c r="J9" s="221" t="s">
        <v>10</v>
      </c>
      <c r="K9" s="125"/>
      <c r="L9" s="2"/>
      <c r="M9" s="2"/>
    </row>
    <row r="10" spans="2:13" s="1" customFormat="1">
      <c r="B10" s="228"/>
      <c r="C10" s="230"/>
      <c r="D10" s="224" t="s">
        <v>11</v>
      </c>
      <c r="E10" s="224" t="s">
        <v>12</v>
      </c>
      <c r="F10" s="234"/>
      <c r="G10" s="234"/>
      <c r="H10" s="237"/>
      <c r="I10" s="220"/>
      <c r="J10" s="222"/>
      <c r="K10" s="125"/>
      <c r="L10" s="2"/>
      <c r="M10" s="2"/>
    </row>
    <row r="11" spans="2:13" s="1" customFormat="1" ht="16.5" thickBot="1">
      <c r="B11" s="228"/>
      <c r="C11" s="230"/>
      <c r="D11" s="224"/>
      <c r="E11" s="224"/>
      <c r="F11" s="235"/>
      <c r="G11" s="235"/>
      <c r="H11" s="237"/>
      <c r="I11" s="220"/>
      <c r="J11" s="223"/>
      <c r="K11" s="125"/>
      <c r="L11" s="2"/>
      <c r="M11" s="2"/>
    </row>
    <row r="12" spans="2:13" s="1" customFormat="1">
      <c r="B12" s="9"/>
      <c r="C12" s="10"/>
      <c r="D12" s="11"/>
      <c r="E12" s="11"/>
      <c r="F12" s="12"/>
      <c r="G12" s="12"/>
      <c r="H12" s="13"/>
      <c r="I12" s="14"/>
      <c r="J12" s="15"/>
      <c r="K12" s="125"/>
      <c r="L12" s="2"/>
      <c r="M12" s="2"/>
    </row>
    <row r="13" spans="2:13" s="1" customFormat="1" ht="15.75" customHeight="1">
      <c r="B13" s="225" t="s">
        <v>92</v>
      </c>
      <c r="C13" s="226"/>
      <c r="D13" s="226"/>
      <c r="E13" s="226"/>
      <c r="F13" s="226"/>
      <c r="G13" s="117"/>
      <c r="H13" s="117"/>
      <c r="I13" s="117"/>
      <c r="J13" s="118"/>
      <c r="K13" s="125"/>
      <c r="L13" s="2"/>
      <c r="M13" s="2"/>
    </row>
    <row r="14" spans="2:13" s="1" customFormat="1">
      <c r="B14" s="16">
        <v>1</v>
      </c>
      <c r="C14" s="17" t="s">
        <v>88</v>
      </c>
      <c r="D14" s="17" t="s">
        <v>89</v>
      </c>
      <c r="E14" s="17"/>
      <c r="F14" s="119" t="s">
        <v>90</v>
      </c>
      <c r="G14" s="120">
        <v>921.5</v>
      </c>
      <c r="H14" s="121">
        <v>921.5</v>
      </c>
      <c r="I14" s="122"/>
      <c r="J14" s="8"/>
      <c r="K14" s="125"/>
      <c r="L14" s="2"/>
      <c r="M14" s="2"/>
    </row>
    <row r="15" spans="2:13" s="1" customFormat="1">
      <c r="B15" s="16"/>
      <c r="C15" s="17"/>
      <c r="D15" s="17"/>
      <c r="E15" s="17"/>
      <c r="F15" s="119"/>
      <c r="G15" s="120"/>
      <c r="H15" s="121"/>
      <c r="I15" s="122"/>
      <c r="J15" s="8"/>
      <c r="K15" s="125"/>
      <c r="L15" s="2"/>
      <c r="M15" s="2"/>
    </row>
    <row r="16" spans="2:13" s="1" customFormat="1" ht="16.5" thickBot="1">
      <c r="B16" s="124"/>
      <c r="C16" s="127"/>
      <c r="D16" s="127"/>
      <c r="E16" s="127"/>
      <c r="F16" s="128"/>
      <c r="G16" s="129"/>
      <c r="H16" s="130"/>
      <c r="I16" s="131"/>
      <c r="J16" s="132"/>
      <c r="K16" s="125"/>
      <c r="L16" s="133"/>
      <c r="M16" s="133"/>
    </row>
    <row r="17" spans="1:249">
      <c r="B17" s="238" t="s">
        <v>91</v>
      </c>
      <c r="C17" s="239"/>
      <c r="D17" s="239"/>
      <c r="E17" s="239"/>
      <c r="F17" s="239"/>
      <c r="G17" s="239"/>
      <c r="H17" s="239"/>
      <c r="I17" s="239"/>
      <c r="J17" s="123"/>
      <c r="L17" s="133"/>
      <c r="M17" s="141"/>
    </row>
    <row r="18" spans="1:249" ht="15.75" customHeight="1">
      <c r="B18" s="240" t="s">
        <v>13</v>
      </c>
      <c r="C18" s="241"/>
      <c r="D18" s="241"/>
      <c r="E18" s="241"/>
      <c r="F18" s="241"/>
      <c r="G18" s="241"/>
      <c r="H18" s="241"/>
      <c r="I18" s="241"/>
      <c r="J18" s="19"/>
      <c r="L18" s="133"/>
      <c r="M18" s="133"/>
    </row>
    <row r="19" spans="1:249" ht="15.75" customHeight="1">
      <c r="B19" s="240" t="s">
        <v>14</v>
      </c>
      <c r="C19" s="241"/>
      <c r="D19" s="241"/>
      <c r="E19" s="241"/>
      <c r="F19" s="241"/>
      <c r="G19" s="241"/>
      <c r="H19" s="241"/>
      <c r="I19" s="241"/>
      <c r="J19" s="19"/>
      <c r="L19" s="133"/>
      <c r="M19" s="133"/>
    </row>
    <row r="20" spans="1:249" ht="15.75" customHeight="1">
      <c r="B20" s="240" t="s">
        <v>15</v>
      </c>
      <c r="C20" s="241"/>
      <c r="D20" s="241"/>
      <c r="E20" s="241"/>
      <c r="F20" s="241"/>
      <c r="G20" s="241"/>
      <c r="H20" s="241"/>
      <c r="I20" s="241"/>
      <c r="J20" s="19"/>
      <c r="L20" s="133"/>
      <c r="M20" s="133"/>
    </row>
    <row r="21" spans="1:249" ht="15.75" customHeight="1">
      <c r="B21" s="244" t="s">
        <v>16</v>
      </c>
      <c r="C21" s="245"/>
      <c r="D21" s="245"/>
      <c r="E21" s="245"/>
      <c r="F21" s="245"/>
      <c r="G21" s="245"/>
      <c r="H21" s="245"/>
      <c r="I21" s="245"/>
      <c r="J21" s="19"/>
      <c r="L21" s="133"/>
      <c r="M21" s="133"/>
    </row>
    <row r="22" spans="1:249" s="134" customFormat="1" ht="16.5" customHeight="1">
      <c r="A22" s="18"/>
      <c r="B22" s="246" t="s">
        <v>10</v>
      </c>
      <c r="C22" s="247"/>
      <c r="D22" s="247"/>
      <c r="E22" s="247"/>
      <c r="F22" s="247"/>
      <c r="G22" s="247"/>
      <c r="H22" s="247"/>
      <c r="I22" s="247"/>
      <c r="J22" s="19"/>
      <c r="K22" s="126"/>
      <c r="L22" s="133"/>
      <c r="M22" s="133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</row>
    <row r="23" spans="1:249" s="134" customFormat="1" ht="21" customHeight="1">
      <c r="A23" s="18"/>
      <c r="B23" s="248" t="s">
        <v>81</v>
      </c>
      <c r="C23" s="249"/>
      <c r="D23" s="249"/>
      <c r="E23" s="249"/>
      <c r="F23" s="249"/>
      <c r="G23" s="249"/>
      <c r="H23" s="249"/>
      <c r="I23" s="249"/>
      <c r="J23" s="250"/>
      <c r="K23" s="126"/>
      <c r="L23" s="133"/>
      <c r="M23" s="133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</row>
    <row r="24" spans="1:249" s="134" customFormat="1" ht="59.25" customHeight="1">
      <c r="A24" s="18"/>
      <c r="B24" s="242" t="s">
        <v>17</v>
      </c>
      <c r="C24" s="243"/>
      <c r="D24" s="243"/>
      <c r="E24" s="243"/>
      <c r="F24" s="243"/>
      <c r="G24" s="243"/>
      <c r="H24" s="251" t="s">
        <v>6</v>
      </c>
      <c r="I24" s="251"/>
      <c r="J24" s="20" t="s">
        <v>18</v>
      </c>
      <c r="K24" s="126"/>
      <c r="L24" s="133"/>
      <c r="M24" s="133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</row>
    <row r="25" spans="1:249" s="134" customFormat="1" ht="33.75" customHeight="1">
      <c r="A25" s="18"/>
      <c r="B25" s="242" t="s">
        <v>19</v>
      </c>
      <c r="C25" s="243"/>
      <c r="D25" s="243"/>
      <c r="E25" s="243"/>
      <c r="F25" s="243"/>
      <c r="G25" s="243"/>
      <c r="H25" s="142" t="s">
        <v>20</v>
      </c>
      <c r="I25" s="144" t="s">
        <v>21</v>
      </c>
      <c r="J25" s="145"/>
      <c r="K25" s="126"/>
      <c r="L25" s="133"/>
      <c r="M25" s="133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</row>
    <row r="26" spans="1:249" s="134" customFormat="1">
      <c r="A26" s="18"/>
      <c r="B26" s="242" t="s">
        <v>22</v>
      </c>
      <c r="C26" s="243"/>
      <c r="D26" s="243"/>
      <c r="E26" s="243"/>
      <c r="F26" s="243"/>
      <c r="G26" s="243"/>
      <c r="H26" s="143" t="s">
        <v>23</v>
      </c>
      <c r="I26" s="144" t="s">
        <v>24</v>
      </c>
      <c r="J26" s="146"/>
      <c r="K26" s="126"/>
      <c r="L26" s="133"/>
      <c r="M26" s="133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</row>
    <row r="27" spans="1:249" s="134" customFormat="1" ht="46.5" customHeight="1">
      <c r="A27" s="18"/>
      <c r="B27" s="242" t="s">
        <v>25</v>
      </c>
      <c r="C27" s="243"/>
      <c r="D27" s="243"/>
      <c r="E27" s="243"/>
      <c r="F27" s="243"/>
      <c r="G27" s="243"/>
      <c r="H27" s="142" t="s">
        <v>26</v>
      </c>
      <c r="I27" s="144" t="s">
        <v>27</v>
      </c>
      <c r="J27" s="146"/>
      <c r="K27" s="126"/>
      <c r="L27" s="133"/>
      <c r="M27" s="133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</row>
    <row r="28" spans="1:249" s="134" customFormat="1" ht="33.75" customHeight="1">
      <c r="A28" s="18"/>
      <c r="B28" s="242" t="s">
        <v>28</v>
      </c>
      <c r="C28" s="243"/>
      <c r="D28" s="243"/>
      <c r="E28" s="243"/>
      <c r="F28" s="243"/>
      <c r="G28" s="243"/>
      <c r="H28" s="142" t="s">
        <v>29</v>
      </c>
      <c r="I28" s="144" t="s">
        <v>30</v>
      </c>
      <c r="J28" s="146"/>
      <c r="K28" s="126"/>
      <c r="L28" s="133"/>
      <c r="M28" s="133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</row>
    <row r="29" spans="1:249" s="134" customFormat="1" ht="33.75" customHeight="1">
      <c r="A29" s="18"/>
      <c r="B29" s="242" t="s">
        <v>31</v>
      </c>
      <c r="C29" s="243"/>
      <c r="D29" s="243"/>
      <c r="E29" s="243"/>
      <c r="F29" s="243"/>
      <c r="G29" s="243"/>
      <c r="H29" s="243"/>
      <c r="I29" s="243"/>
      <c r="J29" s="255"/>
      <c r="K29" s="126"/>
      <c r="L29" s="133"/>
      <c r="M29" s="133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</row>
    <row r="30" spans="1:249" s="134" customFormat="1" ht="33.75" customHeight="1">
      <c r="A30" s="18"/>
      <c r="B30" s="242" t="s">
        <v>32</v>
      </c>
      <c r="C30" s="243"/>
      <c r="D30" s="243"/>
      <c r="E30" s="243"/>
      <c r="F30" s="243"/>
      <c r="G30" s="243"/>
      <c r="H30" s="243"/>
      <c r="I30" s="243"/>
      <c r="J30" s="255"/>
      <c r="K30" s="126"/>
      <c r="L30" s="133"/>
      <c r="M30" s="133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</row>
    <row r="31" spans="1:249" s="134" customFormat="1">
      <c r="A31" s="18"/>
      <c r="B31" s="242" t="s">
        <v>33</v>
      </c>
      <c r="C31" s="243"/>
      <c r="D31" s="243"/>
      <c r="E31" s="243"/>
      <c r="F31" s="243"/>
      <c r="G31" s="243"/>
      <c r="H31" s="243"/>
      <c r="I31" s="243"/>
      <c r="J31" s="255"/>
      <c r="K31" s="126"/>
      <c r="L31" s="133"/>
      <c r="M31" s="133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</row>
    <row r="32" spans="1:249" s="134" customFormat="1" ht="16.5" thickBot="1">
      <c r="A32" s="18"/>
      <c r="B32" s="252" t="s">
        <v>34</v>
      </c>
      <c r="C32" s="253"/>
      <c r="D32" s="253"/>
      <c r="E32" s="253"/>
      <c r="F32" s="253"/>
      <c r="G32" s="253"/>
      <c r="H32" s="253"/>
      <c r="I32" s="253"/>
      <c r="J32" s="254"/>
      <c r="K32" s="126"/>
      <c r="L32" s="133"/>
      <c r="M32" s="133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</row>
    <row r="33" spans="12:13">
      <c r="L33" s="133"/>
      <c r="M33" s="133"/>
    </row>
    <row r="34" spans="12:13">
      <c r="L34" s="133"/>
      <c r="M34" s="133"/>
    </row>
    <row r="35" spans="12:13">
      <c r="L35" s="133"/>
      <c r="M35" s="133"/>
    </row>
    <row r="36" spans="12:13">
      <c r="L36" s="133"/>
      <c r="M36" s="133"/>
    </row>
    <row r="37" spans="12:13">
      <c r="L37" s="133"/>
      <c r="M37" s="133"/>
    </row>
    <row r="38" spans="12:13">
      <c r="L38" s="133"/>
      <c r="M38" s="133"/>
    </row>
    <row r="39" spans="12:13">
      <c r="L39" s="133"/>
      <c r="M39" s="133"/>
    </row>
    <row r="40" spans="12:13">
      <c r="L40" s="133"/>
      <c r="M40" s="133"/>
    </row>
    <row r="41" spans="12:13">
      <c r="L41" s="133"/>
      <c r="M41" s="133"/>
    </row>
    <row r="42" spans="12:13">
      <c r="L42" s="133"/>
      <c r="M42" s="133"/>
    </row>
    <row r="43" spans="12:13">
      <c r="L43" s="133"/>
      <c r="M43" s="133"/>
    </row>
    <row r="44" spans="12:13">
      <c r="L44" s="133"/>
      <c r="M44" s="133"/>
    </row>
    <row r="45" spans="12:13">
      <c r="L45" s="133"/>
      <c r="M45" s="133"/>
    </row>
    <row r="46" spans="12:13">
      <c r="L46" s="133"/>
      <c r="M46" s="133"/>
    </row>
    <row r="47" spans="12:13">
      <c r="L47" s="133"/>
      <c r="M47" s="133"/>
    </row>
    <row r="48" spans="12:13">
      <c r="L48" s="133"/>
      <c r="M48" s="133"/>
    </row>
    <row r="49" spans="12:13">
      <c r="L49" s="133"/>
      <c r="M49" s="133"/>
    </row>
    <row r="50" spans="12:13">
      <c r="L50" s="133"/>
      <c r="M50" s="133"/>
    </row>
    <row r="51" spans="12:13">
      <c r="L51" s="133"/>
      <c r="M51" s="133"/>
    </row>
    <row r="52" spans="12:13">
      <c r="L52" s="133"/>
      <c r="M52" s="133"/>
    </row>
    <row r="53" spans="12:13">
      <c r="L53" s="133"/>
      <c r="M53" s="133"/>
    </row>
    <row r="54" spans="12:13">
      <c r="L54" s="133"/>
      <c r="M54" s="133"/>
    </row>
    <row r="55" spans="12:13">
      <c r="L55" s="133"/>
      <c r="M55" s="133"/>
    </row>
    <row r="56" spans="12:13">
      <c r="L56" s="133"/>
      <c r="M56" s="133"/>
    </row>
    <row r="57" spans="12:13">
      <c r="L57" s="133"/>
      <c r="M57" s="133"/>
    </row>
    <row r="58" spans="12:13">
      <c r="L58" s="133"/>
      <c r="M58" s="133"/>
    </row>
    <row r="59" spans="12:13">
      <c r="L59" s="133"/>
      <c r="M59" s="133"/>
    </row>
    <row r="60" spans="12:13">
      <c r="L60" s="133"/>
      <c r="M60" s="133"/>
    </row>
    <row r="61" spans="12:13">
      <c r="L61" s="133"/>
      <c r="M61" s="133"/>
    </row>
    <row r="62" spans="12:13">
      <c r="L62" s="133"/>
      <c r="M62" s="133"/>
    </row>
    <row r="63" spans="12:13">
      <c r="L63" s="133"/>
      <c r="M63" s="133"/>
    </row>
    <row r="64" spans="12:13">
      <c r="L64" s="133"/>
      <c r="M64" s="133"/>
    </row>
    <row r="65" spans="12:13">
      <c r="L65" s="133"/>
      <c r="M65" s="133"/>
    </row>
    <row r="66" spans="12:13">
      <c r="L66" s="133"/>
      <c r="M66" s="133"/>
    </row>
    <row r="67" spans="12:13">
      <c r="L67" s="133"/>
      <c r="M67" s="133"/>
    </row>
    <row r="68" spans="12:13">
      <c r="L68" s="133"/>
      <c r="M68" s="133"/>
    </row>
    <row r="69" spans="12:13">
      <c r="L69" s="133"/>
      <c r="M69" s="133"/>
    </row>
    <row r="70" spans="12:13">
      <c r="L70" s="133"/>
      <c r="M70" s="133"/>
    </row>
    <row r="71" spans="12:13">
      <c r="L71" s="133"/>
      <c r="M71" s="133"/>
    </row>
    <row r="72" spans="12:13">
      <c r="L72" s="133"/>
      <c r="M72" s="133"/>
    </row>
    <row r="73" spans="12:13">
      <c r="L73" s="133"/>
      <c r="M73" s="133"/>
    </row>
    <row r="74" spans="12:13">
      <c r="L74" s="133"/>
      <c r="M74" s="133"/>
    </row>
    <row r="75" spans="12:13">
      <c r="L75" s="133"/>
      <c r="M75" s="133"/>
    </row>
    <row r="76" spans="12:13">
      <c r="L76" s="133"/>
      <c r="M76" s="133"/>
    </row>
  </sheetData>
  <dataConsolidate link="1"/>
  <mergeCells count="34">
    <mergeCell ref="B7:J7"/>
    <mergeCell ref="B1:J1"/>
    <mergeCell ref="B2:J2"/>
    <mergeCell ref="F3:H3"/>
    <mergeCell ref="B4:J4"/>
    <mergeCell ref="B5:J6"/>
    <mergeCell ref="B23:J23"/>
    <mergeCell ref="I9:I11"/>
    <mergeCell ref="J9:J11"/>
    <mergeCell ref="D10:D11"/>
    <mergeCell ref="E10:E11"/>
    <mergeCell ref="B13:F13"/>
    <mergeCell ref="B17:I17"/>
    <mergeCell ref="B9:B11"/>
    <mergeCell ref="C9:C11"/>
    <mergeCell ref="D9:E9"/>
    <mergeCell ref="F9:F11"/>
    <mergeCell ref="G9:G11"/>
    <mergeCell ref="H9:H11"/>
    <mergeCell ref="B18:I18"/>
    <mergeCell ref="B19:I19"/>
    <mergeCell ref="B20:I20"/>
    <mergeCell ref="B21:I21"/>
    <mergeCell ref="B22:I22"/>
    <mergeCell ref="B29:J29"/>
    <mergeCell ref="B30:J30"/>
    <mergeCell ref="B31:J31"/>
    <mergeCell ref="B32:J32"/>
    <mergeCell ref="B24:G24"/>
    <mergeCell ref="H24:I24"/>
    <mergeCell ref="B25:G25"/>
    <mergeCell ref="B26:G26"/>
    <mergeCell ref="B27:G27"/>
    <mergeCell ref="B28:G28"/>
  </mergeCells>
  <printOptions horizontalCentered="1"/>
  <pageMargins left="0.59055118110236227" right="0.19685039370078741" top="0.35433070866141736" bottom="0.11811023622047245" header="0.35433070866141736" footer="0"/>
  <pageSetup scale="43" orientation="portrait" horizontalDpi="1200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15713" r:id="rId4">
          <objectPr defaultSize="0" autoPict="0" r:id="rId5">
            <anchor moveWithCells="1" sizeWithCells="1">
              <from>
                <xdr:col>7</xdr:col>
                <xdr:colOff>0</xdr:colOff>
                <xdr:row>0</xdr:row>
                <xdr:rowOff>0</xdr:rowOff>
              </from>
              <to>
                <xdr:col>7</xdr:col>
                <xdr:colOff>190500</xdr:colOff>
                <xdr:row>0</xdr:row>
                <xdr:rowOff>0</xdr:rowOff>
              </to>
            </anchor>
          </objectPr>
        </oleObject>
      </mc:Choice>
      <mc:Fallback>
        <oleObject shapeId="11571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 RED VIS (3)</vt:lpstr>
      <vt:lpstr>EST RED VIS</vt:lpstr>
      <vt:lpstr>FORMULARIO1 PRESUPUESTO OFICIAL</vt:lpstr>
      <vt:lpstr>'EST RED VIS'!Área_de_impresión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Joyco</dc:creator>
  <cp:lastModifiedBy>Administrador</cp:lastModifiedBy>
  <cp:lastPrinted>2023-10-26T20:41:29Z</cp:lastPrinted>
  <dcterms:created xsi:type="dcterms:W3CDTF">2022-11-30T17:17:46Z</dcterms:created>
  <dcterms:modified xsi:type="dcterms:W3CDTF">2023-10-26T20:47:27Z</dcterms:modified>
</cp:coreProperties>
</file>