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23655" windowHeight="9990"/>
  </bookViews>
  <sheets>
    <sheet name="ANEXO No. 6" sheetId="3" r:id="rId1"/>
  </sheets>
  <definedNames>
    <definedName name="_xlnm._FilterDatabase" localSheetId="0" hidden="1">'ANEXO No. 6'!$A$9:$I$9</definedName>
  </definedNames>
  <calcPr calcId="124519"/>
</workbook>
</file>

<file path=xl/calcChain.xml><?xml version="1.0" encoding="utf-8"?>
<calcChain xmlns="http://schemas.openxmlformats.org/spreadsheetml/2006/main">
  <c r="H57" i="3"/>
  <c r="I57" s="1"/>
  <c r="H56"/>
  <c r="I56" s="1"/>
  <c r="H55"/>
  <c r="I55" s="1"/>
  <c r="H54"/>
  <c r="I54" s="1"/>
  <c r="H53"/>
  <c r="I53" s="1"/>
  <c r="H52"/>
  <c r="I52" s="1"/>
  <c r="H51"/>
  <c r="I51" s="1"/>
  <c r="H50"/>
  <c r="I50" s="1"/>
  <c r="H49"/>
  <c r="I49" s="1"/>
  <c r="I48"/>
  <c r="H48"/>
  <c r="H47"/>
  <c r="I47" s="1"/>
  <c r="H46"/>
  <c r="I46" s="1"/>
  <c r="H45"/>
  <c r="I45" s="1"/>
  <c r="H44"/>
  <c r="I44" s="1"/>
  <c r="H43"/>
  <c r="I43" s="1"/>
  <c r="H42"/>
  <c r="I42" s="1"/>
  <c r="H41"/>
  <c r="I41" s="1"/>
  <c r="I40"/>
  <c r="H40"/>
  <c r="H39"/>
  <c r="I39" s="1"/>
  <c r="H38"/>
  <c r="I38" s="1"/>
  <c r="H37"/>
  <c r="I37" s="1"/>
  <c r="H36"/>
  <c r="I36" s="1"/>
  <c r="H35"/>
  <c r="I35" s="1"/>
  <c r="I34"/>
  <c r="H34"/>
  <c r="H33"/>
  <c r="I33" s="1"/>
  <c r="H32"/>
  <c r="I32" s="1"/>
  <c r="H31"/>
  <c r="I31" s="1"/>
  <c r="H30"/>
  <c r="I30" s="1"/>
  <c r="H29"/>
  <c r="I29" s="1"/>
  <c r="H28"/>
  <c r="I28" s="1"/>
  <c r="H27"/>
  <c r="I27" s="1"/>
  <c r="H26"/>
  <c r="I26" s="1"/>
  <c r="H25"/>
  <c r="I25" s="1"/>
  <c r="H24"/>
  <c r="I24" s="1"/>
  <c r="H23"/>
  <c r="I23" s="1"/>
  <c r="H22"/>
  <c r="I22" s="1"/>
  <c r="H21"/>
  <c r="I21" s="1"/>
  <c r="H20"/>
  <c r="I20" s="1"/>
  <c r="H19"/>
  <c r="I19" s="1"/>
  <c r="H18"/>
  <c r="I18" s="1"/>
  <c r="H17"/>
  <c r="I17" s="1"/>
  <c r="H16"/>
  <c r="I16" s="1"/>
  <c r="H15"/>
  <c r="I15" s="1"/>
  <c r="H14"/>
  <c r="I14" s="1"/>
  <c r="H13"/>
  <c r="I13" s="1"/>
  <c r="H12"/>
  <c r="I12" s="1"/>
  <c r="H11"/>
  <c r="D58"/>
  <c r="E58"/>
  <c r="G58"/>
  <c r="F58"/>
  <c r="H10"/>
  <c r="I10" s="1"/>
  <c r="H58" l="1"/>
  <c r="I11"/>
  <c r="I58" s="1"/>
</calcChain>
</file>

<file path=xl/sharedStrings.xml><?xml version="1.0" encoding="utf-8"?>
<sst xmlns="http://schemas.openxmlformats.org/spreadsheetml/2006/main" count="122" uniqueCount="101">
  <si>
    <t>ITEM</t>
  </si>
  <si>
    <t xml:space="preserve">DESCRIPCION </t>
  </si>
  <si>
    <t>CONSUMO PROMEDIO MENSUAL</t>
  </si>
  <si>
    <t xml:space="preserve">VALOR UNITARIO </t>
  </si>
  <si>
    <t>VALOR IVA
(si aplica)</t>
  </si>
  <si>
    <t>VALOR UNITARIO + IVA</t>
  </si>
  <si>
    <t xml:space="preserve">VALOR TOTAL </t>
  </si>
  <si>
    <t>*NOTA:</t>
  </si>
  <si>
    <t>1.</t>
  </si>
  <si>
    <t>2.</t>
  </si>
  <si>
    <t>FAVOR NO MODIFICAR EL FORMATO, EL OFERENTE DEBERA COTIZAR EN ESTA MISMA MATRIZ.</t>
  </si>
  <si>
    <t>RAZON SOCIAL:                   __________________________________________________________________________</t>
  </si>
  <si>
    <t>FIRMA Y NOMBRE:              __________________________________________________________________________</t>
  </si>
  <si>
    <t>NIT / C.C.:                                __________________________________________________________________________</t>
  </si>
  <si>
    <t>TELEFONO:                           __________________________________________________________________________</t>
  </si>
  <si>
    <t>FECHA:                                   __________________________________________________________________________</t>
  </si>
  <si>
    <t xml:space="preserve">VALOR OFERTA MENSUAL </t>
  </si>
  <si>
    <t>PRESENTACION</t>
  </si>
  <si>
    <t>ANEXO No. 6 - OFERTA ECONOMICA</t>
  </si>
  <si>
    <t>PRECIO DE REFERENCIA (TECHO)</t>
  </si>
  <si>
    <t>EL OFERENTE DEBERÁ PRESENTAR SU OFERTA EN PESOS COLOMBIANOS, SIN ANOTAR CENTAVOS, APROXIMANDO POR EXCESO O POR DEFECTO AL ENTERO MÁS CERCANO Y DEBIDAMENTE TOTALIZADO.</t>
  </si>
  <si>
    <t>3.</t>
  </si>
  <si>
    <t>EL PROVEEDOR PODRÁ COTIZAR PARCIALMENTE LOS INSUMOS ADQUIRIR.</t>
  </si>
  <si>
    <t xml:space="preserve">ALBUMINA HUMANA 20% CON BAJO CONTENIDO DE SAL X 50ML </t>
  </si>
  <si>
    <t>SOLUCION INYECTABLE</t>
  </si>
  <si>
    <t>CARBAMAZEPINA 400 MG TABLETAS</t>
  </si>
  <si>
    <t>TABLETA</t>
  </si>
  <si>
    <t xml:space="preserve">CARBOPLATINO 450 MG </t>
  </si>
  <si>
    <t>POLVO LIOFILIZADO PARA RECONSTITUCION o SOLUCION INYECTABLE</t>
  </si>
  <si>
    <t xml:space="preserve">CLARITROMICINA 500MG </t>
  </si>
  <si>
    <t>POLVO LIOFILIZADO PARA RECONSTITUCION</t>
  </si>
  <si>
    <t xml:space="preserve">DACARBAZINA 200 MG </t>
  </si>
  <si>
    <t>POLVO LIOFILIZADO</t>
  </si>
  <si>
    <t xml:space="preserve">DOCETAXEL 80 MG /2 ML </t>
  </si>
  <si>
    <t>SOLUCION CONCENTRADA PARA INFUSION</t>
  </si>
  <si>
    <t>EPIRUBICINA CLORHIDRATO 50MG/25 ML LIOFILIZADO</t>
  </si>
  <si>
    <t xml:space="preserve"> POLVO LIOFILIZADO</t>
  </si>
  <si>
    <t xml:space="preserve">ERITROPOYETINA 2.000 U.I. </t>
  </si>
  <si>
    <t xml:space="preserve">ESTREPTOQUINASA 1.500.000 UI </t>
  </si>
  <si>
    <t xml:space="preserve">POLVO LIOFILIZADO PARA RECONSTITUCION </t>
  </si>
  <si>
    <t xml:space="preserve">ESTREPTOQUINASA 750.000 UI </t>
  </si>
  <si>
    <t xml:space="preserve">ETOPOSIDO 100 MG/5ML </t>
  </si>
  <si>
    <t xml:space="preserve">FITOMENADIONA (VITAMINA K)  (ENDOVENOSA, IM Y ORAL) 2 MG / 0.2 ML </t>
  </si>
  <si>
    <t>FOSFOLIPIDOS NATURALES (SURFACTANTE PULMONAR ) 25MG/ML – 4ML</t>
  </si>
  <si>
    <t xml:space="preserve">EMULSION INYECTABLE </t>
  </si>
  <si>
    <t>FOSFOLIPIDOS NATURALES (SURFACTANTE PULMONAR) 25MG/ML VIAL*8ML</t>
  </si>
  <si>
    <t>GENTAMICINA0.3 % UNGUENTO OFTALMICO</t>
  </si>
  <si>
    <t>TUBO</t>
  </si>
  <si>
    <t>HIDROCORTISONA (SUCCINATO SÓDICO) 100 MG</t>
  </si>
  <si>
    <t>POLVO ESTÉRIL PARA INYECCIÓN</t>
  </si>
  <si>
    <t xml:space="preserve">IDARRUBICINA 10 MG </t>
  </si>
  <si>
    <t>POLVO LIOFILIZADO PARA RECONSTITUIR A SLUCION INYECTABLE</t>
  </si>
  <si>
    <t xml:space="preserve">IFOSFAMIDA 1 G </t>
  </si>
  <si>
    <t>INMUNOGLOBULINA HUMANA IGG 5G/50mL SOLUCION INYECTABLE</t>
  </si>
  <si>
    <t xml:space="preserve">INMUNOGLOBULINA HUMANA IGG POLIVALENTE 5% X 50ML (2.5 G)2.5 G X 50ML </t>
  </si>
  <si>
    <t>LOPINAVIR + RITONAVIR 200 MG+50 MG</t>
  </si>
  <si>
    <t xml:space="preserve">TABLETA </t>
  </si>
  <si>
    <t>MATRIZ HEMOSTATICA DE BOVINO y/o PORCINA CON TROMBINA DE 2000UI A 2500 UI x 5 A 8  Ml.</t>
  </si>
  <si>
    <t xml:space="preserve">METILPREDNISOLONA (SUCCINATO SÓDICO) 500MG </t>
  </si>
  <si>
    <t xml:space="preserve">MITOXANTRONA 20 MG/10 ML </t>
  </si>
  <si>
    <t xml:space="preserve">OXALIPLATINO 100 MG </t>
  </si>
  <si>
    <t>PACLITAXEL 6,25 MG/ ML VIAL X 16 ML (100 MG)</t>
  </si>
  <si>
    <t xml:space="preserve">SELLANTE ADHESIVO BIOLOGICO DE DOS COMPONENTES X 2 ML QUE CONTENGA FIBRINA Y TROMBINA  </t>
  </si>
  <si>
    <t>POLVO LIOFILIZADO Y/O SOLUCION INYECTABLE</t>
  </si>
  <si>
    <t>POLVO LIOFILIZADO o SOLUCION INYECTABLE</t>
  </si>
  <si>
    <t>SELLANTE DE FIBRINA DE 3  a 4 TOTAL ML IDEAL PARA HEMOSTASIA</t>
  </si>
  <si>
    <t>SELLANTE QUIRURGICO X 2ML</t>
  </si>
  <si>
    <t xml:space="preserve">SUSPENSION INYECTABLE </t>
  </si>
  <si>
    <t xml:space="preserve">VANCOMICINA 500 MG </t>
  </si>
  <si>
    <t>POLVO ESTERIL PARA RECONSTITUIR  A SOLUCION INYECTABLE</t>
  </si>
  <si>
    <t xml:space="preserve">VINBLASTINA SULFATO 10 MG </t>
  </si>
  <si>
    <t xml:space="preserve">VINORELBINE 50 MG </t>
  </si>
  <si>
    <t>LAMOTRIGINA 5 MG</t>
  </si>
  <si>
    <t>EMPAGLIFOZINA 25MG</t>
  </si>
  <si>
    <t xml:space="preserve">INMUNOGLOBULINA IGG+IGM+IGA 2.5 G/ 50 ML (5%) SOLUCION INYECTABLE </t>
  </si>
  <si>
    <t xml:space="preserve">SOLUCIÓN INYECTABLE </t>
  </si>
  <si>
    <t>FOSFOMICINA TROMETAMOL 5,63G EQUIVALENTE A FOSFOMICINA BASE</t>
  </si>
  <si>
    <t>GRANULADO - SOBRE</t>
  </si>
  <si>
    <t xml:space="preserve">IMATINIB 400 MG MOLECULA ORIGINAL                </t>
  </si>
  <si>
    <t xml:space="preserve">TABLETA                   </t>
  </si>
  <si>
    <t xml:space="preserve">L-ORNITINA L-ASPARTATO 5 G </t>
  </si>
  <si>
    <t>GRANULADO</t>
  </si>
  <si>
    <t>PRAMIPEXOL 0,75 MG</t>
  </si>
  <si>
    <t>TABLETA DE LIBERACIÓN SOSTENIDA</t>
  </si>
  <si>
    <t xml:space="preserve">PRAMIPEXOL 0.375 MG                               </t>
  </si>
  <si>
    <t xml:space="preserve">TABLETA                                     </t>
  </si>
  <si>
    <t>PRAMIPEXOL 1,5 MG</t>
  </si>
  <si>
    <t xml:space="preserve">PRAMIPEXOL 3 MG </t>
  </si>
  <si>
    <t>RIVASTIGMINA 4,5 MG</t>
  </si>
  <si>
    <t>CAPSULAS</t>
  </si>
  <si>
    <t xml:space="preserve">RIVASTIGMINA 6 MG </t>
  </si>
  <si>
    <t>CAPSULA</t>
  </si>
  <si>
    <t xml:space="preserve">SECUKINUMAB 150 MG </t>
  </si>
  <si>
    <t>AMPOLLA</t>
  </si>
  <si>
    <t>AMIODARONA CLORHIDRATO MARCA INNOVADORA 150  MG/3  ML</t>
  </si>
  <si>
    <t>L CARNITINA SOLUCIÓN ORAL FRASCO 120ML</t>
  </si>
  <si>
    <t>FRASCO</t>
  </si>
  <si>
    <t>4.</t>
  </si>
  <si>
    <t>LA TOTALIDAD DE LA OFERTA DE LA PLATAFORMA SECOP II DEBERÁ COINCIDIR CON LA OFERTA ECONÓMICA DEL ANEXO NO. 6 DEL EXCEL. EN CASO DE DISPARIDAD EN LA INFORMACIÓN EL COMITÉ EVALUADOR REQUERIRÁ AL PROPONENTE PARA QUE DE ACLARACIÓN Y DILUCIDE LA DISPARIDAD DE INFORMACIÓN PRESENTADA EN LA PROPUESTA.</t>
  </si>
  <si>
    <t>OBJETO: CONTRATAR EL SUMINISTRO DE MEDICAMENTOS QUE SE REQUIEREN PARA DAR ATENCIÓN A LOS USUARIOS DE LA SUBRED INTEGRADA DE SERVICIOS DE SALUD CENTRO ORIENTE E.S.E.</t>
  </si>
  <si>
    <t>SELLANTE BIOLÓGICO DE DOS COMPONENTES - SOLUCIONES PARA ADHESIVO TISULAR FIBRINÓGENO HUMANO, TROMBINA HUMANA, APROTININA, CLORURO DE CALCIO 1 X 4 ML (2 ML + 2 ML).</t>
  </si>
</sst>
</file>

<file path=xl/styles.xml><?xml version="1.0" encoding="utf-8"?>
<styleSheet xmlns="http://schemas.openxmlformats.org/spreadsheetml/2006/main">
  <numFmts count="2">
    <numFmt numFmtId="44" formatCode="_-&quot;$&quot;* #,##0.00_-;\-&quot;$&quot;* #,##0.00_-;_-&quot;$&quot;* &quot;-&quot;??_-;_-@_-"/>
    <numFmt numFmtId="164" formatCode="_-&quot;$&quot;* #,##0_-;\-&quot;$&quot;* #,##0_-;_-&quot;$&quot;* &quot;-&quot;??_-;_-@_-"/>
  </numFmts>
  <fonts count="1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theme="1"/>
      <name val="Arial"/>
      <family val="2"/>
    </font>
    <font>
      <b/>
      <sz val="16"/>
      <name val="Arial Narrow"/>
      <family val="2"/>
    </font>
    <font>
      <sz val="11"/>
      <color theme="1"/>
      <name val="Arial Narrow"/>
      <family val="2"/>
    </font>
    <font>
      <b/>
      <sz val="14"/>
      <name val="Arial Narrow"/>
      <family val="2"/>
    </font>
    <font>
      <b/>
      <sz val="11"/>
      <color theme="1"/>
      <name val="Arial Narrow"/>
      <family val="2"/>
    </font>
    <font>
      <b/>
      <sz val="11"/>
      <name val="Arial Narrow"/>
      <family val="2"/>
    </font>
    <font>
      <sz val="11"/>
      <color rgb="FF000000"/>
      <name val="Arial Narrow"/>
      <family val="2"/>
    </font>
    <font>
      <b/>
      <sz val="14"/>
      <color theme="1"/>
      <name val="Arial Narrow"/>
      <family val="2"/>
    </font>
    <font>
      <b/>
      <sz val="11"/>
      <color rgb="FF000000"/>
      <name val="Arial Narrow"/>
      <family val="2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sz val="12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2" fillId="0" borderId="0"/>
    <xf numFmtId="0" fontId="1" fillId="0" borderId="0"/>
    <xf numFmtId="0" fontId="3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4">
    <xf numFmtId="0" fontId="0" fillId="0" borderId="0" xfId="0"/>
    <xf numFmtId="0" fontId="4" fillId="2" borderId="0" xfId="0" applyFont="1" applyFill="1" applyAlignment="1" applyProtection="1">
      <alignment vertical="center" wrapText="1"/>
      <protection locked="0"/>
    </xf>
    <xf numFmtId="0" fontId="4" fillId="2" borderId="0" xfId="0" applyFont="1" applyFill="1" applyProtection="1">
      <protection locked="0"/>
    </xf>
    <xf numFmtId="0" fontId="13" fillId="2" borderId="0" xfId="0" applyFont="1" applyFill="1" applyAlignment="1" applyProtection="1">
      <alignment horizontal="left"/>
      <protection locked="0"/>
    </xf>
    <xf numFmtId="0" fontId="6" fillId="2" borderId="0" xfId="0" applyFont="1" applyFill="1" applyAlignment="1" applyProtection="1">
      <alignment vertical="center" wrapText="1"/>
      <protection locked="0"/>
    </xf>
    <xf numFmtId="0" fontId="6" fillId="2" borderId="0" xfId="0" applyFont="1" applyFill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 vertical="center" wrapText="1"/>
    </xf>
    <xf numFmtId="0" fontId="10" fillId="2" borderId="1" xfId="0" applyFont="1" applyFill="1" applyBorder="1" applyAlignment="1" applyProtection="1">
      <alignment horizontal="center" vertical="center" wrapText="1"/>
    </xf>
    <xf numFmtId="3" fontId="10" fillId="2" borderId="1" xfId="0" applyNumberFormat="1" applyFont="1" applyFill="1" applyBorder="1" applyAlignment="1" applyProtection="1">
      <alignment horizontal="center" vertical="center" wrapText="1"/>
    </xf>
    <xf numFmtId="164" fontId="6" fillId="2" borderId="1" xfId="6" applyNumberFormat="1" applyFont="1" applyFill="1" applyBorder="1" applyAlignment="1" applyProtection="1">
      <alignment horizontal="center" vertical="center" wrapText="1"/>
      <protection locked="0"/>
    </xf>
    <xf numFmtId="164" fontId="6" fillId="2" borderId="1" xfId="6" applyNumberFormat="1" applyFont="1" applyFill="1" applyBorder="1" applyAlignment="1" applyProtection="1">
      <alignment vertical="center" wrapText="1"/>
      <protection locked="0"/>
    </xf>
    <xf numFmtId="164" fontId="6" fillId="2" borderId="1" xfId="6" applyNumberFormat="1" applyFont="1" applyFill="1" applyBorder="1" applyAlignment="1" applyProtection="1">
      <alignment vertical="center" wrapText="1"/>
    </xf>
    <xf numFmtId="3" fontId="12" fillId="2" borderId="1" xfId="0" applyNumberFormat="1" applyFont="1" applyFill="1" applyBorder="1" applyAlignment="1" applyProtection="1">
      <alignment horizontal="center" vertical="center" wrapText="1"/>
    </xf>
    <xf numFmtId="164" fontId="8" fillId="2" borderId="1" xfId="6" applyNumberFormat="1" applyFont="1" applyFill="1" applyBorder="1" applyAlignment="1" applyProtection="1">
      <alignment vertical="center" wrapText="1"/>
    </xf>
    <xf numFmtId="0" fontId="8" fillId="3" borderId="1" xfId="0" applyFont="1" applyFill="1" applyBorder="1" applyAlignment="1" applyProtection="1">
      <alignment horizontal="center" vertical="center" wrapText="1"/>
    </xf>
    <xf numFmtId="0" fontId="9" fillId="3" borderId="1" xfId="0" applyFont="1" applyFill="1" applyBorder="1" applyAlignment="1" applyProtection="1">
      <alignment horizontal="center" vertical="center" wrapText="1"/>
    </xf>
    <xf numFmtId="0" fontId="14" fillId="2" borderId="1" xfId="0" applyFont="1" applyFill="1" applyBorder="1" applyAlignment="1" applyProtection="1">
      <alignment horizontal="center" vertical="center" wrapText="1"/>
    </xf>
    <xf numFmtId="164" fontId="8" fillId="3" borderId="1" xfId="6" applyNumberFormat="1" applyFont="1" applyFill="1" applyBorder="1" applyAlignment="1" applyProtection="1">
      <alignment vertical="center" wrapText="1"/>
    </xf>
    <xf numFmtId="164" fontId="9" fillId="3" borderId="1" xfId="6" applyNumberFormat="1" applyFont="1" applyFill="1" applyBorder="1" applyAlignment="1" applyProtection="1">
      <alignment horizontal="center" vertical="center" wrapText="1"/>
    </xf>
    <xf numFmtId="164" fontId="8" fillId="3" borderId="1" xfId="6" applyNumberFormat="1" applyFont="1" applyFill="1" applyBorder="1" applyAlignment="1" applyProtection="1">
      <alignment horizontal="center" vertical="center" wrapText="1"/>
    </xf>
    <xf numFmtId="164" fontId="4" fillId="2" borderId="0" xfId="6" applyNumberFormat="1" applyFont="1" applyFill="1" applyProtection="1">
      <protection locked="0"/>
    </xf>
    <xf numFmtId="164" fontId="6" fillId="2" borderId="0" xfId="6" applyNumberFormat="1" applyFont="1" applyFill="1" applyBorder="1" applyAlignment="1" applyProtection="1">
      <alignment vertical="center" wrapText="1"/>
      <protection locked="0"/>
    </xf>
    <xf numFmtId="164" fontId="6" fillId="2" borderId="0" xfId="6" applyNumberFormat="1" applyFont="1" applyFill="1" applyAlignment="1" applyProtection="1">
      <alignment vertical="center" wrapText="1"/>
      <protection locked="0"/>
    </xf>
    <xf numFmtId="164" fontId="6" fillId="2" borderId="0" xfId="6" applyNumberFormat="1" applyFont="1" applyFill="1" applyAlignment="1" applyProtection="1">
      <alignment horizontal="center" vertical="center" wrapText="1"/>
      <protection locked="0"/>
    </xf>
    <xf numFmtId="164" fontId="10" fillId="4" borderId="1" xfId="6" applyNumberFormat="1" applyFont="1" applyFill="1" applyBorder="1" applyAlignment="1" applyProtection="1">
      <alignment horizontal="center" vertical="center" wrapText="1"/>
    </xf>
    <xf numFmtId="0" fontId="6" fillId="2" borderId="0" xfId="0" applyFont="1" applyFill="1" applyAlignment="1" applyProtection="1">
      <alignment vertical="center" wrapText="1"/>
    </xf>
    <xf numFmtId="0" fontId="6" fillId="2" borderId="0" xfId="0" applyFont="1" applyFill="1" applyAlignment="1" applyProtection="1">
      <alignment horizontal="center" vertical="center" wrapText="1"/>
    </xf>
    <xf numFmtId="164" fontId="6" fillId="2" borderId="0" xfId="6" applyNumberFormat="1" applyFont="1" applyFill="1" applyAlignment="1" applyProtection="1">
      <alignment horizontal="center" vertical="center" wrapText="1"/>
    </xf>
    <xf numFmtId="164" fontId="6" fillId="2" borderId="0" xfId="6" applyNumberFormat="1" applyFont="1" applyFill="1" applyAlignment="1" applyProtection="1">
      <alignment vertical="center" wrapText="1"/>
    </xf>
    <xf numFmtId="0" fontId="15" fillId="2" borderId="1" xfId="0" applyFont="1" applyFill="1" applyBorder="1" applyAlignment="1" applyProtection="1">
      <alignment horizontal="left" vertical="center" wrapText="1"/>
    </xf>
    <xf numFmtId="0" fontId="5" fillId="3" borderId="1" xfId="0" applyFont="1" applyFill="1" applyBorder="1" applyAlignment="1" applyProtection="1">
      <alignment horizontal="center" vertical="center" wrapText="1"/>
    </xf>
    <xf numFmtId="0" fontId="7" fillId="3" borderId="1" xfId="0" applyFont="1" applyFill="1" applyBorder="1" applyAlignment="1" applyProtection="1">
      <alignment horizontal="center" vertical="center" wrapText="1"/>
    </xf>
    <xf numFmtId="0" fontId="11" fillId="3" borderId="1" xfId="0" applyFont="1" applyFill="1" applyBorder="1" applyAlignment="1" applyProtection="1">
      <alignment horizontal="center" vertical="center" wrapText="1"/>
    </xf>
    <xf numFmtId="0" fontId="13" fillId="2" borderId="1" xfId="0" applyFont="1" applyFill="1" applyBorder="1" applyAlignment="1" applyProtection="1">
      <alignment horizontal="center" vertical="center" wrapText="1"/>
    </xf>
  </cellXfs>
  <cellStyles count="7">
    <cellStyle name="Moneda" xfId="6" builtinId="4"/>
    <cellStyle name="Normal" xfId="0" builtinId="0"/>
    <cellStyle name="Normal 2" xfId="1"/>
    <cellStyle name="Normal 2 2" xfId="2"/>
    <cellStyle name="Normal 3" xfId="3"/>
    <cellStyle name="Porcentaje 2" xfId="4"/>
    <cellStyle name="Porcentaje 2 2" xfId="5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57149</xdr:colOff>
      <xdr:row>0</xdr:row>
      <xdr:rowOff>38100</xdr:rowOff>
    </xdr:from>
    <xdr:to>
      <xdr:col>1</xdr:col>
      <xdr:colOff>2752724</xdr:colOff>
      <xdr:row>3</xdr:row>
      <xdr:rowOff>161925</xdr:rowOff>
    </xdr:to>
    <xdr:pic>
      <xdr:nvPicPr>
        <xdr:cNvPr id="2" name="Imagen 1" descr="Logo SUBRED INTEGRADA DE SERVICIOS DE SALUD CENTRO ORIENTE E.S.E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7149" y="38100"/>
          <a:ext cx="3057525" cy="752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5:I72"/>
  <sheetViews>
    <sheetView tabSelected="1" workbookViewId="0">
      <pane ySplit="9" topLeftCell="A10" activePane="bottomLeft" state="frozen"/>
      <selection pane="bottomLeft" activeCell="F10" sqref="F10"/>
    </sheetView>
  </sheetViews>
  <sheetFormatPr baseColWidth="10" defaultRowHeight="16.5"/>
  <cols>
    <col min="1" max="1" width="5.42578125" style="4" bestFit="1" customWidth="1"/>
    <col min="2" max="2" width="73.42578125" style="4" customWidth="1"/>
    <col min="3" max="3" width="27.7109375" style="4" customWidth="1"/>
    <col min="4" max="4" width="13.85546875" style="5" customWidth="1"/>
    <col min="5" max="5" width="13.28515625" style="23" customWidth="1"/>
    <col min="6" max="9" width="15.140625" style="22" customWidth="1"/>
    <col min="10" max="16384" width="11.42578125" style="4"/>
  </cols>
  <sheetData>
    <row r="5" spans="1:9" ht="20.25">
      <c r="A5" s="30" t="s">
        <v>18</v>
      </c>
      <c r="B5" s="30"/>
      <c r="C5" s="30"/>
      <c r="D5" s="30"/>
      <c r="E5" s="30"/>
      <c r="F5" s="30"/>
      <c r="G5" s="30"/>
      <c r="H5" s="30"/>
      <c r="I5" s="30"/>
    </row>
    <row r="6" spans="1:9" ht="6.75" customHeight="1">
      <c r="A6" s="25"/>
      <c r="B6" s="25"/>
      <c r="C6" s="25"/>
      <c r="D6" s="26"/>
      <c r="E6" s="27"/>
      <c r="F6" s="28"/>
      <c r="G6" s="28"/>
      <c r="H6" s="28"/>
      <c r="I6" s="28"/>
    </row>
    <row r="7" spans="1:9" ht="45.75" customHeight="1">
      <c r="A7" s="31" t="s">
        <v>99</v>
      </c>
      <c r="B7" s="31"/>
      <c r="C7" s="31"/>
      <c r="D7" s="31"/>
      <c r="E7" s="31"/>
      <c r="F7" s="31"/>
      <c r="G7" s="31"/>
      <c r="H7" s="31"/>
      <c r="I7" s="31"/>
    </row>
    <row r="8" spans="1:9" ht="6.75" customHeight="1">
      <c r="A8" s="25"/>
      <c r="B8" s="25"/>
      <c r="C8" s="25"/>
      <c r="D8" s="26"/>
      <c r="E8" s="27"/>
      <c r="F8" s="28"/>
      <c r="G8" s="28"/>
      <c r="H8" s="28"/>
      <c r="I8" s="28"/>
    </row>
    <row r="9" spans="1:9" ht="49.5">
      <c r="A9" s="14" t="s">
        <v>0</v>
      </c>
      <c r="B9" s="14" t="s">
        <v>1</v>
      </c>
      <c r="C9" s="15" t="s">
        <v>17</v>
      </c>
      <c r="D9" s="15" t="s">
        <v>2</v>
      </c>
      <c r="E9" s="18" t="s">
        <v>19</v>
      </c>
      <c r="F9" s="18" t="s">
        <v>3</v>
      </c>
      <c r="G9" s="19" t="s">
        <v>4</v>
      </c>
      <c r="H9" s="19" t="s">
        <v>5</v>
      </c>
      <c r="I9" s="18" t="s">
        <v>6</v>
      </c>
    </row>
    <row r="10" spans="1:9">
      <c r="A10" s="6">
        <v>1</v>
      </c>
      <c r="B10" s="7" t="s">
        <v>23</v>
      </c>
      <c r="C10" s="6" t="s">
        <v>24</v>
      </c>
      <c r="D10" s="8">
        <v>125</v>
      </c>
      <c r="E10" s="24">
        <v>107396</v>
      </c>
      <c r="F10" s="9"/>
      <c r="G10" s="10"/>
      <c r="H10" s="11">
        <f>+F10+G10</f>
        <v>0</v>
      </c>
      <c r="I10" s="11">
        <f>+H10*D10</f>
        <v>0</v>
      </c>
    </row>
    <row r="11" spans="1:9">
      <c r="A11" s="6">
        <v>2</v>
      </c>
      <c r="B11" s="7" t="s">
        <v>25</v>
      </c>
      <c r="C11" s="6" t="s">
        <v>26</v>
      </c>
      <c r="D11" s="8">
        <v>262</v>
      </c>
      <c r="E11" s="24">
        <v>637</v>
      </c>
      <c r="F11" s="9"/>
      <c r="G11" s="10"/>
      <c r="H11" s="11">
        <f t="shared" ref="H11:H31" si="0">+F11+G11</f>
        <v>0</v>
      </c>
      <c r="I11" s="11">
        <f t="shared" ref="I11:I31" si="1">+H11*D11</f>
        <v>0</v>
      </c>
    </row>
    <row r="12" spans="1:9" ht="49.5">
      <c r="A12" s="6">
        <v>3</v>
      </c>
      <c r="B12" s="7" t="s">
        <v>27</v>
      </c>
      <c r="C12" s="6" t="s">
        <v>28</v>
      </c>
      <c r="D12" s="8">
        <v>1</v>
      </c>
      <c r="E12" s="24">
        <v>124713.75</v>
      </c>
      <c r="F12" s="9"/>
      <c r="G12" s="10"/>
      <c r="H12" s="11">
        <f t="shared" si="0"/>
        <v>0</v>
      </c>
      <c r="I12" s="11">
        <f t="shared" si="1"/>
        <v>0</v>
      </c>
    </row>
    <row r="13" spans="1:9" ht="33">
      <c r="A13" s="6">
        <v>4</v>
      </c>
      <c r="B13" s="7" t="s">
        <v>29</v>
      </c>
      <c r="C13" s="6" t="s">
        <v>30</v>
      </c>
      <c r="D13" s="8">
        <v>432</v>
      </c>
      <c r="E13" s="24">
        <v>14180.833333333334</v>
      </c>
      <c r="F13" s="9"/>
      <c r="G13" s="10"/>
      <c r="H13" s="11">
        <f t="shared" si="0"/>
        <v>0</v>
      </c>
      <c r="I13" s="11">
        <f t="shared" si="1"/>
        <v>0</v>
      </c>
    </row>
    <row r="14" spans="1:9">
      <c r="A14" s="6">
        <v>5</v>
      </c>
      <c r="B14" s="7" t="s">
        <v>31</v>
      </c>
      <c r="C14" s="6" t="s">
        <v>32</v>
      </c>
      <c r="D14" s="8">
        <v>1</v>
      </c>
      <c r="E14" s="24">
        <v>23089.200000000001</v>
      </c>
      <c r="F14" s="9"/>
      <c r="G14" s="10"/>
      <c r="H14" s="11">
        <f t="shared" si="0"/>
        <v>0</v>
      </c>
      <c r="I14" s="11">
        <f t="shared" si="1"/>
        <v>0</v>
      </c>
    </row>
    <row r="15" spans="1:9" ht="33">
      <c r="A15" s="6">
        <v>6</v>
      </c>
      <c r="B15" s="7" t="s">
        <v>33</v>
      </c>
      <c r="C15" s="6" t="s">
        <v>34</v>
      </c>
      <c r="D15" s="8">
        <v>1</v>
      </c>
      <c r="E15" s="24">
        <v>60410.6</v>
      </c>
      <c r="F15" s="9"/>
      <c r="G15" s="10"/>
      <c r="H15" s="11">
        <f t="shared" si="0"/>
        <v>0</v>
      </c>
      <c r="I15" s="11">
        <f t="shared" si="1"/>
        <v>0</v>
      </c>
    </row>
    <row r="16" spans="1:9">
      <c r="A16" s="6">
        <v>7</v>
      </c>
      <c r="B16" s="7" t="s">
        <v>35</v>
      </c>
      <c r="C16" s="6" t="s">
        <v>36</v>
      </c>
      <c r="D16" s="8">
        <v>1</v>
      </c>
      <c r="E16" s="24">
        <v>116777.33333333333</v>
      </c>
      <c r="F16" s="9"/>
      <c r="G16" s="10"/>
      <c r="H16" s="11">
        <f t="shared" si="0"/>
        <v>0</v>
      </c>
      <c r="I16" s="11">
        <f t="shared" si="1"/>
        <v>0</v>
      </c>
    </row>
    <row r="17" spans="1:9" ht="49.5">
      <c r="A17" s="6">
        <v>8</v>
      </c>
      <c r="B17" s="7" t="s">
        <v>37</v>
      </c>
      <c r="C17" s="6" t="s">
        <v>28</v>
      </c>
      <c r="D17" s="8">
        <v>129</v>
      </c>
      <c r="E17" s="24">
        <v>5241.8</v>
      </c>
      <c r="F17" s="9"/>
      <c r="G17" s="10"/>
      <c r="H17" s="11">
        <f t="shared" si="0"/>
        <v>0</v>
      </c>
      <c r="I17" s="11">
        <f t="shared" si="1"/>
        <v>0</v>
      </c>
    </row>
    <row r="18" spans="1:9" ht="33">
      <c r="A18" s="6">
        <v>9</v>
      </c>
      <c r="B18" s="7" t="s">
        <v>38</v>
      </c>
      <c r="C18" s="6" t="s">
        <v>39</v>
      </c>
      <c r="D18" s="8">
        <v>5</v>
      </c>
      <c r="E18" s="24">
        <v>286612</v>
      </c>
      <c r="F18" s="9"/>
      <c r="G18" s="10"/>
      <c r="H18" s="11">
        <f t="shared" si="0"/>
        <v>0</v>
      </c>
      <c r="I18" s="11">
        <f t="shared" si="1"/>
        <v>0</v>
      </c>
    </row>
    <row r="19" spans="1:9" ht="33">
      <c r="A19" s="6">
        <v>10</v>
      </c>
      <c r="B19" s="7" t="s">
        <v>40</v>
      </c>
      <c r="C19" s="6" t="s">
        <v>30</v>
      </c>
      <c r="D19" s="8">
        <v>3</v>
      </c>
      <c r="E19" s="24">
        <v>209973.25</v>
      </c>
      <c r="F19" s="9"/>
      <c r="G19" s="10"/>
      <c r="H19" s="11">
        <f t="shared" si="0"/>
        <v>0</v>
      </c>
      <c r="I19" s="11">
        <f t="shared" si="1"/>
        <v>0</v>
      </c>
    </row>
    <row r="20" spans="1:9">
      <c r="A20" s="6">
        <v>11</v>
      </c>
      <c r="B20" s="7" t="s">
        <v>41</v>
      </c>
      <c r="C20" s="6" t="s">
        <v>24</v>
      </c>
      <c r="D20" s="8">
        <v>1</v>
      </c>
      <c r="E20" s="24">
        <v>8913.5</v>
      </c>
      <c r="F20" s="9"/>
      <c r="G20" s="10"/>
      <c r="H20" s="11">
        <f t="shared" si="0"/>
        <v>0</v>
      </c>
      <c r="I20" s="11">
        <f t="shared" si="1"/>
        <v>0</v>
      </c>
    </row>
    <row r="21" spans="1:9">
      <c r="A21" s="6">
        <v>12</v>
      </c>
      <c r="B21" s="7" t="s">
        <v>42</v>
      </c>
      <c r="C21" s="6" t="s">
        <v>24</v>
      </c>
      <c r="D21" s="8">
        <v>779</v>
      </c>
      <c r="E21" s="24">
        <v>12489</v>
      </c>
      <c r="F21" s="9"/>
      <c r="G21" s="10"/>
      <c r="H21" s="11">
        <f t="shared" si="0"/>
        <v>0</v>
      </c>
      <c r="I21" s="11">
        <f t="shared" si="1"/>
        <v>0</v>
      </c>
    </row>
    <row r="22" spans="1:9">
      <c r="A22" s="6">
        <v>13</v>
      </c>
      <c r="B22" s="7" t="s">
        <v>43</v>
      </c>
      <c r="C22" s="6" t="s">
        <v>44</v>
      </c>
      <c r="D22" s="8">
        <v>7</v>
      </c>
      <c r="E22" s="24">
        <v>911996</v>
      </c>
      <c r="F22" s="9"/>
      <c r="G22" s="10"/>
      <c r="H22" s="11">
        <f t="shared" si="0"/>
        <v>0</v>
      </c>
      <c r="I22" s="11">
        <f t="shared" si="1"/>
        <v>0</v>
      </c>
    </row>
    <row r="23" spans="1:9">
      <c r="A23" s="6">
        <v>14</v>
      </c>
      <c r="B23" s="7" t="s">
        <v>45</v>
      </c>
      <c r="C23" s="6" t="s">
        <v>44</v>
      </c>
      <c r="D23" s="8">
        <v>11</v>
      </c>
      <c r="E23" s="24">
        <v>1317959.8</v>
      </c>
      <c r="F23" s="9"/>
      <c r="G23" s="10"/>
      <c r="H23" s="11">
        <f t="shared" si="0"/>
        <v>0</v>
      </c>
      <c r="I23" s="11">
        <f t="shared" si="1"/>
        <v>0</v>
      </c>
    </row>
    <row r="24" spans="1:9">
      <c r="A24" s="6">
        <v>15</v>
      </c>
      <c r="B24" s="7" t="s">
        <v>46</v>
      </c>
      <c r="C24" s="6" t="s">
        <v>47</v>
      </c>
      <c r="D24" s="8">
        <v>7</v>
      </c>
      <c r="E24" s="24">
        <v>6072.6494000000002</v>
      </c>
      <c r="F24" s="9"/>
      <c r="G24" s="10"/>
      <c r="H24" s="11">
        <f t="shared" si="0"/>
        <v>0</v>
      </c>
      <c r="I24" s="11">
        <f t="shared" si="1"/>
        <v>0</v>
      </c>
    </row>
    <row r="25" spans="1:9" ht="33">
      <c r="A25" s="6">
        <v>16</v>
      </c>
      <c r="B25" s="7" t="s">
        <v>48</v>
      </c>
      <c r="C25" s="6" t="s">
        <v>49</v>
      </c>
      <c r="D25" s="8">
        <v>2890</v>
      </c>
      <c r="E25" s="24">
        <v>1456.8</v>
      </c>
      <c r="F25" s="9"/>
      <c r="G25" s="10"/>
      <c r="H25" s="11">
        <f t="shared" si="0"/>
        <v>0</v>
      </c>
      <c r="I25" s="11">
        <f t="shared" si="1"/>
        <v>0</v>
      </c>
    </row>
    <row r="26" spans="1:9" ht="49.5">
      <c r="A26" s="6">
        <v>17</v>
      </c>
      <c r="B26" s="7" t="s">
        <v>50</v>
      </c>
      <c r="C26" s="6" t="s">
        <v>51</v>
      </c>
      <c r="D26" s="8">
        <v>1</v>
      </c>
      <c r="E26" s="24">
        <v>225415</v>
      </c>
      <c r="F26" s="9"/>
      <c r="G26" s="10"/>
      <c r="H26" s="11">
        <f t="shared" si="0"/>
        <v>0</v>
      </c>
      <c r="I26" s="11">
        <f t="shared" si="1"/>
        <v>0</v>
      </c>
    </row>
    <row r="27" spans="1:9" ht="33">
      <c r="A27" s="6">
        <v>18</v>
      </c>
      <c r="B27" s="7" t="s">
        <v>52</v>
      </c>
      <c r="C27" s="6" t="s">
        <v>39</v>
      </c>
      <c r="D27" s="8">
        <v>1</v>
      </c>
      <c r="E27" s="24">
        <v>61239.8</v>
      </c>
      <c r="F27" s="9"/>
      <c r="G27" s="10"/>
      <c r="H27" s="11">
        <f t="shared" si="0"/>
        <v>0</v>
      </c>
      <c r="I27" s="11">
        <f t="shared" si="1"/>
        <v>0</v>
      </c>
    </row>
    <row r="28" spans="1:9">
      <c r="A28" s="6">
        <v>19</v>
      </c>
      <c r="B28" s="7" t="s">
        <v>53</v>
      </c>
      <c r="C28" s="6" t="s">
        <v>24</v>
      </c>
      <c r="D28" s="8">
        <v>5</v>
      </c>
      <c r="E28" s="24">
        <v>733852.28333333333</v>
      </c>
      <c r="F28" s="9"/>
      <c r="G28" s="10"/>
      <c r="H28" s="11">
        <f t="shared" si="0"/>
        <v>0</v>
      </c>
      <c r="I28" s="11">
        <f t="shared" si="1"/>
        <v>0</v>
      </c>
    </row>
    <row r="29" spans="1:9">
      <c r="A29" s="6">
        <v>20</v>
      </c>
      <c r="B29" s="7" t="s">
        <v>54</v>
      </c>
      <c r="C29" s="6" t="s">
        <v>24</v>
      </c>
      <c r="D29" s="8">
        <v>13</v>
      </c>
      <c r="E29" s="24">
        <v>710625</v>
      </c>
      <c r="F29" s="9"/>
      <c r="G29" s="10"/>
      <c r="H29" s="11">
        <f t="shared" si="0"/>
        <v>0</v>
      </c>
      <c r="I29" s="11">
        <f t="shared" si="1"/>
        <v>0</v>
      </c>
    </row>
    <row r="30" spans="1:9">
      <c r="A30" s="6">
        <v>21</v>
      </c>
      <c r="B30" s="7" t="s">
        <v>55</v>
      </c>
      <c r="C30" s="6" t="s">
        <v>56</v>
      </c>
      <c r="D30" s="8">
        <v>2332</v>
      </c>
      <c r="E30" s="24">
        <v>900</v>
      </c>
      <c r="F30" s="9"/>
      <c r="G30" s="10"/>
      <c r="H30" s="11">
        <f t="shared" si="0"/>
        <v>0</v>
      </c>
      <c r="I30" s="11">
        <f t="shared" si="1"/>
        <v>0</v>
      </c>
    </row>
    <row r="31" spans="1:9" ht="33">
      <c r="A31" s="6">
        <v>22</v>
      </c>
      <c r="B31" s="7" t="s">
        <v>57</v>
      </c>
      <c r="C31" s="6" t="s">
        <v>24</v>
      </c>
      <c r="D31" s="8">
        <v>1</v>
      </c>
      <c r="E31" s="24">
        <v>1016875</v>
      </c>
      <c r="F31" s="9"/>
      <c r="G31" s="10"/>
      <c r="H31" s="11">
        <f t="shared" si="0"/>
        <v>0</v>
      </c>
      <c r="I31" s="11">
        <f t="shared" si="1"/>
        <v>0</v>
      </c>
    </row>
    <row r="32" spans="1:9" ht="33">
      <c r="A32" s="6">
        <v>23</v>
      </c>
      <c r="B32" s="7" t="s">
        <v>58</v>
      </c>
      <c r="C32" s="6" t="s">
        <v>39</v>
      </c>
      <c r="D32" s="8">
        <v>808</v>
      </c>
      <c r="E32" s="24">
        <v>9028</v>
      </c>
      <c r="F32" s="9"/>
      <c r="G32" s="10"/>
      <c r="H32" s="11">
        <f t="shared" ref="H32:H57" si="2">+F32+G32</f>
        <v>0</v>
      </c>
      <c r="I32" s="11">
        <f t="shared" ref="I32:I57" si="3">+H32*D32</f>
        <v>0</v>
      </c>
    </row>
    <row r="33" spans="1:9">
      <c r="A33" s="6">
        <v>24</v>
      </c>
      <c r="B33" s="7" t="s">
        <v>59</v>
      </c>
      <c r="C33" s="6" t="s">
        <v>24</v>
      </c>
      <c r="D33" s="8">
        <v>1</v>
      </c>
      <c r="E33" s="24">
        <v>108737</v>
      </c>
      <c r="F33" s="9"/>
      <c r="G33" s="10"/>
      <c r="H33" s="11">
        <f t="shared" si="2"/>
        <v>0</v>
      </c>
      <c r="I33" s="11">
        <f t="shared" si="3"/>
        <v>0</v>
      </c>
    </row>
    <row r="34" spans="1:9" ht="33">
      <c r="A34" s="6">
        <v>25</v>
      </c>
      <c r="B34" s="7" t="s">
        <v>60</v>
      </c>
      <c r="C34" s="6" t="s">
        <v>39</v>
      </c>
      <c r="D34" s="8">
        <v>1</v>
      </c>
      <c r="E34" s="24">
        <v>66505.25</v>
      </c>
      <c r="F34" s="9"/>
      <c r="G34" s="10"/>
      <c r="H34" s="11">
        <f t="shared" si="2"/>
        <v>0</v>
      </c>
      <c r="I34" s="11">
        <f t="shared" si="3"/>
        <v>0</v>
      </c>
    </row>
    <row r="35" spans="1:9">
      <c r="A35" s="6">
        <v>26</v>
      </c>
      <c r="B35" s="7" t="s">
        <v>61</v>
      </c>
      <c r="C35" s="6" t="s">
        <v>24</v>
      </c>
      <c r="D35" s="8">
        <v>1</v>
      </c>
      <c r="E35" s="24">
        <v>44042.6</v>
      </c>
      <c r="F35" s="9"/>
      <c r="G35" s="10"/>
      <c r="H35" s="11">
        <f t="shared" si="2"/>
        <v>0</v>
      </c>
      <c r="I35" s="11">
        <f t="shared" si="3"/>
        <v>0</v>
      </c>
    </row>
    <row r="36" spans="1:9" ht="33">
      <c r="A36" s="6">
        <v>27</v>
      </c>
      <c r="B36" s="7" t="s">
        <v>62</v>
      </c>
      <c r="C36" s="6" t="s">
        <v>63</v>
      </c>
      <c r="D36" s="8">
        <v>12</v>
      </c>
      <c r="E36" s="24">
        <v>563825</v>
      </c>
      <c r="F36" s="9"/>
      <c r="G36" s="10"/>
      <c r="H36" s="11">
        <f t="shared" si="2"/>
        <v>0</v>
      </c>
      <c r="I36" s="11">
        <f t="shared" si="3"/>
        <v>0</v>
      </c>
    </row>
    <row r="37" spans="1:9" ht="49.5">
      <c r="A37" s="6">
        <v>28</v>
      </c>
      <c r="B37" s="7" t="s">
        <v>100</v>
      </c>
      <c r="C37" s="6" t="s">
        <v>64</v>
      </c>
      <c r="D37" s="8">
        <v>12</v>
      </c>
      <c r="E37" s="24">
        <v>1107100</v>
      </c>
      <c r="F37" s="9"/>
      <c r="G37" s="10"/>
      <c r="H37" s="11">
        <f t="shared" si="2"/>
        <v>0</v>
      </c>
      <c r="I37" s="11">
        <f t="shared" si="3"/>
        <v>0</v>
      </c>
    </row>
    <row r="38" spans="1:9" ht="33">
      <c r="A38" s="6">
        <v>29</v>
      </c>
      <c r="B38" s="7" t="s">
        <v>65</v>
      </c>
      <c r="C38" s="6" t="s">
        <v>64</v>
      </c>
      <c r="D38" s="8">
        <v>1</v>
      </c>
      <c r="E38" s="24">
        <v>1178598.5</v>
      </c>
      <c r="F38" s="9"/>
      <c r="G38" s="10"/>
      <c r="H38" s="11">
        <f t="shared" si="2"/>
        <v>0</v>
      </c>
      <c r="I38" s="11">
        <f t="shared" si="3"/>
        <v>0</v>
      </c>
    </row>
    <row r="39" spans="1:9">
      <c r="A39" s="6">
        <v>30</v>
      </c>
      <c r="B39" s="7" t="s">
        <v>66</v>
      </c>
      <c r="C39" s="6" t="s">
        <v>67</v>
      </c>
      <c r="D39" s="8">
        <v>1</v>
      </c>
      <c r="E39" s="24">
        <v>675000</v>
      </c>
      <c r="F39" s="9"/>
      <c r="G39" s="10"/>
      <c r="H39" s="11">
        <f t="shared" si="2"/>
        <v>0</v>
      </c>
      <c r="I39" s="11">
        <f t="shared" si="3"/>
        <v>0</v>
      </c>
    </row>
    <row r="40" spans="1:9" ht="49.5">
      <c r="A40" s="6">
        <v>31</v>
      </c>
      <c r="B40" s="7" t="s">
        <v>68</v>
      </c>
      <c r="C40" s="6" t="s">
        <v>69</v>
      </c>
      <c r="D40" s="8">
        <v>2203</v>
      </c>
      <c r="E40" s="24">
        <v>3428.25</v>
      </c>
      <c r="F40" s="9"/>
      <c r="G40" s="10"/>
      <c r="H40" s="11">
        <f t="shared" si="2"/>
        <v>0</v>
      </c>
      <c r="I40" s="11">
        <f t="shared" si="3"/>
        <v>0</v>
      </c>
    </row>
    <row r="41" spans="1:9" ht="33">
      <c r="A41" s="6">
        <v>32</v>
      </c>
      <c r="B41" s="7" t="s">
        <v>70</v>
      </c>
      <c r="C41" s="6" t="s">
        <v>39</v>
      </c>
      <c r="D41" s="8">
        <v>1</v>
      </c>
      <c r="E41" s="24">
        <v>28371</v>
      </c>
      <c r="F41" s="9"/>
      <c r="G41" s="10"/>
      <c r="H41" s="11">
        <f t="shared" si="2"/>
        <v>0</v>
      </c>
      <c r="I41" s="11">
        <f t="shared" si="3"/>
        <v>0</v>
      </c>
    </row>
    <row r="42" spans="1:9">
      <c r="A42" s="6">
        <v>33</v>
      </c>
      <c r="B42" s="7" t="s">
        <v>71</v>
      </c>
      <c r="C42" s="6" t="s">
        <v>24</v>
      </c>
      <c r="D42" s="8">
        <v>1</v>
      </c>
      <c r="E42" s="24">
        <v>244646</v>
      </c>
      <c r="F42" s="9"/>
      <c r="G42" s="10"/>
      <c r="H42" s="11">
        <f t="shared" si="2"/>
        <v>0</v>
      </c>
      <c r="I42" s="11">
        <f t="shared" si="3"/>
        <v>0</v>
      </c>
    </row>
    <row r="43" spans="1:9">
      <c r="A43" s="6">
        <v>34</v>
      </c>
      <c r="B43" s="7" t="s">
        <v>72</v>
      </c>
      <c r="C43" s="6" t="s">
        <v>56</v>
      </c>
      <c r="D43" s="8">
        <v>1</v>
      </c>
      <c r="E43" s="24">
        <v>71.5</v>
      </c>
      <c r="F43" s="9"/>
      <c r="G43" s="10"/>
      <c r="H43" s="11">
        <f t="shared" si="2"/>
        <v>0</v>
      </c>
      <c r="I43" s="11">
        <f t="shared" si="3"/>
        <v>0</v>
      </c>
    </row>
    <row r="44" spans="1:9">
      <c r="A44" s="6">
        <v>35</v>
      </c>
      <c r="B44" s="7" t="s">
        <v>73</v>
      </c>
      <c r="C44" s="6" t="s">
        <v>56</v>
      </c>
      <c r="D44" s="8">
        <v>1</v>
      </c>
      <c r="E44" s="24">
        <v>5899</v>
      </c>
      <c r="F44" s="9"/>
      <c r="G44" s="10"/>
      <c r="H44" s="11">
        <f t="shared" si="2"/>
        <v>0</v>
      </c>
      <c r="I44" s="11">
        <f t="shared" si="3"/>
        <v>0</v>
      </c>
    </row>
    <row r="45" spans="1:9">
      <c r="A45" s="6">
        <v>36</v>
      </c>
      <c r="B45" s="7" t="s">
        <v>74</v>
      </c>
      <c r="C45" s="6" t="s">
        <v>75</v>
      </c>
      <c r="D45" s="8">
        <v>1</v>
      </c>
      <c r="E45" s="24">
        <v>2056872</v>
      </c>
      <c r="F45" s="9"/>
      <c r="G45" s="10"/>
      <c r="H45" s="11">
        <f t="shared" si="2"/>
        <v>0</v>
      </c>
      <c r="I45" s="11">
        <f t="shared" si="3"/>
        <v>0</v>
      </c>
    </row>
    <row r="46" spans="1:9">
      <c r="A46" s="6">
        <v>37</v>
      </c>
      <c r="B46" s="7" t="s">
        <v>76</v>
      </c>
      <c r="C46" s="6" t="s">
        <v>77</v>
      </c>
      <c r="D46" s="8">
        <v>30</v>
      </c>
      <c r="E46" s="24">
        <v>34372.333333333336</v>
      </c>
      <c r="F46" s="9"/>
      <c r="G46" s="10"/>
      <c r="H46" s="11">
        <f t="shared" si="2"/>
        <v>0</v>
      </c>
      <c r="I46" s="11">
        <f t="shared" si="3"/>
        <v>0</v>
      </c>
    </row>
    <row r="47" spans="1:9">
      <c r="A47" s="6">
        <v>38</v>
      </c>
      <c r="B47" s="7" t="s">
        <v>78</v>
      </c>
      <c r="C47" s="6" t="s">
        <v>79</v>
      </c>
      <c r="D47" s="8">
        <v>3</v>
      </c>
      <c r="E47" s="24">
        <v>83084</v>
      </c>
      <c r="F47" s="9"/>
      <c r="G47" s="10"/>
      <c r="H47" s="11">
        <f t="shared" si="2"/>
        <v>0</v>
      </c>
      <c r="I47" s="11">
        <f t="shared" si="3"/>
        <v>0</v>
      </c>
    </row>
    <row r="48" spans="1:9">
      <c r="A48" s="6">
        <v>39</v>
      </c>
      <c r="B48" s="7" t="s">
        <v>80</v>
      </c>
      <c r="C48" s="6" t="s">
        <v>81</v>
      </c>
      <c r="D48" s="8">
        <v>2</v>
      </c>
      <c r="E48" s="24">
        <v>11443.214899999999</v>
      </c>
      <c r="F48" s="9"/>
      <c r="G48" s="10"/>
      <c r="H48" s="11">
        <f t="shared" si="2"/>
        <v>0</v>
      </c>
      <c r="I48" s="11">
        <f t="shared" si="3"/>
        <v>0</v>
      </c>
    </row>
    <row r="49" spans="1:9" ht="33">
      <c r="A49" s="6">
        <v>40</v>
      </c>
      <c r="B49" s="7" t="s">
        <v>82</v>
      </c>
      <c r="C49" s="6" t="s">
        <v>83</v>
      </c>
      <c r="D49" s="8">
        <v>1</v>
      </c>
      <c r="E49" s="24">
        <v>2294.0281333333332</v>
      </c>
      <c r="F49" s="9"/>
      <c r="G49" s="10"/>
      <c r="H49" s="11">
        <f t="shared" si="2"/>
        <v>0</v>
      </c>
      <c r="I49" s="11">
        <f t="shared" si="3"/>
        <v>0</v>
      </c>
    </row>
    <row r="50" spans="1:9">
      <c r="A50" s="6">
        <v>41</v>
      </c>
      <c r="B50" s="7" t="s">
        <v>84</v>
      </c>
      <c r="C50" s="6" t="s">
        <v>85</v>
      </c>
      <c r="D50" s="8">
        <v>1</v>
      </c>
      <c r="E50" s="24">
        <v>1135.6884</v>
      </c>
      <c r="F50" s="9"/>
      <c r="G50" s="10"/>
      <c r="H50" s="11">
        <f t="shared" si="2"/>
        <v>0</v>
      </c>
      <c r="I50" s="11">
        <f t="shared" si="3"/>
        <v>0</v>
      </c>
    </row>
    <row r="51" spans="1:9">
      <c r="A51" s="6">
        <v>42</v>
      </c>
      <c r="B51" s="7" t="s">
        <v>86</v>
      </c>
      <c r="C51" s="6" t="s">
        <v>85</v>
      </c>
      <c r="D51" s="8">
        <v>1</v>
      </c>
      <c r="E51" s="24">
        <v>4632.4378666666662</v>
      </c>
      <c r="F51" s="9"/>
      <c r="G51" s="10"/>
      <c r="H51" s="11">
        <f t="shared" si="2"/>
        <v>0</v>
      </c>
      <c r="I51" s="11">
        <f t="shared" si="3"/>
        <v>0</v>
      </c>
    </row>
    <row r="52" spans="1:9">
      <c r="A52" s="6">
        <v>43</v>
      </c>
      <c r="B52" s="7" t="s">
        <v>87</v>
      </c>
      <c r="C52" s="6" t="s">
        <v>26</v>
      </c>
      <c r="D52" s="8">
        <v>1</v>
      </c>
      <c r="E52" s="24">
        <v>9270.2832666666673</v>
      </c>
      <c r="F52" s="9"/>
      <c r="G52" s="10"/>
      <c r="H52" s="11">
        <f t="shared" si="2"/>
        <v>0</v>
      </c>
      <c r="I52" s="11">
        <f t="shared" si="3"/>
        <v>0</v>
      </c>
    </row>
    <row r="53" spans="1:9">
      <c r="A53" s="6">
        <v>44</v>
      </c>
      <c r="B53" s="7" t="s">
        <v>88</v>
      </c>
      <c r="C53" s="6" t="s">
        <v>89</v>
      </c>
      <c r="D53" s="8">
        <v>1</v>
      </c>
      <c r="E53" s="24">
        <v>16370</v>
      </c>
      <c r="F53" s="9"/>
      <c r="G53" s="10"/>
      <c r="H53" s="11">
        <f t="shared" si="2"/>
        <v>0</v>
      </c>
      <c r="I53" s="11">
        <f t="shared" si="3"/>
        <v>0</v>
      </c>
    </row>
    <row r="54" spans="1:9">
      <c r="A54" s="6">
        <v>45</v>
      </c>
      <c r="B54" s="7" t="s">
        <v>90</v>
      </c>
      <c r="C54" s="6" t="s">
        <v>91</v>
      </c>
      <c r="D54" s="8">
        <v>1</v>
      </c>
      <c r="E54" s="24">
        <v>4391.5201999999999</v>
      </c>
      <c r="F54" s="9"/>
      <c r="G54" s="10"/>
      <c r="H54" s="11">
        <f t="shared" si="2"/>
        <v>0</v>
      </c>
      <c r="I54" s="11">
        <f t="shared" si="3"/>
        <v>0</v>
      </c>
    </row>
    <row r="55" spans="1:9">
      <c r="A55" s="6">
        <v>46</v>
      </c>
      <c r="B55" s="7" t="s">
        <v>92</v>
      </c>
      <c r="C55" s="6" t="s">
        <v>93</v>
      </c>
      <c r="D55" s="8">
        <v>1</v>
      </c>
      <c r="E55" s="24">
        <v>1776771.4966666668</v>
      </c>
      <c r="F55" s="9"/>
      <c r="G55" s="10"/>
      <c r="H55" s="11">
        <f t="shared" si="2"/>
        <v>0</v>
      </c>
      <c r="I55" s="11">
        <f t="shared" si="3"/>
        <v>0</v>
      </c>
    </row>
    <row r="56" spans="1:9">
      <c r="A56" s="6">
        <v>47</v>
      </c>
      <c r="B56" s="7" t="s">
        <v>94</v>
      </c>
      <c r="C56" s="6" t="s">
        <v>93</v>
      </c>
      <c r="D56" s="8">
        <v>15</v>
      </c>
      <c r="E56" s="24">
        <v>16708.666666666668</v>
      </c>
      <c r="F56" s="9"/>
      <c r="G56" s="10"/>
      <c r="H56" s="11">
        <f t="shared" si="2"/>
        <v>0</v>
      </c>
      <c r="I56" s="11">
        <f t="shared" si="3"/>
        <v>0</v>
      </c>
    </row>
    <row r="57" spans="1:9">
      <c r="A57" s="6">
        <v>48</v>
      </c>
      <c r="B57" s="7" t="s">
        <v>95</v>
      </c>
      <c r="C57" s="6" t="s">
        <v>96</v>
      </c>
      <c r="D57" s="8">
        <v>1</v>
      </c>
      <c r="E57" s="24">
        <v>315000</v>
      </c>
      <c r="F57" s="9"/>
      <c r="G57" s="10"/>
      <c r="H57" s="11">
        <f t="shared" si="2"/>
        <v>0</v>
      </c>
      <c r="I57" s="11">
        <f t="shared" si="3"/>
        <v>0</v>
      </c>
    </row>
    <row r="58" spans="1:9" ht="18">
      <c r="A58" s="32" t="s">
        <v>16</v>
      </c>
      <c r="B58" s="32"/>
      <c r="C58" s="32"/>
      <c r="D58" s="12">
        <f t="shared" ref="D58:I58" si="4">SUM(D10:D57)</f>
        <v>10111</v>
      </c>
      <c r="E58" s="13">
        <f t="shared" si="4"/>
        <v>14324424.368833333</v>
      </c>
      <c r="F58" s="13">
        <f t="shared" si="4"/>
        <v>0</v>
      </c>
      <c r="G58" s="13">
        <f t="shared" si="4"/>
        <v>0</v>
      </c>
      <c r="H58" s="13">
        <f t="shared" si="4"/>
        <v>0</v>
      </c>
      <c r="I58" s="17">
        <f t="shared" si="4"/>
        <v>0</v>
      </c>
    </row>
    <row r="60" spans="1:9" ht="16.5" customHeight="1">
      <c r="A60" s="33" t="s">
        <v>7</v>
      </c>
      <c r="B60" s="33"/>
      <c r="C60" s="33"/>
      <c r="D60" s="33"/>
      <c r="E60" s="33"/>
      <c r="F60" s="33"/>
      <c r="G60" s="33"/>
      <c r="H60" s="33"/>
      <c r="I60" s="33"/>
    </row>
    <row r="61" spans="1:9" ht="37.5" customHeight="1">
      <c r="A61" s="16" t="s">
        <v>8</v>
      </c>
      <c r="B61" s="29" t="s">
        <v>20</v>
      </c>
      <c r="C61" s="29"/>
      <c r="D61" s="29"/>
      <c r="E61" s="29"/>
      <c r="F61" s="29"/>
      <c r="G61" s="29"/>
      <c r="H61" s="29"/>
      <c r="I61" s="29"/>
    </row>
    <row r="62" spans="1:9" ht="50.25" customHeight="1">
      <c r="A62" s="16" t="s">
        <v>9</v>
      </c>
      <c r="B62" s="29" t="s">
        <v>98</v>
      </c>
      <c r="C62" s="29"/>
      <c r="D62" s="29"/>
      <c r="E62" s="29"/>
      <c r="F62" s="29"/>
      <c r="G62" s="29"/>
      <c r="H62" s="29"/>
      <c r="I62" s="29"/>
    </row>
    <row r="63" spans="1:9" ht="21" customHeight="1">
      <c r="A63" s="16" t="s">
        <v>21</v>
      </c>
      <c r="B63" s="29" t="s">
        <v>22</v>
      </c>
      <c r="C63" s="29"/>
      <c r="D63" s="29"/>
      <c r="E63" s="29"/>
      <c r="F63" s="29"/>
      <c r="G63" s="29"/>
      <c r="H63" s="29"/>
      <c r="I63" s="29"/>
    </row>
    <row r="64" spans="1:9" ht="21" customHeight="1">
      <c r="A64" s="16" t="s">
        <v>97</v>
      </c>
      <c r="B64" s="29" t="s">
        <v>10</v>
      </c>
      <c r="C64" s="29"/>
      <c r="D64" s="29"/>
      <c r="E64" s="29"/>
      <c r="F64" s="29"/>
      <c r="G64" s="29"/>
      <c r="H64" s="29"/>
      <c r="I64" s="29"/>
    </row>
    <row r="65" spans="1:7">
      <c r="A65" s="1"/>
      <c r="B65" s="1"/>
      <c r="C65" s="2"/>
      <c r="D65" s="2"/>
      <c r="E65" s="20"/>
      <c r="F65" s="21"/>
      <c r="G65" s="21"/>
    </row>
    <row r="66" spans="1:7">
      <c r="A66" s="1"/>
      <c r="B66" s="1"/>
      <c r="C66" s="2"/>
      <c r="D66" s="2"/>
      <c r="E66" s="20"/>
    </row>
    <row r="67" spans="1:7">
      <c r="A67" s="1"/>
      <c r="B67" s="3" t="s">
        <v>11</v>
      </c>
      <c r="C67" s="2"/>
      <c r="D67" s="2"/>
      <c r="E67" s="20"/>
    </row>
    <row r="68" spans="1:7">
      <c r="A68" s="1"/>
      <c r="B68" s="3" t="s">
        <v>12</v>
      </c>
      <c r="C68" s="2"/>
      <c r="D68" s="2"/>
      <c r="E68" s="20"/>
    </row>
    <row r="69" spans="1:7">
      <c r="A69" s="1"/>
      <c r="B69" s="3" t="s">
        <v>13</v>
      </c>
      <c r="C69" s="2"/>
      <c r="D69" s="2"/>
      <c r="E69" s="20"/>
    </row>
    <row r="70" spans="1:7">
      <c r="A70" s="1"/>
      <c r="B70" s="3" t="s">
        <v>14</v>
      </c>
      <c r="C70" s="2"/>
      <c r="D70" s="2"/>
      <c r="E70" s="20"/>
    </row>
    <row r="71" spans="1:7">
      <c r="A71" s="1"/>
      <c r="B71" s="3" t="s">
        <v>15</v>
      </c>
      <c r="C71" s="2"/>
      <c r="D71" s="2"/>
      <c r="E71" s="20"/>
    </row>
    <row r="72" spans="1:7">
      <c r="A72" s="1"/>
      <c r="B72" s="1"/>
      <c r="C72" s="2"/>
      <c r="D72" s="2"/>
      <c r="E72" s="20"/>
    </row>
  </sheetData>
  <sheetProtection password="E69A" sheet="1" objects="1" scenarios="1" autoFilter="0"/>
  <mergeCells count="8">
    <mergeCell ref="B61:I61"/>
    <mergeCell ref="B64:I64"/>
    <mergeCell ref="A5:I5"/>
    <mergeCell ref="A7:I7"/>
    <mergeCell ref="A58:C58"/>
    <mergeCell ref="A60:I60"/>
    <mergeCell ref="B63:I63"/>
    <mergeCell ref="B62:I62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No. 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ADM-CMP-005</dc:creator>
  <cp:lastModifiedBy>ADM-CMP-005</cp:lastModifiedBy>
  <dcterms:created xsi:type="dcterms:W3CDTF">2019-04-03T19:06:36Z</dcterms:created>
  <dcterms:modified xsi:type="dcterms:W3CDTF">2019-11-20T14:24:37Z</dcterms:modified>
</cp:coreProperties>
</file>