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COPII 2022\"/>
    </mc:Choice>
  </mc:AlternateContent>
  <xr:revisionPtr revIDLastSave="0" documentId="8_{B687D1A1-12B4-478B-B132-F1E3D9761C83}" xr6:coauthVersionLast="47" xr6:coauthVersionMax="47" xr10:uidLastSave="{00000000-0000-0000-0000-000000000000}"/>
  <bookViews>
    <workbookView xWindow="-120" yWindow="-120" windowWidth="29040" windowHeight="15840" xr2:uid="{B0D603AE-3E2D-48F6-8F4B-C63872F7343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1" l="1"/>
  <c r="D11" i="1"/>
  <c r="G22" i="1"/>
  <c r="G23" i="1"/>
  <c r="G24" i="1"/>
  <c r="G25" i="1"/>
  <c r="G21" i="1"/>
  <c r="G20" i="1"/>
  <c r="G15" i="1"/>
  <c r="G16" i="1"/>
  <c r="G17" i="1"/>
  <c r="G18" i="1"/>
  <c r="G14" i="1"/>
  <c r="E26" i="1"/>
  <c r="D5" i="1"/>
  <c r="G26" i="1" l="1"/>
</calcChain>
</file>

<file path=xl/sharedStrings.xml><?xml version="1.0" encoding="utf-8"?>
<sst xmlns="http://schemas.openxmlformats.org/spreadsheetml/2006/main" count="58" uniqueCount="23">
  <si>
    <t>GRUPO</t>
  </si>
  <si>
    <t>CONTRATISTA</t>
  </si>
  <si>
    <t>CDP</t>
  </si>
  <si>
    <t>2854 del 19 de julio del 2023</t>
  </si>
  <si>
    <t>3052 del 25 de agosto de 2023</t>
  </si>
  <si>
    <t>COMPAÑÍA DE VIGILANCIA COVISUR DE COLOMBIA LTDA - NIT. 891.502.104-5</t>
  </si>
  <si>
    <t>UNIÓN TEMPORAL VISE LTDA. – VIGILANCIA ACOSTA LTDA.</t>
  </si>
  <si>
    <t>UNIÓN TEMPORAL SED SEGURIDAD 2023</t>
  </si>
  <si>
    <t>UNION TEMPORAL M&amp;A SEGURIDAD</t>
  </si>
  <si>
    <t>UT SPTC 2023</t>
  </si>
  <si>
    <t>2883 del 24 de julio del 2023</t>
  </si>
  <si>
    <t>3009 del 18 agosto de 2023 </t>
  </si>
  <si>
    <t>ITEM</t>
  </si>
  <si>
    <t>INVERSION</t>
  </si>
  <si>
    <t>FUNCIONAMIENTO</t>
  </si>
  <si>
    <t>Valor</t>
  </si>
  <si>
    <t>Valor a Afectar CDP</t>
  </si>
  <si>
    <t>VALOR CONTRATO</t>
  </si>
  <si>
    <t>COMPAÑÍA DE SERVICIOS DE VIGILANCIA PRIVADA PORTILLA Y PORTILLA LTDA. – COSERVIPP LTDA - NIT. 800.163.265-6</t>
  </si>
  <si>
    <t>UT VL SED 2023 - NIT. 901.765.341-8</t>
  </si>
  <si>
    <t>VIGILANCIA GUAJIRA LTDA - VIGIL LTDA - NIT. 892.120.119-9</t>
  </si>
  <si>
    <t>PROSEGUR VIGILANCIA Y SEGURIDAD PRIVADA - NIT. 890.401.802-0</t>
  </si>
  <si>
    <t>SEGURIDAD SUPERIOR LTDA - NIT.860.066.946-6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</si>
</sst>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rgb="FF242424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4" borderId="0" xfId="0" applyFill="1"/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/>
    </xf>
    <xf numFmtId="164" fontId="0" fillId="4" borderId="0" xfId="0" applyNumberFormat="1" applyFill="1"/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1" fillId="5" borderId="1" xfId="0" applyNumberFormat="1" applyFont="1" applyFill="1" applyBorder="1"/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vertical="center" wrapText="1"/>
    </xf>
    <xf numFmtId="164" fontId="2" fillId="4" borderId="0" xfId="0" applyNumberFormat="1" applyFont="1" applyFill="1" applyAlignment="1">
      <alignment horizontal="left" vertical="center"/>
    </xf>
    <xf numFmtId="0" fontId="7" fillId="4" borderId="0" xfId="0" applyFont="1" applyFill="1"/>
    <xf numFmtId="164" fontId="7" fillId="4" borderId="0" xfId="0" applyNumberFormat="1" applyFont="1" applyFill="1"/>
    <xf numFmtId="0" fontId="4" fillId="2" borderId="19" xfId="0" applyFont="1" applyFill="1" applyBorder="1" applyAlignment="1">
      <alignment vertical="center" wrapText="1"/>
    </xf>
    <xf numFmtId="164" fontId="5" fillId="5" borderId="12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64" fontId="7" fillId="4" borderId="1" xfId="0" applyNumberFormat="1" applyFont="1" applyFill="1" applyBorder="1" applyAlignment="1">
      <alignment horizontal="left"/>
    </xf>
    <xf numFmtId="164" fontId="7" fillId="4" borderId="12" xfId="0" applyNumberFormat="1" applyFont="1" applyFill="1" applyBorder="1" applyAlignment="1">
      <alignment horizontal="left"/>
    </xf>
    <xf numFmtId="164" fontId="5" fillId="5" borderId="12" xfId="0" applyNumberFormat="1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64" fontId="6" fillId="2" borderId="19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164" fontId="6" fillId="2" borderId="11" xfId="0" applyNumberFormat="1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center" vertical="center"/>
    </xf>
    <xf numFmtId="164" fontId="5" fillId="5" borderId="9" xfId="0" applyNumberFormat="1" applyFont="1" applyFill="1" applyBorder="1" applyAlignment="1">
      <alignment horizontal="left" vertical="center" wrapText="1"/>
    </xf>
    <xf numFmtId="164" fontId="5" fillId="5" borderId="15" xfId="0" applyNumberFormat="1" applyFont="1" applyFill="1" applyBorder="1" applyAlignment="1">
      <alignment horizontal="left" vertical="center" wrapText="1"/>
    </xf>
    <xf numFmtId="164" fontId="5" fillId="5" borderId="16" xfId="0" applyNumberFormat="1" applyFont="1" applyFill="1" applyBorder="1" applyAlignment="1">
      <alignment horizontal="left" vertical="center" wrapText="1"/>
    </xf>
    <xf numFmtId="164" fontId="5" fillId="5" borderId="20" xfId="0" applyNumberFormat="1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164" fontId="6" fillId="2" borderId="18" xfId="0" applyNumberFormat="1" applyFont="1" applyFill="1" applyBorder="1" applyAlignment="1">
      <alignment horizontal="left" vertical="center"/>
    </xf>
    <xf numFmtId="164" fontId="6" fillId="2" borderId="6" xfId="0" applyNumberFormat="1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164" fontId="4" fillId="2" borderId="7" xfId="0" applyNumberFormat="1" applyFont="1" applyFill="1" applyBorder="1" applyAlignment="1">
      <alignment horizontal="left" vertical="center"/>
    </xf>
    <xf numFmtId="164" fontId="4" fillId="2" borderId="12" xfId="0" applyNumberFormat="1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B102-8140-47B3-8315-EBB44E9CEF97}">
  <dimension ref="A1:L33"/>
  <sheetViews>
    <sheetView tabSelected="1" workbookViewId="0">
      <selection activeCell="A3" sqref="A3"/>
    </sheetView>
  </sheetViews>
  <sheetFormatPr baseColWidth="10" defaultColWidth="0" defaultRowHeight="15" zeroHeight="1" x14ac:dyDescent="0.25"/>
  <cols>
    <col min="1" max="1" width="8.7109375" style="1" customWidth="1"/>
    <col min="2" max="2" width="6.28515625" style="1" bestFit="1" customWidth="1"/>
    <col min="3" max="3" width="56.7109375" style="1" customWidth="1"/>
    <col min="4" max="4" width="15.140625" style="1" bestFit="1" customWidth="1"/>
    <col min="5" max="5" width="17.140625" style="1" bestFit="1" customWidth="1"/>
    <col min="6" max="6" width="23.42578125" style="1" customWidth="1"/>
    <col min="7" max="7" width="17.140625" style="1" bestFit="1" customWidth="1"/>
    <col min="8" max="8" width="6.28515625" style="1" customWidth="1"/>
    <col min="9" max="9" width="23" style="1" hidden="1" customWidth="1"/>
    <col min="10" max="10" width="15.42578125" style="1" hidden="1" customWidth="1"/>
    <col min="11" max="11" width="5" style="1" hidden="1" customWidth="1"/>
    <col min="12" max="12" width="18.140625" style="1" hidden="1" customWidth="1"/>
    <col min="13" max="16384" width="30.28515625" style="1" hidden="1"/>
  </cols>
  <sheetData>
    <row r="1" spans="2:12" ht="15.75" thickBot="1" x14ac:dyDescent="0.3"/>
    <row r="2" spans="2:12" ht="15.75" thickBot="1" x14ac:dyDescent="0.3">
      <c r="C2" s="4" t="s">
        <v>13</v>
      </c>
      <c r="D2" s="8" t="s">
        <v>15</v>
      </c>
    </row>
    <row r="3" spans="2:12" x14ac:dyDescent="0.25">
      <c r="C3" s="6" t="s">
        <v>3</v>
      </c>
      <c r="D3" s="9">
        <v>35237713307</v>
      </c>
    </row>
    <row r="4" spans="2:12" ht="15.75" thickBot="1" x14ac:dyDescent="0.3">
      <c r="C4" s="7" t="s">
        <v>4</v>
      </c>
      <c r="D4" s="10">
        <v>32888222351</v>
      </c>
    </row>
    <row r="5" spans="2:12" ht="15.75" thickBot="1" x14ac:dyDescent="0.3">
      <c r="D5" s="11">
        <f>+D3+D4</f>
        <v>68125935658</v>
      </c>
    </row>
    <row r="6" spans="2:12" x14ac:dyDescent="0.25"/>
    <row r="7" spans="2:12" ht="15.75" thickBot="1" x14ac:dyDescent="0.3"/>
    <row r="8" spans="2:12" ht="15.75" thickBot="1" x14ac:dyDescent="0.3">
      <c r="C8" s="4" t="s">
        <v>14</v>
      </c>
      <c r="D8" s="8" t="s">
        <v>15</v>
      </c>
    </row>
    <row r="9" spans="2:12" x14ac:dyDescent="0.25">
      <c r="C9" s="3" t="s">
        <v>10</v>
      </c>
      <c r="D9" s="9">
        <v>1451833774</v>
      </c>
    </row>
    <row r="10" spans="2:12" ht="15.75" thickBot="1" x14ac:dyDescent="0.3">
      <c r="C10" s="2" t="s">
        <v>11</v>
      </c>
      <c r="D10" s="10">
        <v>189949419</v>
      </c>
    </row>
    <row r="11" spans="2:12" ht="15.75" thickBot="1" x14ac:dyDescent="0.3">
      <c r="D11" s="11">
        <f>SUM(D9:D10)</f>
        <v>1641783193</v>
      </c>
    </row>
    <row r="12" spans="2:12" ht="15.75" thickBot="1" x14ac:dyDescent="0.3"/>
    <row r="13" spans="2:12" ht="15.75" thickBot="1" x14ac:dyDescent="0.3">
      <c r="B13" s="22" t="s">
        <v>0</v>
      </c>
      <c r="C13" s="19" t="s">
        <v>1</v>
      </c>
      <c r="D13" s="19" t="s">
        <v>12</v>
      </c>
      <c r="E13" s="19" t="s">
        <v>17</v>
      </c>
      <c r="F13" s="17" t="s">
        <v>2</v>
      </c>
      <c r="G13" s="41" t="s">
        <v>16</v>
      </c>
    </row>
    <row r="14" spans="2:12" ht="23.25" thickBot="1" x14ac:dyDescent="0.3">
      <c r="B14" s="35">
        <v>1</v>
      </c>
      <c r="C14" s="36" t="s">
        <v>18</v>
      </c>
      <c r="D14" s="36" t="s">
        <v>13</v>
      </c>
      <c r="E14" s="37">
        <v>4558156388</v>
      </c>
      <c r="F14" s="38" t="s">
        <v>3</v>
      </c>
      <c r="G14" s="42">
        <f>E14</f>
        <v>4558156388</v>
      </c>
      <c r="L14" s="5"/>
    </row>
    <row r="15" spans="2:12" ht="23.25" thickBot="1" x14ac:dyDescent="0.3">
      <c r="B15" s="35">
        <v>2</v>
      </c>
      <c r="C15" s="36" t="s">
        <v>5</v>
      </c>
      <c r="D15" s="36" t="s">
        <v>13</v>
      </c>
      <c r="E15" s="37">
        <v>4114152723</v>
      </c>
      <c r="F15" s="38" t="s">
        <v>3</v>
      </c>
      <c r="G15" s="42">
        <f t="shared" ref="G15:G18" si="0">E15</f>
        <v>4114152723</v>
      </c>
      <c r="L15" s="5"/>
    </row>
    <row r="16" spans="2:12" ht="15.75" thickBot="1" x14ac:dyDescent="0.3">
      <c r="B16" s="35">
        <v>3</v>
      </c>
      <c r="C16" s="36" t="s">
        <v>19</v>
      </c>
      <c r="D16" s="36" t="s">
        <v>13</v>
      </c>
      <c r="E16" s="37">
        <v>5931595560</v>
      </c>
      <c r="F16" s="38" t="s">
        <v>3</v>
      </c>
      <c r="G16" s="42">
        <f t="shared" si="0"/>
        <v>5931595560</v>
      </c>
    </row>
    <row r="17" spans="2:12" ht="15.75" thickBot="1" x14ac:dyDescent="0.3">
      <c r="B17" s="35">
        <v>4</v>
      </c>
      <c r="C17" s="36" t="s">
        <v>20</v>
      </c>
      <c r="D17" s="36" t="s">
        <v>13</v>
      </c>
      <c r="E17" s="37">
        <v>7505266198</v>
      </c>
      <c r="F17" s="38" t="s">
        <v>3</v>
      </c>
      <c r="G17" s="42">
        <f t="shared" si="0"/>
        <v>7505266198</v>
      </c>
    </row>
    <row r="18" spans="2:12" ht="15.75" thickBot="1" x14ac:dyDescent="0.3">
      <c r="B18" s="35">
        <v>5</v>
      </c>
      <c r="C18" s="36" t="s">
        <v>21</v>
      </c>
      <c r="D18" s="36" t="s">
        <v>13</v>
      </c>
      <c r="E18" s="37">
        <v>7635742101</v>
      </c>
      <c r="F18" s="38" t="s">
        <v>3</v>
      </c>
      <c r="G18" s="42">
        <f t="shared" si="0"/>
        <v>7635742101</v>
      </c>
      <c r="L18" s="5"/>
    </row>
    <row r="19" spans="2:12" x14ac:dyDescent="0.25">
      <c r="B19" s="46">
        <v>6</v>
      </c>
      <c r="C19" s="48" t="s">
        <v>22</v>
      </c>
      <c r="D19" s="48" t="s">
        <v>13</v>
      </c>
      <c r="E19" s="50">
        <v>6407158967</v>
      </c>
      <c r="F19" s="20" t="s">
        <v>3</v>
      </c>
      <c r="G19" s="43">
        <v>5492800337</v>
      </c>
    </row>
    <row r="20" spans="2:12" ht="15.75" thickBot="1" x14ac:dyDescent="0.3">
      <c r="B20" s="47"/>
      <c r="C20" s="49"/>
      <c r="D20" s="49"/>
      <c r="E20" s="51"/>
      <c r="F20" s="2" t="s">
        <v>4</v>
      </c>
      <c r="G20" s="44">
        <f>+E19-G19</f>
        <v>914358630</v>
      </c>
    </row>
    <row r="21" spans="2:12" ht="15.75" thickBot="1" x14ac:dyDescent="0.3">
      <c r="B21" s="35">
        <v>7</v>
      </c>
      <c r="C21" s="38" t="s">
        <v>6</v>
      </c>
      <c r="D21" s="38" t="s">
        <v>13</v>
      </c>
      <c r="E21" s="37">
        <v>8123191722</v>
      </c>
      <c r="F21" s="38" t="s">
        <v>4</v>
      </c>
      <c r="G21" s="42">
        <f>E21</f>
        <v>8123191722</v>
      </c>
    </row>
    <row r="22" spans="2:12" ht="15.75" thickBot="1" x14ac:dyDescent="0.3">
      <c r="B22" s="35">
        <v>8</v>
      </c>
      <c r="C22" s="36" t="s">
        <v>22</v>
      </c>
      <c r="D22" s="38" t="s">
        <v>13</v>
      </c>
      <c r="E22" s="37">
        <v>4670316943</v>
      </c>
      <c r="F22" s="38" t="s">
        <v>4</v>
      </c>
      <c r="G22" s="42">
        <f t="shared" ref="G22:G25" si="1">E22</f>
        <v>4670316943</v>
      </c>
    </row>
    <row r="23" spans="2:12" ht="15.75" thickBot="1" x14ac:dyDescent="0.3">
      <c r="B23" s="35">
        <v>9</v>
      </c>
      <c r="C23" s="38" t="s">
        <v>7</v>
      </c>
      <c r="D23" s="38" t="s">
        <v>13</v>
      </c>
      <c r="E23" s="37">
        <v>5849528270</v>
      </c>
      <c r="F23" s="38" t="s">
        <v>4</v>
      </c>
      <c r="G23" s="42">
        <f t="shared" si="1"/>
        <v>5849528270</v>
      </c>
    </row>
    <row r="24" spans="2:12" ht="15.75" thickBot="1" x14ac:dyDescent="0.3">
      <c r="B24" s="35">
        <v>10</v>
      </c>
      <c r="C24" s="38" t="s">
        <v>8</v>
      </c>
      <c r="D24" s="38" t="s">
        <v>13</v>
      </c>
      <c r="E24" s="37">
        <v>5941147812</v>
      </c>
      <c r="F24" s="38" t="s">
        <v>4</v>
      </c>
      <c r="G24" s="42">
        <f t="shared" si="1"/>
        <v>5941147812</v>
      </c>
    </row>
    <row r="25" spans="2:12" ht="15.75" thickBot="1" x14ac:dyDescent="0.3">
      <c r="B25" s="15">
        <v>11</v>
      </c>
      <c r="C25" s="16" t="s">
        <v>19</v>
      </c>
      <c r="D25" s="39" t="s">
        <v>13</v>
      </c>
      <c r="E25" s="40">
        <v>7389675677</v>
      </c>
      <c r="F25" s="39" t="s">
        <v>4</v>
      </c>
      <c r="G25" s="45">
        <f t="shared" si="1"/>
        <v>7389675677</v>
      </c>
    </row>
    <row r="26" spans="2:12" ht="15.75" thickBot="1" x14ac:dyDescent="0.3">
      <c r="B26" s="13"/>
      <c r="C26" s="14"/>
      <c r="D26" s="12"/>
      <c r="E26" s="30">
        <f>SUM(E14:E25)</f>
        <v>68125932361</v>
      </c>
      <c r="F26" s="12"/>
      <c r="G26" s="30">
        <f>SUM(G14:G25)</f>
        <v>68125932361</v>
      </c>
    </row>
    <row r="27" spans="2:12" ht="15.75" thickBot="1" x14ac:dyDescent="0.3">
      <c r="B27" s="23"/>
      <c r="C27" s="24"/>
      <c r="D27" s="25"/>
      <c r="E27" s="26"/>
      <c r="F27" s="25"/>
      <c r="G27" s="26"/>
    </row>
    <row r="28" spans="2:12" ht="15.75" thickBot="1" x14ac:dyDescent="0.3">
      <c r="B28" s="22" t="s">
        <v>0</v>
      </c>
      <c r="C28" s="19" t="s">
        <v>1</v>
      </c>
      <c r="D28" s="19" t="s">
        <v>12</v>
      </c>
      <c r="E28" s="19" t="s">
        <v>17</v>
      </c>
      <c r="F28" s="18" t="s">
        <v>2</v>
      </c>
      <c r="G28" s="31" t="s">
        <v>16</v>
      </c>
    </row>
    <row r="29" spans="2:12" ht="15.75" thickBot="1" x14ac:dyDescent="0.3">
      <c r="B29" s="52">
        <v>12</v>
      </c>
      <c r="C29" s="54" t="s">
        <v>9</v>
      </c>
      <c r="D29" s="58" t="s">
        <v>14</v>
      </c>
      <c r="E29" s="56">
        <v>1641783193</v>
      </c>
      <c r="F29" s="29" t="s">
        <v>10</v>
      </c>
      <c r="G29" s="32">
        <v>1451833774</v>
      </c>
    </row>
    <row r="30" spans="2:12" ht="15.75" thickBot="1" x14ac:dyDescent="0.3">
      <c r="B30" s="53"/>
      <c r="C30" s="55"/>
      <c r="D30" s="59"/>
      <c r="E30" s="57"/>
      <c r="F30" s="21" t="s">
        <v>11</v>
      </c>
      <c r="G30" s="33">
        <v>189949419</v>
      </c>
    </row>
    <row r="31" spans="2:12" ht="15.75" thickBot="1" x14ac:dyDescent="0.3">
      <c r="B31" s="27"/>
      <c r="C31" s="27"/>
      <c r="D31" s="27"/>
      <c r="E31" s="28"/>
      <c r="F31" s="27"/>
      <c r="G31" s="34">
        <f>SUM(G29:G30)</f>
        <v>1641783193</v>
      </c>
    </row>
    <row r="32" spans="2:12" x14ac:dyDescent="0.25">
      <c r="G32" s="12"/>
    </row>
    <row r="33" spans="7:7" hidden="1" x14ac:dyDescent="0.25">
      <c r="G33" s="12"/>
    </row>
  </sheetData>
  <mergeCells count="8">
    <mergeCell ref="B19:B20"/>
    <mergeCell ref="C19:C20"/>
    <mergeCell ref="D19:D20"/>
    <mergeCell ref="E19:E20"/>
    <mergeCell ref="B29:B30"/>
    <mergeCell ref="C29:C30"/>
    <mergeCell ref="E29:E30"/>
    <mergeCell ref="D29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ALEXANDER ORJUELA</dc:creator>
  <cp:lastModifiedBy>MARIA LUZ ROZO GONZALEZ</cp:lastModifiedBy>
  <dcterms:created xsi:type="dcterms:W3CDTF">2023-10-23T20:37:49Z</dcterms:created>
  <dcterms:modified xsi:type="dcterms:W3CDTF">2023-10-26T20:06:24Z</dcterms:modified>
</cp:coreProperties>
</file>