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sly Salon\OneDrive\Escritorio\salud mental\"/>
    </mc:Choice>
  </mc:AlternateContent>
  <xr:revisionPtr revIDLastSave="0" documentId="8_{8B36E419-40C8-4A76-A814-F07D6511880C}" xr6:coauthVersionLast="47" xr6:coauthVersionMax="47" xr10:uidLastSave="{00000000-0000-0000-0000-000000000000}"/>
  <bookViews>
    <workbookView xWindow="-120" yWindow="-120" windowWidth="20730" windowHeight="11040" tabRatio="849" xr2:uid="{CF459D25-4C02-4F24-8901-E87B503B78C1}"/>
  </bookViews>
  <sheets>
    <sheet name="PRESUPUESTO GENERAL" sheetId="17" r:id="rId1"/>
    <sheet name="A.1.1" sheetId="9" r:id="rId2"/>
    <sheet name="A.1.2" sheetId="18" r:id="rId3"/>
    <sheet name="A.1.3" sheetId="19" r:id="rId4"/>
    <sheet name="A.1.4" sheetId="20" r:id="rId5"/>
    <sheet name="A.1.5" sheetId="21" r:id="rId6"/>
    <sheet name="A.1.6" sheetId="22" r:id="rId7"/>
    <sheet name="A.1.7" sheetId="23" r:id="rId8"/>
    <sheet name="A.2.1" sheetId="24" r:id="rId9"/>
    <sheet name="A.2.2" sheetId="25" r:id="rId10"/>
    <sheet name="A.2.3" sheetId="26" r:id="rId11"/>
    <sheet name="A.2.4" sheetId="27" r:id="rId12"/>
    <sheet name="A.2.5" sheetId="28" r:id="rId13"/>
    <sheet name="A.2.6" sheetId="29" r:id="rId14"/>
    <sheet name="A.2.7" sheetId="30" r:id="rId15"/>
    <sheet name="A.2.8" sheetId="31" r:id="rId16"/>
    <sheet name="A.2.9" sheetId="32" r:id="rId17"/>
    <sheet name="A.3.1" sheetId="33" r:id="rId18"/>
    <sheet name="A.3.2" sheetId="34" r:id="rId19"/>
    <sheet name="A.3.3" sheetId="35" r:id="rId20"/>
    <sheet name="A.3.4" sheetId="36" r:id="rId21"/>
    <sheet name="A.3.5" sheetId="37" r:id="rId22"/>
    <sheet name="ADICCIONAL" sheetId="40" r:id="rId23"/>
    <sheet name="Hoja1" sheetId="41" r:id="rId24"/>
  </sheets>
  <definedNames>
    <definedName name="_xlnm.Print_Area" localSheetId="1">'A.1.1'!$B$2:$H$35</definedName>
    <definedName name="_xlnm.Print_Area" localSheetId="2">'A.1.2'!$B$2:$H$33</definedName>
    <definedName name="_xlnm.Print_Area" localSheetId="3">'A.1.3'!$B$2:$H$33</definedName>
    <definedName name="_xlnm.Print_Area" localSheetId="4">'A.1.4'!$B$2:$H$33</definedName>
    <definedName name="_xlnm.Print_Area" localSheetId="5">'A.1.5'!$B$2:$H$37</definedName>
    <definedName name="_xlnm.Print_Area" localSheetId="6">'A.1.6'!$B$2:$H$29</definedName>
    <definedName name="_xlnm.Print_Area" localSheetId="7">'A.1.7'!$B$2:$H$27</definedName>
    <definedName name="_xlnm.Print_Area" localSheetId="8">'A.2.1'!$B$2:$H$28</definedName>
    <definedName name="_xlnm.Print_Area" localSheetId="9">'A.2.2'!$B$2:$H$28</definedName>
    <definedName name="_xlnm.Print_Area" localSheetId="10">'A.2.3'!$B$2:$H$28</definedName>
    <definedName name="_xlnm.Print_Area" localSheetId="11">'A.2.4'!$B$2:$H$25</definedName>
    <definedName name="_xlnm.Print_Area" localSheetId="12">'A.2.5'!$B$2:$H$30</definedName>
    <definedName name="_xlnm.Print_Area" localSheetId="13">'A.2.6'!$B$2:$H$29</definedName>
    <definedName name="_xlnm.Print_Area" localSheetId="14">'A.2.7'!$B$2:$H$25</definedName>
    <definedName name="_xlnm.Print_Area" localSheetId="15">'A.2.8'!$B$2:$H$30</definedName>
    <definedName name="_xlnm.Print_Area" localSheetId="16">'A.2.9'!$B$2:$H$30</definedName>
    <definedName name="_xlnm.Print_Area" localSheetId="17">'A.3.1'!$B$2:$H$28</definedName>
    <definedName name="_xlnm.Print_Area" localSheetId="18">'A.3.2'!$B$2:$H$28</definedName>
    <definedName name="_xlnm.Print_Area" localSheetId="19">'A.3.3'!$B$2:$H$29</definedName>
    <definedName name="_xlnm.Print_Area" localSheetId="20">'A.3.4'!$B$2:$H$25</definedName>
    <definedName name="_xlnm.Print_Area" localSheetId="21">'A.3.5'!$B$2:$H$32</definedName>
    <definedName name="_xlnm.Print_Area" localSheetId="22">ADICCIONAL!$B$2:$H$30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7" l="1"/>
  <c r="F22" i="17"/>
  <c r="F16" i="17"/>
  <c r="F13" i="17"/>
  <c r="H9" i="22"/>
  <c r="H9" i="40"/>
  <c r="B9" i="40"/>
  <c r="H8" i="40"/>
  <c r="H26" i="40"/>
  <c r="G22" i="40"/>
  <c r="G21" i="40"/>
  <c r="G20" i="40"/>
  <c r="G19" i="40"/>
  <c r="G18" i="40"/>
  <c r="G13" i="40"/>
  <c r="H15" i="40" s="1"/>
  <c r="G19" i="37"/>
  <c r="H28" i="37"/>
  <c r="H9" i="37"/>
  <c r="H8" i="37"/>
  <c r="G17" i="36"/>
  <c r="H18" i="36" s="1"/>
  <c r="H21" i="36"/>
  <c r="H14" i="36"/>
  <c r="H9" i="36"/>
  <c r="H8" i="36"/>
  <c r="H25" i="35"/>
  <c r="H22" i="35"/>
  <c r="H9" i="35"/>
  <c r="H8" i="35"/>
  <c r="H24" i="34"/>
  <c r="H9" i="34"/>
  <c r="H8" i="34"/>
  <c r="H14" i="33"/>
  <c r="H9" i="33"/>
  <c r="H8" i="33"/>
  <c r="H26" i="32"/>
  <c r="H9" i="32"/>
  <c r="H8" i="32"/>
  <c r="H26" i="31"/>
  <c r="H9" i="31"/>
  <c r="H8" i="31"/>
  <c r="H14" i="30"/>
  <c r="H21" i="30"/>
  <c r="H9" i="30"/>
  <c r="H8" i="30"/>
  <c r="H25" i="29"/>
  <c r="H9" i="29"/>
  <c r="H8" i="29"/>
  <c r="H26" i="28"/>
  <c r="H9" i="28"/>
  <c r="H8" i="28"/>
  <c r="H21" i="27"/>
  <c r="H14" i="27"/>
  <c r="H9" i="27"/>
  <c r="H8" i="27"/>
  <c r="H24" i="26"/>
  <c r="H8" i="26"/>
  <c r="H24" i="25"/>
  <c r="H9" i="25"/>
  <c r="H8" i="25"/>
  <c r="H24" i="24"/>
  <c r="H9" i="24"/>
  <c r="H8" i="24"/>
  <c r="H23" i="23"/>
  <c r="H9" i="23"/>
  <c r="H8" i="23"/>
  <c r="H25" i="22"/>
  <c r="H8" i="22"/>
  <c r="H33" i="21"/>
  <c r="H9" i="21"/>
  <c r="H8" i="21"/>
  <c r="H29" i="20"/>
  <c r="H9" i="20"/>
  <c r="H8" i="20"/>
  <c r="H29" i="19"/>
  <c r="H9" i="19"/>
  <c r="H8" i="19"/>
  <c r="H29" i="18"/>
  <c r="H9" i="18"/>
  <c r="H8" i="18"/>
  <c r="H31" i="9"/>
  <c r="H8" i="9"/>
  <c r="H9" i="9"/>
  <c r="B9" i="18"/>
  <c r="B9" i="19"/>
  <c r="B9" i="20"/>
  <c r="B9" i="21"/>
  <c r="B9" i="22"/>
  <c r="B9" i="23"/>
  <c r="B9" i="24"/>
  <c r="B9" i="25"/>
  <c r="B9" i="26"/>
  <c r="B9" i="27"/>
  <c r="B9" i="28"/>
  <c r="B9" i="29"/>
  <c r="B9" i="30"/>
  <c r="B9" i="31"/>
  <c r="B9" i="32"/>
  <c r="B9" i="33"/>
  <c r="B9" i="34"/>
  <c r="B9" i="35"/>
  <c r="B9" i="36"/>
  <c r="B9" i="37"/>
  <c r="G24" i="37"/>
  <c r="G23" i="37"/>
  <c r="G22" i="37"/>
  <c r="G21" i="37"/>
  <c r="G20" i="37"/>
  <c r="G18" i="37"/>
  <c r="G13" i="37"/>
  <c r="G17" i="35"/>
  <c r="G16" i="35"/>
  <c r="G15" i="35"/>
  <c r="G14" i="35"/>
  <c r="G13" i="35"/>
  <c r="G20" i="34"/>
  <c r="G19" i="34"/>
  <c r="G18" i="34"/>
  <c r="G13" i="34"/>
  <c r="H15" i="34" s="1"/>
  <c r="G23" i="33"/>
  <c r="H24" i="33" s="1"/>
  <c r="G19" i="33"/>
  <c r="G18" i="33"/>
  <c r="G17" i="33"/>
  <c r="G22" i="32"/>
  <c r="G21" i="32"/>
  <c r="G20" i="32"/>
  <c r="G19" i="32"/>
  <c r="G13" i="32"/>
  <c r="G22" i="31"/>
  <c r="G21" i="31"/>
  <c r="G20" i="31"/>
  <c r="G19" i="31"/>
  <c r="G18" i="31"/>
  <c r="G13" i="31"/>
  <c r="H15" i="31" s="1"/>
  <c r="G17" i="30"/>
  <c r="G21" i="29"/>
  <c r="G20" i="29"/>
  <c r="G19" i="29"/>
  <c r="G18" i="29"/>
  <c r="G13" i="29"/>
  <c r="H15" i="29" s="1"/>
  <c r="G22" i="28"/>
  <c r="G21" i="28"/>
  <c r="G20" i="28"/>
  <c r="G19" i="28"/>
  <c r="G13" i="28"/>
  <c r="G17" i="27"/>
  <c r="H18" i="27" s="1"/>
  <c r="G19" i="26"/>
  <c r="G18" i="26"/>
  <c r="G13" i="26"/>
  <c r="H15" i="26" s="1"/>
  <c r="G19" i="25"/>
  <c r="G18" i="25"/>
  <c r="G13" i="25"/>
  <c r="H15" i="25" s="1"/>
  <c r="G20" i="24"/>
  <c r="G19" i="24"/>
  <c r="G18" i="24"/>
  <c r="G13" i="24"/>
  <c r="H15" i="24" s="1"/>
  <c r="G19" i="23"/>
  <c r="G18" i="23"/>
  <c r="G13" i="23"/>
  <c r="H15" i="23" s="1"/>
  <c r="G21" i="22"/>
  <c r="G20" i="22"/>
  <c r="G19" i="22"/>
  <c r="G18" i="22"/>
  <c r="G13" i="22"/>
  <c r="H15" i="22" s="1"/>
  <c r="G29" i="21"/>
  <c r="G28" i="21"/>
  <c r="G27" i="21"/>
  <c r="G26" i="21"/>
  <c r="G25" i="21"/>
  <c r="G24" i="21"/>
  <c r="G23" i="21"/>
  <c r="G22" i="21"/>
  <c r="G17" i="21"/>
  <c r="G16" i="21"/>
  <c r="G15" i="21"/>
  <c r="G14" i="21"/>
  <c r="G13" i="21"/>
  <c r="G24" i="20"/>
  <c r="G23" i="20"/>
  <c r="G22" i="20"/>
  <c r="G21" i="20"/>
  <c r="G20" i="20"/>
  <c r="G19" i="20"/>
  <c r="G14" i="20"/>
  <c r="G13" i="20"/>
  <c r="G24" i="19"/>
  <c r="G23" i="19"/>
  <c r="G22" i="19"/>
  <c r="G21" i="19"/>
  <c r="G20" i="19"/>
  <c r="G19" i="19"/>
  <c r="G14" i="19"/>
  <c r="G13" i="19"/>
  <c r="G24" i="18"/>
  <c r="G23" i="18"/>
  <c r="G22" i="18"/>
  <c r="G21" i="18"/>
  <c r="G20" i="18"/>
  <c r="G19" i="18"/>
  <c r="G14" i="18"/>
  <c r="G13" i="18"/>
  <c r="B9" i="9"/>
  <c r="G22" i="9"/>
  <c r="G26" i="9"/>
  <c r="G27" i="9"/>
  <c r="G24" i="9"/>
  <c r="G25" i="9"/>
  <c r="G23" i="9"/>
  <c r="G17" i="9"/>
  <c r="G16" i="9"/>
  <c r="G15" i="9"/>
  <c r="G14" i="9"/>
  <c r="G13" i="9"/>
  <c r="H23" i="40" l="1"/>
  <c r="H28" i="40"/>
  <c r="H30" i="40" s="1"/>
  <c r="H15" i="37"/>
  <c r="H25" i="37"/>
  <c r="H23" i="36"/>
  <c r="H25" i="36" s="1"/>
  <c r="E23" i="17" s="1"/>
  <c r="F23" i="17" s="1"/>
  <c r="H19" i="35"/>
  <c r="H27" i="35" s="1"/>
  <c r="H29" i="35" s="1"/>
  <c r="E22" i="17" s="1"/>
  <c r="H21" i="34"/>
  <c r="H26" i="34" s="1"/>
  <c r="H28" i="34" s="1"/>
  <c r="E21" i="17" s="1"/>
  <c r="F21" i="17" s="1"/>
  <c r="H20" i="33"/>
  <c r="H26" i="33" s="1"/>
  <c r="H28" i="33" s="1"/>
  <c r="E20" i="17" s="1"/>
  <c r="F20" i="17" s="1"/>
  <c r="H16" i="32"/>
  <c r="H23" i="32"/>
  <c r="H23" i="31"/>
  <c r="H28" i="31" s="1"/>
  <c r="H30" i="31" s="1"/>
  <c r="E18" i="17" s="1"/>
  <c r="F18" i="17" s="1"/>
  <c r="H18" i="30"/>
  <c r="H23" i="30" s="1"/>
  <c r="H25" i="30" s="1"/>
  <c r="E17" i="17" s="1"/>
  <c r="F17" i="17" s="1"/>
  <c r="H22" i="29"/>
  <c r="H27" i="29" s="1"/>
  <c r="H29" i="29" s="1"/>
  <c r="E16" i="17" s="1"/>
  <c r="H16" i="28"/>
  <c r="H23" i="28"/>
  <c r="H23" i="27"/>
  <c r="H25" i="27" s="1"/>
  <c r="E14" i="17" s="1"/>
  <c r="F14" i="17" s="1"/>
  <c r="H21" i="26"/>
  <c r="H26" i="26" s="1"/>
  <c r="H28" i="26" s="1"/>
  <c r="E13" i="17" s="1"/>
  <c r="H21" i="25"/>
  <c r="H26" i="25" s="1"/>
  <c r="H28" i="25" s="1"/>
  <c r="E12" i="17" s="1"/>
  <c r="F12" i="17" s="1"/>
  <c r="H21" i="24"/>
  <c r="H26" i="24" s="1"/>
  <c r="H28" i="24" s="1"/>
  <c r="E11" i="17" s="1"/>
  <c r="H20" i="23"/>
  <c r="H25" i="23" s="1"/>
  <c r="H27" i="23" s="1"/>
  <c r="E10" i="17" s="1"/>
  <c r="F10" i="17" s="1"/>
  <c r="H22" i="22"/>
  <c r="H27" i="22" s="1"/>
  <c r="H29" i="22" s="1"/>
  <c r="E9" i="17" s="1"/>
  <c r="F9" i="17" s="1"/>
  <c r="H19" i="21"/>
  <c r="H30" i="21"/>
  <c r="H16" i="20"/>
  <c r="H26" i="20"/>
  <c r="H16" i="19"/>
  <c r="H26" i="19"/>
  <c r="H16" i="18"/>
  <c r="H26" i="18"/>
  <c r="H28" i="9"/>
  <c r="H19" i="9"/>
  <c r="H31" i="19" l="1"/>
  <c r="H33" i="19" s="1"/>
  <c r="E6" i="17" s="1"/>
  <c r="F6" i="17" s="1"/>
  <c r="H30" i="37"/>
  <c r="H32" i="37" s="1"/>
  <c r="E24" i="17" s="1"/>
  <c r="F24" i="17" s="1"/>
  <c r="H28" i="32"/>
  <c r="H30" i="32" s="1"/>
  <c r="E19" i="17" s="1"/>
  <c r="F19" i="17" s="1"/>
  <c r="H28" i="28"/>
  <c r="H30" i="28" s="1"/>
  <c r="E15" i="17" s="1"/>
  <c r="F15" i="17" s="1"/>
  <c r="H35" i="21"/>
  <c r="H37" i="21" s="1"/>
  <c r="E8" i="17" s="1"/>
  <c r="F8" i="17" s="1"/>
  <c r="H31" i="20"/>
  <c r="H33" i="20" s="1"/>
  <c r="E7" i="17" s="1"/>
  <c r="F7" i="17" s="1"/>
  <c r="H31" i="18"/>
  <c r="H33" i="18" s="1"/>
  <c r="E5" i="17" s="1"/>
  <c r="F5" i="17" s="1"/>
  <c r="H33" i="9"/>
  <c r="H35" i="9" s="1"/>
  <c r="E4" i="17" s="1"/>
  <c r="F25" i="17" l="1"/>
</calcChain>
</file>

<file path=xl/sharedStrings.xml><?xml version="1.0" encoding="utf-8"?>
<sst xmlns="http://schemas.openxmlformats.org/spreadsheetml/2006/main" count="1073" uniqueCount="99">
  <si>
    <t>ACTIVIDADES</t>
  </si>
  <si>
    <t>TOTAL</t>
  </si>
  <si>
    <t>UNIDAD DE MEDIDA</t>
  </si>
  <si>
    <t>CANTIDAD</t>
  </si>
  <si>
    <t>VALOR TOTAL</t>
  </si>
  <si>
    <t>CANT</t>
  </si>
  <si>
    <t>ANÁLISIS DE COSTOS</t>
  </si>
  <si>
    <r>
      <t>ESPECIFICACIÓN:</t>
    </r>
    <r>
      <rPr>
        <b/>
        <sz val="8"/>
        <rFont val="Arial"/>
        <family val="2"/>
      </rPr>
      <t xml:space="preserve"> </t>
    </r>
  </si>
  <si>
    <t xml:space="preserve">UNIDAD  : </t>
  </si>
  <si>
    <t xml:space="preserve">I. CAMPAÑA PUBLICITARIA </t>
  </si>
  <si>
    <t>Descripción</t>
  </si>
  <si>
    <t>Unidad</t>
  </si>
  <si>
    <t>Tiempo</t>
  </si>
  <si>
    <t>Cantidad</t>
  </si>
  <si>
    <t>Precio-Unit.</t>
  </si>
  <si>
    <t>Valor Total.</t>
  </si>
  <si>
    <t>Plegables de material de alta calidad</t>
  </si>
  <si>
    <t>Und</t>
  </si>
  <si>
    <t>Afiches publicitarios</t>
  </si>
  <si>
    <t>Pasacalles</t>
  </si>
  <si>
    <t>und</t>
  </si>
  <si>
    <t>Pendones alusivos al proyecto</t>
  </si>
  <si>
    <t>Cuñas radiales</t>
  </si>
  <si>
    <t>Sub-Total</t>
  </si>
  <si>
    <t xml:space="preserve">II. TALLER </t>
  </si>
  <si>
    <t>Alquiler de video beam</t>
  </si>
  <si>
    <t>Alquiler de computadores</t>
  </si>
  <si>
    <t xml:space="preserve">Pendones alusivos al proyecto con el tema </t>
  </si>
  <si>
    <t xml:space="preserve">Alquiler  sillas </t>
  </si>
  <si>
    <t xml:space="preserve">III. MATERIAL EDUCATIVO </t>
  </si>
  <si>
    <t>Total Costo Directo</t>
  </si>
  <si>
    <t>Talento Humano</t>
  </si>
  <si>
    <t>Dias</t>
  </si>
  <si>
    <t>Folleto en papel de alta calidad</t>
  </si>
  <si>
    <t>Transporte</t>
  </si>
  <si>
    <t>Elementos Bioseguridad</t>
  </si>
  <si>
    <t xml:space="preserve">Alquiler de equipo de sonido </t>
  </si>
  <si>
    <t>Refrigerio</t>
  </si>
  <si>
    <t>Ejemplares plastificados 12 paginas</t>
  </si>
  <si>
    <t>IMPLEMENTACION DE ESTRATEGIAS PROMOCIONALES Y DE PREVENCION DE LAS CONDUCTAS AUTODESTRUCTIVAS Y DE SUICIDIO EN LA INFANCIA, ADOLESCENTE Y JOVENES , QUE AFECTA LA SALUD MENTAL  EN EL MUNICIPIO DE HATONUEVO – LA GUAJIRA</t>
  </si>
  <si>
    <t xml:space="preserve">Lanzamiento para la socialización y sensibilización del proyecto </t>
  </si>
  <si>
    <t>Jovenes y Adolescentes participando de los foros sobre la influencia de las redes sociales</t>
  </si>
  <si>
    <t xml:space="preserve">Jovenes y Adolescentes con conocimientos sobre el auto concepto, auto estima y auto reconocimiento </t>
  </si>
  <si>
    <t>Jóvenes escolares y padres de familias participando de los talleres vivenciales terapeuticos</t>
  </si>
  <si>
    <t>Comunidad del municipio de Hatonuevo sensibilizada sobre la prevención de conducta autodestructivas y pensamientos suicidas</t>
  </si>
  <si>
    <t>Jovenes lideres, familia orientadas en el desarrollo de habilidades personales</t>
  </si>
  <si>
    <t>Teatros callejeros realizados para promover en la comunidad la resiliencia</t>
  </si>
  <si>
    <t>Grupos poblacionales priorizados por riesgo de conducta autodestructiva y comportamiento suicida tamizados</t>
  </si>
  <si>
    <t>Intervenciones breves, sesiones y terapias en grupo realizadas</t>
  </si>
  <si>
    <t>Numero de visitas domiciliarias solicitadas y realizadas</t>
  </si>
  <si>
    <t>Numero de personas en alto de riesgo de conducta suicida familiares con acompañamiento</t>
  </si>
  <si>
    <t>Jovenes escolares, docentes, familias con capacidades para fortalecer la convivencia escolar y prevenir el acoso</t>
  </si>
  <si>
    <t>Centros de escucha, Zonas de Orientación Escolar implementados</t>
  </si>
  <si>
    <t>Conformación de tres grupos de ayuda en salud mental</t>
  </si>
  <si>
    <t>Líderes y agentes comunitarios, auxiliares y  agentes de salud con capacidades en iniciativas socio comunitarias</t>
  </si>
  <si>
    <t>Estudiantes, profesores y orientadores escolares con capacidades para identificar sintomas de alteraciones mentales frente a una idea y comportamiento suicida</t>
  </si>
  <si>
    <t>Profesionales de la salud, líderes sociales y comunitarios, docentes, cuidadores y familias con capacidades en primeros auxilios psicológicos y signos de alarma para conducta suicida</t>
  </si>
  <si>
    <t>Comunidad con conocimientos en practicas ancentrales para la promoción de la salud mental y la prevención de la conducta suicida</t>
  </si>
  <si>
    <t>Comunidad del municipio de Hatonuevo informada</t>
  </si>
  <si>
    <t>Contratos del traslado y transporte requerido</t>
  </si>
  <si>
    <t>Evento de Clausura del proyecto Implementacion de estrategias promocionales y de prevencion de las conductas autodestructivas y de suicidio en adolescente y jovenes como problema de salud publica en el municipio de Hatonuevo – La Guajira</t>
  </si>
  <si>
    <t>Secretaria de Salud Municipal</t>
  </si>
  <si>
    <t>PRODUCTOS</t>
  </si>
  <si>
    <t>A.1.1 Lanzamiento y apertura  del proyecto Implementacion de estrategias promocionales y de prevencion de las conductas autodestructivas y de suicidio en adolescente y jovenes como problema de salud publica en el municipio de Hatonuevo – La Guajira</t>
  </si>
  <si>
    <t>A.2.1 Realizar (1) un tamizaje en salud mental a grupos poblacionales priorizados por riesgo de conducta autodestructiva y comportamiento suicida (previa gestión del acceso a servicios a las personas que requieran atención</t>
  </si>
  <si>
    <t xml:space="preserve">A.2.2 Realizar intervenciones breves, Sesiones y terapias de grupo mediante la orientación y consejería en jóvenes, adolescentes con riesgos de intento de suicidio </t>
  </si>
  <si>
    <t>A.2.4 Acompañamiento de servicios individuales a personas en alto riesgo de conducta suicida, los sobrevivientes y personas cercanas (familiares, compañeros).</t>
  </si>
  <si>
    <t>A.2.6 Desarrollar actividades de prevención de las conductas autodestructivas y de suicidio mediante la orientación y consejería  en dispositivos comunitarios y de bajo umbral tales como Centros de Escucha, Zonas de Orientación Escolar</t>
  </si>
  <si>
    <t xml:space="preserve">A.3.2 Desarrollar (5) cinco intervenciones mediante estrategias que permitan desarrollar conocimientos y prácticas ancestrales para la promoción de la salud mental y la prevención de la conducta suicida en diferentes culturas. (formación espiritual respetando la libertad de credo) </t>
  </si>
  <si>
    <t>A.3.3 Desarrollar un plan de medios para la Implementacion de estrategias promocionales y de prevencion de las conductas autodestructivas y de suicidio en adolescente y jovenes como problema de salud publica en el municipio de Hatonuevo – La Guajira</t>
  </si>
  <si>
    <t>A.3.4 Contratar el Traslado y transporte de los profesionales para la ejecucion de las actividades de promoción (1 Vehículo)</t>
  </si>
  <si>
    <t>A.3.5 Realizar un (1) Cierre y/o Clausura del proyecto Implementacion de estrategias promocionales y de prevencion de las conductas autodestructivas y de suicidio en adolescente y jovenes como problema de salud publica en el municipio de Hatonuevo – La Guajira</t>
  </si>
  <si>
    <t>IMPLEMENTACIÓN DE ESTRATEGIAS PROMOCIONALES Y DE PREVENCIÓN DE LAS CONDUCTAS AUTODESTRUCTIVAS Y DE SUICIDIO QUE AFECTAN LA SALUD MENTAL EN LA INFANCIA, ADOLESCENCIA Y  JÓVENES EN EL MUNICIPIO DE HATONUEVO – LA GUAJIRA</t>
  </si>
  <si>
    <t>REPUBLICA DE COLOMBIA                                  MUNICIPIO DE HATONUEVO</t>
  </si>
  <si>
    <t>ITEM:</t>
  </si>
  <si>
    <t xml:space="preserve"> 1. Implementar estrategias de promoción de la salud mental y amor a la vida en las instituciones educativas, instituciones prestadoras de servicios en salud, gremios y organizaciones de jóvenes y personas con afectaciones sicosociales</t>
  </si>
  <si>
    <t xml:space="preserve"> 2. Implementar  estrategias preventivas de conductas autodestructivas y de intento de suicidio en adolescentes y jóvenes y casos con afectaciones sicosociales en las instituciones educativas, instituciones prestadoras de servicios en salud, gremios y organizaciones de jóvenes </t>
  </si>
  <si>
    <t xml:space="preserve">2. Implementar  estrategias preventivas de conductas autodestructivas y de intento de suicidio en adolescentes y jóvenes y casos con afectaciones sicosociales en las instituciones educativas, instituciones prestadoras de servicios en salud, gremios y organizaciones de jóvenes </t>
  </si>
  <si>
    <t>1. Implementar estrategias de promoción de la salud mental y amor a la vida en las instituciones educativas, instituciones prestadoras de servicios en salud, gremios y organizaciones de jóvenes y personas con afectaciones sicosociales</t>
  </si>
  <si>
    <t xml:space="preserve"> 3. Desarrollar acciones articuladas con instituciones, actores y sectores competentes para la prevención y atención de conductas autodestructivas e intento suicida en infancia, adolescentes y jóvenes.</t>
  </si>
  <si>
    <t>3. Desarrollar acciones articuladas con instituciones, actores y sectores competentes para la prevención y atención de conductas autodestructivas e intento suicida en infancia, adolescentes y jóvenes.</t>
  </si>
  <si>
    <t>Murales</t>
  </si>
  <si>
    <t>Vallas</t>
  </si>
  <si>
    <t>Formatos y material impreso para captura de información</t>
  </si>
  <si>
    <t>Fortalecer las acciones de prevención a través de los espacios de escucha comunitaria que permita lograr mayor acercamiento y sensibilización de padres de familia, cuidadores y adultos, frente a las afectaciones de salud mental que padecen los niños, adolescentes y jóvenes en el municipio de Hatonuevo.</t>
  </si>
  <si>
    <t>LUIS ALFONSO RODRIGUEZ ANDRIOLY</t>
  </si>
  <si>
    <t>VALOR UNITARIO 2023</t>
  </si>
  <si>
    <t>A.1.2 Desarrollar (10) foros en instituciones y sedes educativas sobre la influencia de las redes sociales en la formación de la salud mental y amor a la vida de los jóvenes y adolescentes del municipio</t>
  </si>
  <si>
    <t xml:space="preserve">A.1.6 Implementar (5) cinco estrategias de educación aplicadas a grupos, orientadas al desarrollo de habilidades personales, tales como habilidades para la vida; fomento de la resiliencia - afrontamiento; comunicación en jóvenes líderes, familia; apoyo social y entre pares; agentes promotores de la salud mental. </t>
  </si>
  <si>
    <t xml:space="preserve">A.2.5 Desarrollar (15) Quince talleres para fortalecer la convivencia escolar y prevenir e intervenir el acoso entre pares en el entorno educativo y generar alianzas intersectoriales mediante la participación en los comités territoriales de convivencia escolar. </t>
  </si>
  <si>
    <t xml:space="preserve">A.3.1 Desarrollar (12) Doce talleres  a profesionales de la salud, líderes sociales y comunitarios, docentes, cuidadores y familias en primeros auxilios psicológicos, signos de alarma para conducta suicida y estrategias de afrontamiento. </t>
  </si>
  <si>
    <t>A.1.3 Realizar (15) talleres por niveles sobre el desarrollo del auto concepto, la auto estima y el auto reconocimiento para la identificación del amor propio y el amor a la vida.</t>
  </si>
  <si>
    <t>A.1.4 Desarrollar (15) Talleres vivenciales terapéuticos sobre el manejo de respuestas frente a los llamados de atención, advertencias (regaños o castigos) con los jóvenes escolares y padres de familias.</t>
  </si>
  <si>
    <t>A.1.7 Realizar actividades educativas y comunicativas, mediante (15) quince teatros callejeros, para promover en las comunidades la resiliencia</t>
  </si>
  <si>
    <t xml:space="preserve">A.2.8 Desarrollar (15) Quince capacitaciones sobre al  acompañamiento a las iniciativas socio comunitarias con sobrevivientes de la conducta suicida, a líderes y agentes comunitarios, auxiliares y  agentes de salud. </t>
  </si>
  <si>
    <t xml:space="preserve">A.2.9 Desarrollar (15) Quince talleres vivenciales para orientar como identificar síntomas de alteraciones mentales, emocional y personal de alguno de sus conocidos, frente a una idea y comportamiento suicida, a los estudiantes, profesores y orientadores escolares </t>
  </si>
  <si>
    <t>A.1.5 Desarrollar (1) campaña de sensibilización y divulgación en torno a la salud mental y la prevención de  conducta autodestructivas y pensamientos suicidas con utilizaciones de herramientas pedagógicas, marketing publicitario (20000 afiches, 5000 plegables, 5 pasa calles, 2 vallas, 4 murales)</t>
  </si>
  <si>
    <t>A.2.3 Realizar (10) Diez rondas de visita domiciliaria solicitadas y concertadas a la familia victimas de problemas con integrantes que han presentado conductas autodestructivas y de suicidios y atención e intervencion al integrante de la familia que lo solicite.</t>
  </si>
  <si>
    <t>A.2.7 Apoyar la conformación  y fortalecimiento de (2) tres grupos de ayuda mutua en salud mental en el Municipio de Hatonuevo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</si>
</sst>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 &quot;$&quot;\ * #,##0.00_ ;_ &quot;$&quot;\ * \-#,##0.00_ ;_ &quot;$&quot;\ * &quot;-&quot;??_ ;_ @_ "/>
    <numFmt numFmtId="167" formatCode="_(&quot;$&quot;\ * #,##0.00_);_(&quot;$&quot;\ * \(#,##0.00\);_(&quot;$&quot;\ * &quot;-&quot;??_);_(@_)"/>
    <numFmt numFmtId="168" formatCode="&quot;$&quot;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7" tint="0.7999816888943144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4" fillId="0" borderId="0"/>
    <xf numFmtId="166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4" fillId="0" borderId="0"/>
  </cellStyleXfs>
  <cellXfs count="195">
    <xf numFmtId="0" fontId="0" fillId="0" borderId="0" xfId="0"/>
    <xf numFmtId="0" fontId="12" fillId="0" borderId="9" xfId="3" applyFont="1" applyBorder="1" applyAlignment="1">
      <alignment wrapText="1"/>
    </xf>
    <xf numFmtId="0" fontId="12" fillId="0" borderId="0" xfId="3" applyFont="1" applyAlignment="1">
      <alignment wrapText="1"/>
    </xf>
    <xf numFmtId="0" fontId="12" fillId="7" borderId="30" xfId="3" applyFont="1" applyFill="1" applyBorder="1" applyAlignment="1">
      <alignment wrapText="1"/>
    </xf>
    <xf numFmtId="0" fontId="12" fillId="0" borderId="32" xfId="3" applyFont="1" applyBorder="1" applyAlignment="1">
      <alignment wrapText="1"/>
    </xf>
    <xf numFmtId="0" fontId="12" fillId="0" borderId="32" xfId="3" applyFont="1" applyBorder="1" applyAlignment="1">
      <alignment vertical="center" wrapText="1"/>
    </xf>
    <xf numFmtId="0" fontId="12" fillId="3" borderId="30" xfId="3" applyFont="1" applyFill="1" applyBorder="1" applyAlignment="1">
      <alignment wrapText="1"/>
    </xf>
    <xf numFmtId="0" fontId="12" fillId="2" borderId="0" xfId="3" applyFont="1" applyFill="1" applyAlignment="1">
      <alignment wrapText="1"/>
    </xf>
    <xf numFmtId="0" fontId="12" fillId="0" borderId="9" xfId="3" applyFont="1" applyBorder="1" applyAlignment="1">
      <alignment vertical="center" wrapText="1"/>
    </xf>
    <xf numFmtId="0" fontId="0" fillId="0" borderId="0" xfId="0" applyAlignment="1">
      <alignment wrapText="1"/>
    </xf>
    <xf numFmtId="0" fontId="13" fillId="0" borderId="0" xfId="3" applyFont="1" applyAlignment="1">
      <alignment wrapText="1"/>
    </xf>
    <xf numFmtId="0" fontId="11" fillId="0" borderId="0" xfId="3" applyFont="1" applyAlignment="1">
      <alignment horizontal="justify" wrapText="1"/>
    </xf>
    <xf numFmtId="0" fontId="12" fillId="3" borderId="25" xfId="3" applyFont="1" applyFill="1" applyBorder="1" applyAlignment="1">
      <alignment horizontal="center" wrapText="1"/>
    </xf>
    <xf numFmtId="0" fontId="12" fillId="3" borderId="29" xfId="3" applyFont="1" applyFill="1" applyBorder="1" applyAlignment="1">
      <alignment horizontal="center" wrapText="1"/>
    </xf>
    <xf numFmtId="3" fontId="12" fillId="0" borderId="9" xfId="3" applyNumberFormat="1" applyFont="1" applyBorder="1" applyAlignment="1">
      <alignment horizontal="center" vertical="center" wrapText="1"/>
    </xf>
    <xf numFmtId="0" fontId="12" fillId="0" borderId="24" xfId="3" applyFont="1" applyBorder="1" applyAlignment="1">
      <alignment horizontal="center" vertical="center" wrapText="1"/>
    </xf>
    <xf numFmtId="3" fontId="12" fillId="0" borderId="9" xfId="3" applyNumberFormat="1" applyFont="1" applyBorder="1" applyAlignment="1">
      <alignment horizontal="center" wrapText="1"/>
    </xf>
    <xf numFmtId="3" fontId="12" fillId="0" borderId="21" xfId="3" applyNumberFormat="1" applyFont="1" applyBorder="1" applyAlignment="1">
      <alignment horizontal="center" wrapText="1"/>
    </xf>
    <xf numFmtId="0" fontId="12" fillId="0" borderId="9" xfId="3" applyFont="1" applyBorder="1" applyAlignment="1">
      <alignment horizontal="center" vertical="center" wrapText="1"/>
    </xf>
    <xf numFmtId="3" fontId="12" fillId="0" borderId="0" xfId="3" applyNumberFormat="1" applyFont="1" applyAlignment="1">
      <alignment horizontal="center" wrapText="1"/>
    </xf>
    <xf numFmtId="0" fontId="12" fillId="0" borderId="0" xfId="3" applyFont="1" applyAlignment="1">
      <alignment horizontal="center" vertical="center" wrapText="1"/>
    </xf>
    <xf numFmtId="0" fontId="12" fillId="7" borderId="25" xfId="3" applyFont="1" applyFill="1" applyBorder="1" applyAlignment="1">
      <alignment horizontal="center" wrapText="1"/>
    </xf>
    <xf numFmtId="0" fontId="12" fillId="7" borderId="29" xfId="3" applyFont="1" applyFill="1" applyBorder="1" applyAlignment="1">
      <alignment horizontal="center" wrapText="1"/>
    </xf>
    <xf numFmtId="3" fontId="12" fillId="0" borderId="21" xfId="3" applyNumberFormat="1" applyFont="1" applyBorder="1" applyAlignment="1">
      <alignment horizontal="center" vertical="center" wrapText="1"/>
    </xf>
    <xf numFmtId="3" fontId="12" fillId="2" borderId="0" xfId="3" applyNumberFormat="1" applyFont="1" applyFill="1" applyAlignment="1">
      <alignment horizontal="center" wrapText="1"/>
    </xf>
    <xf numFmtId="0" fontId="12" fillId="2" borderId="0" xfId="3" applyFont="1" applyFill="1" applyAlignment="1">
      <alignment horizontal="center" wrapText="1"/>
    </xf>
    <xf numFmtId="0" fontId="4" fillId="0" borderId="0" xfId="3" applyAlignment="1">
      <alignment wrapText="1"/>
    </xf>
    <xf numFmtId="0" fontId="11" fillId="0" borderId="0" xfId="3" applyFont="1" applyAlignment="1">
      <alignment horizontal="centerContinuous" wrapText="1"/>
    </xf>
    <xf numFmtId="0" fontId="12" fillId="0" borderId="0" xfId="3" applyFont="1" applyAlignment="1">
      <alignment horizontal="centerContinuous" wrapText="1"/>
    </xf>
    <xf numFmtId="3" fontId="0" fillId="0" borderId="0" xfId="0" applyNumberFormat="1" applyAlignment="1">
      <alignment wrapText="1"/>
    </xf>
    <xf numFmtId="3" fontId="12" fillId="0" borderId="0" xfId="3" applyNumberFormat="1" applyFont="1" applyAlignment="1">
      <alignment wrapText="1"/>
    </xf>
    <xf numFmtId="3" fontId="11" fillId="0" borderId="27" xfId="3" applyNumberFormat="1" applyFont="1" applyBorder="1" applyAlignment="1">
      <alignment horizontal="left" vertical="center" wrapText="1"/>
    </xf>
    <xf numFmtId="3" fontId="11" fillId="0" borderId="28" xfId="3" applyNumberFormat="1" applyFont="1" applyBorder="1" applyAlignment="1">
      <alignment horizontal="center" vertical="center" wrapText="1"/>
    </xf>
    <xf numFmtId="3" fontId="11" fillId="0" borderId="0" xfId="3" applyNumberFormat="1" applyFont="1" applyAlignment="1">
      <alignment horizontal="justify" wrapText="1"/>
    </xf>
    <xf numFmtId="3" fontId="11" fillId="0" borderId="0" xfId="3" applyNumberFormat="1" applyFont="1" applyAlignment="1">
      <alignment horizontal="left" wrapText="1"/>
    </xf>
    <xf numFmtId="3" fontId="11" fillId="0" borderId="0" xfId="3" applyNumberFormat="1" applyFont="1" applyAlignment="1">
      <alignment horizontal="center" wrapText="1"/>
    </xf>
    <xf numFmtId="3" fontId="12" fillId="3" borderId="29" xfId="3" applyNumberFormat="1" applyFont="1" applyFill="1" applyBorder="1" applyAlignment="1">
      <alignment horizontal="center" wrapText="1"/>
    </xf>
    <xf numFmtId="3" fontId="12" fillId="3" borderId="31" xfId="3" applyNumberFormat="1" applyFont="1" applyFill="1" applyBorder="1" applyAlignment="1">
      <alignment horizontal="center" wrapText="1"/>
    </xf>
    <xf numFmtId="3" fontId="12" fillId="0" borderId="3" xfId="3" applyNumberFormat="1" applyFont="1" applyBorder="1" applyAlignment="1">
      <alignment wrapText="1"/>
    </xf>
    <xf numFmtId="3" fontId="12" fillId="0" borderId="9" xfId="1" applyNumberFormat="1" applyFont="1" applyFill="1" applyBorder="1" applyAlignment="1">
      <alignment wrapText="1"/>
    </xf>
    <xf numFmtId="3" fontId="12" fillId="0" borderId="22" xfId="1" applyNumberFormat="1" applyFont="1" applyFill="1" applyBorder="1" applyAlignment="1">
      <alignment wrapText="1"/>
    </xf>
    <xf numFmtId="3" fontId="12" fillId="0" borderId="21" xfId="1" applyNumberFormat="1" applyFont="1" applyFill="1" applyBorder="1" applyAlignment="1">
      <alignment wrapText="1"/>
    </xf>
    <xf numFmtId="3" fontId="12" fillId="0" borderId="0" xfId="1" applyNumberFormat="1" applyFont="1" applyFill="1" applyBorder="1" applyAlignment="1">
      <alignment wrapText="1"/>
    </xf>
    <xf numFmtId="3" fontId="12" fillId="0" borderId="7" xfId="3" applyNumberFormat="1" applyFont="1" applyBorder="1" applyAlignment="1">
      <alignment horizontal="center" vertical="center" wrapText="1"/>
    </xf>
    <xf numFmtId="3" fontId="12" fillId="0" borderId="0" xfId="1" applyNumberFormat="1" applyFont="1" applyFill="1" applyAlignment="1">
      <alignment wrapText="1"/>
    </xf>
    <xf numFmtId="3" fontId="11" fillId="0" borderId="0" xfId="1" applyNumberFormat="1" applyFont="1" applyFill="1" applyAlignment="1">
      <alignment horizontal="center" wrapText="1"/>
    </xf>
    <xf numFmtId="3" fontId="12" fillId="0" borderId="3" xfId="1" applyNumberFormat="1" applyFont="1" applyBorder="1" applyAlignment="1">
      <alignment wrapText="1"/>
    </xf>
    <xf numFmtId="3" fontId="12" fillId="0" borderId="0" xfId="1" applyNumberFormat="1" applyFont="1" applyAlignment="1">
      <alignment wrapText="1"/>
    </xf>
    <xf numFmtId="3" fontId="12" fillId="7" borderId="29" xfId="1" applyNumberFormat="1" applyFont="1" applyFill="1" applyBorder="1" applyAlignment="1">
      <alignment horizontal="center" wrapText="1"/>
    </xf>
    <xf numFmtId="3" fontId="12" fillId="7" borderId="31" xfId="1" applyNumberFormat="1" applyFont="1" applyFill="1" applyBorder="1" applyAlignment="1">
      <alignment horizontal="center" wrapText="1"/>
    </xf>
    <xf numFmtId="3" fontId="12" fillId="0" borderId="21" xfId="1" applyNumberFormat="1" applyFont="1" applyFill="1" applyBorder="1" applyAlignment="1">
      <alignment vertical="center" wrapText="1"/>
    </xf>
    <xf numFmtId="3" fontId="12" fillId="0" borderId="22" xfId="1" applyNumberFormat="1" applyFont="1" applyFill="1" applyBorder="1" applyAlignment="1">
      <alignment vertical="center" wrapText="1"/>
    </xf>
    <xf numFmtId="3" fontId="12" fillId="0" borderId="11" xfId="1" applyNumberFormat="1" applyFont="1" applyFill="1" applyBorder="1" applyAlignment="1">
      <alignment wrapText="1"/>
    </xf>
    <xf numFmtId="3" fontId="11" fillId="0" borderId="0" xfId="1" applyNumberFormat="1" applyFont="1" applyAlignment="1">
      <alignment horizontal="center" wrapText="1"/>
    </xf>
    <xf numFmtId="3" fontId="12" fillId="0" borderId="20" xfId="1" applyNumberFormat="1" applyFont="1" applyBorder="1" applyAlignment="1">
      <alignment wrapText="1"/>
    </xf>
    <xf numFmtId="3" fontId="12" fillId="0" borderId="0" xfId="1" applyNumberFormat="1" applyFont="1" applyBorder="1" applyAlignment="1">
      <alignment wrapText="1"/>
    </xf>
    <xf numFmtId="3" fontId="12" fillId="3" borderId="29" xfId="1" applyNumberFormat="1" applyFont="1" applyFill="1" applyBorder="1" applyAlignment="1">
      <alignment horizontal="center" wrapText="1"/>
    </xf>
    <xf numFmtId="3" fontId="12" fillId="3" borderId="31" xfId="1" applyNumberFormat="1" applyFont="1" applyFill="1" applyBorder="1" applyAlignment="1">
      <alignment horizontal="center" wrapText="1"/>
    </xf>
    <xf numFmtId="3" fontId="12" fillId="2" borderId="0" xfId="1" applyNumberFormat="1" applyFont="1" applyFill="1" applyBorder="1" applyAlignment="1">
      <alignment horizontal="center" wrapText="1"/>
    </xf>
    <xf numFmtId="3" fontId="14" fillId="0" borderId="0" xfId="1" applyNumberFormat="1" applyFont="1" applyAlignment="1">
      <alignment horizontal="centerContinuous" wrapText="1"/>
    </xf>
    <xf numFmtId="3" fontId="12" fillId="0" borderId="0" xfId="1" applyNumberFormat="1" applyFont="1" applyAlignment="1">
      <alignment horizontal="centerContinuous" wrapText="1"/>
    </xf>
    <xf numFmtId="3" fontId="12" fillId="0" borderId="24" xfId="1" applyNumberFormat="1" applyFont="1" applyFill="1" applyBorder="1" applyAlignment="1">
      <alignment horizontal="right" vertical="center" wrapText="1"/>
    </xf>
    <xf numFmtId="3" fontId="12" fillId="0" borderId="13" xfId="1" applyNumberFormat="1" applyFont="1" applyFill="1" applyBorder="1" applyAlignment="1">
      <alignment horizontal="right" vertical="center" wrapText="1"/>
    </xf>
    <xf numFmtId="3" fontId="12" fillId="0" borderId="9" xfId="1" applyNumberFormat="1" applyFont="1" applyFill="1" applyBorder="1" applyAlignment="1">
      <alignment horizontal="right" wrapText="1"/>
    </xf>
    <xf numFmtId="3" fontId="12" fillId="0" borderId="22" xfId="1" applyNumberFormat="1" applyFont="1" applyFill="1" applyBorder="1" applyAlignment="1">
      <alignment horizontal="right" wrapText="1"/>
    </xf>
    <xf numFmtId="3" fontId="12" fillId="0" borderId="21" xfId="1" applyNumberFormat="1" applyFont="1" applyFill="1" applyBorder="1" applyAlignment="1">
      <alignment horizontal="right" wrapText="1"/>
    </xf>
    <xf numFmtId="3" fontId="11" fillId="0" borderId="5" xfId="3" applyNumberFormat="1" applyFont="1" applyBorder="1" applyAlignment="1">
      <alignment vertical="center" wrapText="1"/>
    </xf>
    <xf numFmtId="3" fontId="12" fillId="0" borderId="6" xfId="3" applyNumberFormat="1" applyFont="1" applyBorder="1" applyAlignment="1">
      <alignment wrapText="1"/>
    </xf>
    <xf numFmtId="3" fontId="12" fillId="0" borderId="3" xfId="1" applyNumberFormat="1" applyFont="1" applyBorder="1" applyAlignment="1">
      <alignment horizontal="center" wrapText="1"/>
    </xf>
    <xf numFmtId="0" fontId="15" fillId="0" borderId="9" xfId="0" applyFont="1" applyBorder="1" applyAlignment="1">
      <alignment horizontal="justify" vertical="center" wrapText="1"/>
    </xf>
    <xf numFmtId="0" fontId="4" fillId="2" borderId="9" xfId="11" applyFill="1" applyBorder="1" applyAlignment="1">
      <alignment horizontal="center" vertical="center" wrapText="1"/>
    </xf>
    <xf numFmtId="0" fontId="4" fillId="2" borderId="9" xfId="11" applyFill="1" applyBorder="1" applyAlignment="1">
      <alignment horizontal="center" vertical="center"/>
    </xf>
    <xf numFmtId="168" fontId="4" fillId="2" borderId="9" xfId="3" applyNumberForma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168" fontId="4" fillId="0" borderId="9" xfId="3" applyNumberFormat="1" applyBorder="1" applyAlignment="1">
      <alignment horizontal="center" vertical="center" wrapText="1"/>
    </xf>
    <xf numFmtId="0" fontId="4" fillId="8" borderId="9" xfId="11" applyFill="1" applyBorder="1" applyAlignment="1">
      <alignment horizontal="center" vertical="center" wrapText="1"/>
    </xf>
    <xf numFmtId="0" fontId="4" fillId="2" borderId="9" xfId="10" applyFont="1" applyFill="1" applyBorder="1" applyAlignment="1">
      <alignment horizontal="center" vertical="center"/>
    </xf>
    <xf numFmtId="0" fontId="4" fillId="2" borderId="9" xfId="10" applyFont="1" applyFill="1" applyBorder="1" applyAlignment="1">
      <alignment horizontal="center" vertical="center" wrapText="1"/>
    </xf>
    <xf numFmtId="0" fontId="4" fillId="0" borderId="9" xfId="3" applyBorder="1" applyAlignment="1">
      <alignment horizontal="justify" vertical="center"/>
    </xf>
    <xf numFmtId="168" fontId="8" fillId="6" borderId="9" xfId="4" applyNumberFormat="1" applyFont="1" applyFill="1" applyBorder="1"/>
    <xf numFmtId="0" fontId="1" fillId="0" borderId="0" xfId="10"/>
    <xf numFmtId="165" fontId="1" fillId="0" borderId="0" xfId="10" applyNumberFormat="1"/>
    <xf numFmtId="166" fontId="0" fillId="0" borderId="0" xfId="4" applyFont="1"/>
    <xf numFmtId="0" fontId="15" fillId="10" borderId="9" xfId="0" applyFont="1" applyFill="1" applyBorder="1" applyAlignment="1">
      <alignment horizontal="justify" vertical="center" wrapText="1"/>
    </xf>
    <xf numFmtId="0" fontId="4" fillId="10" borderId="9" xfId="11" applyFill="1" applyBorder="1" applyAlignment="1">
      <alignment horizontal="center" vertical="center" wrapText="1"/>
    </xf>
    <xf numFmtId="0" fontId="4" fillId="10" borderId="9" xfId="11" applyFill="1" applyBorder="1" applyAlignment="1">
      <alignment horizontal="center" vertical="center"/>
    </xf>
    <xf numFmtId="168" fontId="4" fillId="10" borderId="9" xfId="3" applyNumberFormat="1" applyFill="1" applyBorder="1" applyAlignment="1">
      <alignment horizontal="center" vertical="center" wrapText="1"/>
    </xf>
    <xf numFmtId="0" fontId="4" fillId="10" borderId="9" xfId="0" applyFont="1" applyFill="1" applyBorder="1" applyAlignment="1">
      <alignment horizontal="justify" vertical="center" wrapText="1"/>
    </xf>
    <xf numFmtId="0" fontId="4" fillId="10" borderId="9" xfId="10" applyFont="1" applyFill="1" applyBorder="1" applyAlignment="1">
      <alignment horizontal="center" vertical="center"/>
    </xf>
    <xf numFmtId="0" fontId="4" fillId="10" borderId="9" xfId="10" applyFont="1" applyFill="1" applyBorder="1" applyAlignment="1">
      <alignment horizontal="center" vertical="center" wrapText="1"/>
    </xf>
    <xf numFmtId="3" fontId="12" fillId="0" borderId="10" xfId="3" applyNumberFormat="1" applyFont="1" applyBorder="1" applyAlignment="1">
      <alignment horizontal="center" vertical="center" wrapText="1"/>
    </xf>
    <xf numFmtId="3" fontId="11" fillId="0" borderId="9" xfId="3" applyNumberFormat="1" applyFont="1" applyBorder="1" applyAlignment="1">
      <alignment vertical="center" wrapText="1"/>
    </xf>
    <xf numFmtId="3" fontId="12" fillId="7" borderId="39" xfId="1" applyNumberFormat="1" applyFont="1" applyFill="1" applyBorder="1" applyAlignment="1">
      <alignment horizontal="center" wrapText="1"/>
    </xf>
    <xf numFmtId="3" fontId="12" fillId="0" borderId="10" xfId="1" applyNumberFormat="1" applyFont="1" applyFill="1" applyBorder="1" applyAlignment="1">
      <alignment wrapText="1"/>
    </xf>
    <xf numFmtId="3" fontId="12" fillId="0" borderId="40" xfId="1" applyNumberFormat="1" applyFont="1" applyFill="1" applyBorder="1" applyAlignment="1">
      <alignment wrapText="1"/>
    </xf>
    <xf numFmtId="0" fontId="12" fillId="0" borderId="8" xfId="3" applyFont="1" applyBorder="1" applyAlignment="1">
      <alignment wrapText="1"/>
    </xf>
    <xf numFmtId="3" fontId="12" fillId="0" borderId="10" xfId="1" applyNumberFormat="1" applyFont="1" applyFill="1" applyBorder="1" applyAlignment="1">
      <alignment vertical="center" wrapText="1"/>
    </xf>
    <xf numFmtId="0" fontId="12" fillId="0" borderId="26" xfId="3" applyFont="1" applyBorder="1" applyAlignment="1">
      <alignment wrapText="1"/>
    </xf>
    <xf numFmtId="3" fontId="12" fillId="0" borderId="27" xfId="3" applyNumberFormat="1" applyFont="1" applyBorder="1" applyAlignment="1">
      <alignment horizontal="center" vertical="center" wrapText="1"/>
    </xf>
    <xf numFmtId="3" fontId="12" fillId="0" borderId="27" xfId="3" applyNumberFormat="1" applyFont="1" applyBorder="1" applyAlignment="1">
      <alignment horizontal="center" wrapText="1"/>
    </xf>
    <xf numFmtId="3" fontId="12" fillId="0" borderId="27" xfId="1" applyNumberFormat="1" applyFont="1" applyFill="1" applyBorder="1" applyAlignment="1">
      <alignment wrapText="1"/>
    </xf>
    <xf numFmtId="3" fontId="12" fillId="0" borderId="28" xfId="1" applyNumberFormat="1" applyFont="1" applyFill="1" applyBorder="1" applyAlignment="1">
      <alignment vertical="center" wrapText="1"/>
    </xf>
    <xf numFmtId="0" fontId="12" fillId="3" borderId="1" xfId="3" applyFont="1" applyFill="1" applyBorder="1" applyAlignment="1">
      <alignment wrapText="1"/>
    </xf>
    <xf numFmtId="0" fontId="12" fillId="3" borderId="41" xfId="3" applyFont="1" applyFill="1" applyBorder="1" applyAlignment="1">
      <alignment horizontal="center" wrapText="1"/>
    </xf>
    <xf numFmtId="0" fontId="12" fillId="3" borderId="42" xfId="3" applyFont="1" applyFill="1" applyBorder="1" applyAlignment="1">
      <alignment horizontal="center" wrapText="1"/>
    </xf>
    <xf numFmtId="3" fontId="12" fillId="3" borderId="42" xfId="1" applyNumberFormat="1" applyFont="1" applyFill="1" applyBorder="1" applyAlignment="1">
      <alignment horizontal="center" wrapText="1"/>
    </xf>
    <xf numFmtId="3" fontId="12" fillId="3" borderId="2" xfId="1" applyNumberFormat="1" applyFont="1" applyFill="1" applyBorder="1" applyAlignment="1">
      <alignment horizontal="center" wrapText="1"/>
    </xf>
    <xf numFmtId="3" fontId="12" fillId="0" borderId="10" xfId="3" applyNumberFormat="1" applyFont="1" applyBorder="1" applyAlignment="1">
      <alignment horizontal="left" vertical="center" wrapText="1"/>
    </xf>
    <xf numFmtId="3" fontId="11" fillId="0" borderId="9" xfId="3" applyNumberFormat="1" applyFont="1" applyBorder="1" applyAlignment="1">
      <alignment horizontal="left" vertical="center" wrapText="1"/>
    </xf>
    <xf numFmtId="3" fontId="12" fillId="0" borderId="9" xfId="1" applyNumberFormat="1" applyFont="1" applyFill="1" applyBorder="1" applyAlignment="1">
      <alignment vertical="center" wrapText="1"/>
    </xf>
    <xf numFmtId="3" fontId="12" fillId="3" borderId="42" xfId="3" applyNumberFormat="1" applyFont="1" applyFill="1" applyBorder="1" applyAlignment="1">
      <alignment horizontal="center" wrapText="1"/>
    </xf>
    <xf numFmtId="3" fontId="12" fillId="3" borderId="2" xfId="3" applyNumberFormat="1" applyFont="1" applyFill="1" applyBorder="1" applyAlignment="1">
      <alignment horizontal="center" wrapText="1"/>
    </xf>
    <xf numFmtId="3" fontId="12" fillId="0" borderId="17" xfId="1" applyNumberFormat="1" applyFont="1" applyBorder="1" applyAlignment="1">
      <alignment wrapText="1"/>
    </xf>
    <xf numFmtId="3" fontId="12" fillId="3" borderId="39" xfId="3" applyNumberFormat="1" applyFont="1" applyFill="1" applyBorder="1" applyAlignment="1">
      <alignment horizontal="center" wrapText="1"/>
    </xf>
    <xf numFmtId="0" fontId="12" fillId="0" borderId="8" xfId="3" applyFont="1" applyBorder="1" applyAlignment="1">
      <alignment vertical="center" wrapText="1"/>
    </xf>
    <xf numFmtId="3" fontId="12" fillId="0" borderId="14" xfId="1" applyNumberFormat="1" applyFont="1" applyFill="1" applyBorder="1" applyAlignment="1">
      <alignment horizontal="right" vertical="center" wrapText="1"/>
    </xf>
    <xf numFmtId="0" fontId="12" fillId="0" borderId="43" xfId="3" applyFont="1" applyBorder="1" applyAlignment="1">
      <alignment horizontal="center" vertical="center" wrapText="1"/>
    </xf>
    <xf numFmtId="3" fontId="12" fillId="0" borderId="27" xfId="1" applyNumberFormat="1" applyFont="1" applyFill="1" applyBorder="1" applyAlignment="1">
      <alignment horizontal="right" wrapText="1"/>
    </xf>
    <xf numFmtId="3" fontId="12" fillId="0" borderId="28" xfId="1" applyNumberFormat="1" applyFont="1" applyFill="1" applyBorder="1" applyAlignment="1">
      <alignment horizontal="right" wrapText="1"/>
    </xf>
    <xf numFmtId="0" fontId="12" fillId="0" borderId="5" xfId="3" applyFont="1" applyBorder="1" applyAlignment="1">
      <alignment wrapText="1"/>
    </xf>
    <xf numFmtId="3" fontId="12" fillId="0" borderId="5" xfId="3" applyNumberFormat="1" applyFont="1" applyBorder="1" applyAlignment="1">
      <alignment horizontal="center" wrapText="1"/>
    </xf>
    <xf numFmtId="0" fontId="12" fillId="0" borderId="5" xfId="3" applyFont="1" applyBorder="1" applyAlignment="1">
      <alignment horizontal="center" wrapText="1"/>
    </xf>
    <xf numFmtId="3" fontId="12" fillId="0" borderId="5" xfId="1" applyNumberFormat="1" applyFont="1" applyFill="1" applyBorder="1" applyAlignment="1">
      <alignment horizontal="center" wrapText="1"/>
    </xf>
    <xf numFmtId="0" fontId="12" fillId="0" borderId="44" xfId="3" applyFont="1" applyBorder="1" applyAlignment="1">
      <alignment wrapText="1"/>
    </xf>
    <xf numFmtId="3" fontId="12" fillId="0" borderId="28" xfId="1" applyNumberFormat="1" applyFont="1" applyFill="1" applyBorder="1" applyAlignment="1">
      <alignment wrapText="1"/>
    </xf>
    <xf numFmtId="168" fontId="8" fillId="0" borderId="9" xfId="4" applyNumberFormat="1" applyFont="1" applyFill="1" applyBorder="1" applyAlignment="1">
      <alignment horizontal="center" vertical="center"/>
    </xf>
    <xf numFmtId="168" fontId="8" fillId="0" borderId="9" xfId="4" applyNumberFormat="1" applyFont="1" applyFill="1" applyBorder="1"/>
    <xf numFmtId="0" fontId="8" fillId="0" borderId="9" xfId="0" applyFont="1" applyBorder="1" applyAlignment="1">
      <alignment horizontal="center" vertical="center"/>
    </xf>
    <xf numFmtId="0" fontId="5" fillId="0" borderId="9" xfId="1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 wrapText="1"/>
    </xf>
    <xf numFmtId="0" fontId="8" fillId="6" borderId="22" xfId="10" applyFont="1" applyFill="1" applyBorder="1" applyAlignment="1">
      <alignment horizontal="left" wrapText="1"/>
    </xf>
    <xf numFmtId="0" fontId="8" fillId="6" borderId="23" xfId="10" applyFont="1" applyFill="1" applyBorder="1" applyAlignment="1">
      <alignment horizontal="left" wrapText="1"/>
    </xf>
    <xf numFmtId="0" fontId="8" fillId="0" borderId="0" xfId="10" applyFont="1" applyAlignment="1">
      <alignment horizontal="left" wrapText="1"/>
    </xf>
    <xf numFmtId="0" fontId="8" fillId="0" borderId="0" xfId="10" applyFont="1" applyAlignment="1">
      <alignment horizontal="left"/>
    </xf>
    <xf numFmtId="0" fontId="5" fillId="0" borderId="0" xfId="10" applyFont="1" applyAlignment="1">
      <alignment horizontal="left"/>
    </xf>
    <xf numFmtId="0" fontId="10" fillId="8" borderId="21" xfId="11" applyFont="1" applyFill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0" fillId="0" borderId="33" xfId="0" applyBorder="1" applyAlignment="1">
      <alignment vertical="center"/>
    </xf>
    <xf numFmtId="0" fontId="0" fillId="0" borderId="5" xfId="0" applyBorder="1" applyAlignment="1">
      <alignment vertical="center"/>
    </xf>
    <xf numFmtId="0" fontId="10" fillId="9" borderId="21" xfId="11" applyFont="1" applyFill="1" applyBorder="1" applyAlignment="1">
      <alignment horizontal="center" vertical="center" wrapText="1"/>
    </xf>
    <xf numFmtId="0" fontId="7" fillId="10" borderId="33" xfId="0" applyFont="1" applyFill="1" applyBorder="1" applyAlignment="1">
      <alignment horizontal="center" vertical="center" wrapText="1"/>
    </xf>
    <xf numFmtId="0" fontId="7" fillId="10" borderId="5" xfId="0" applyFont="1" applyFill="1" applyBorder="1" applyAlignment="1">
      <alignment horizontal="center" vertical="center" wrapText="1"/>
    </xf>
    <xf numFmtId="0" fontId="10" fillId="8" borderId="21" xfId="11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9" xfId="1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8" fillId="0" borderId="22" xfId="10" applyFont="1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45" xfId="0" applyBorder="1" applyAlignment="1">
      <alignment horizontal="left" wrapText="1"/>
    </xf>
    <xf numFmtId="0" fontId="6" fillId="3" borderId="9" xfId="10" applyFont="1" applyFill="1" applyBorder="1" applyAlignment="1">
      <alignment horizontal="center" vertical="center" wrapText="1"/>
    </xf>
    <xf numFmtId="0" fontId="9" fillId="4" borderId="9" xfId="11" applyFont="1" applyFill="1" applyBorder="1" applyAlignment="1">
      <alignment horizontal="center" vertical="center"/>
    </xf>
    <xf numFmtId="0" fontId="9" fillId="5" borderId="9" xfId="11" applyFont="1" applyFill="1" applyBorder="1" applyAlignment="1">
      <alignment horizontal="center" vertical="center"/>
    </xf>
    <xf numFmtId="0" fontId="9" fillId="5" borderId="9" xfId="11" applyFont="1" applyFill="1" applyBorder="1" applyAlignment="1">
      <alignment horizontal="center" vertical="center" wrapText="1"/>
    </xf>
    <xf numFmtId="0" fontId="13" fillId="0" borderId="16" xfId="3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1" fillId="0" borderId="16" xfId="3" applyFon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11" fillId="0" borderId="4" xfId="3" applyFont="1" applyBorder="1" applyAlignment="1">
      <alignment horizontal="left" vertical="center" wrapText="1"/>
    </xf>
    <xf numFmtId="0" fontId="11" fillId="0" borderId="5" xfId="3" applyFont="1" applyBorder="1" applyAlignment="1">
      <alignment horizontal="left" vertical="center" wrapText="1"/>
    </xf>
    <xf numFmtId="0" fontId="11" fillId="0" borderId="8" xfId="3" quotePrefix="1" applyFont="1" applyBorder="1" applyAlignment="1">
      <alignment horizontal="justify" vertical="center" wrapText="1"/>
    </xf>
    <xf numFmtId="0" fontId="11" fillId="0" borderId="9" xfId="3" quotePrefix="1" applyFont="1" applyBorder="1" applyAlignment="1">
      <alignment horizontal="justify" vertical="center" wrapText="1"/>
    </xf>
    <xf numFmtId="0" fontId="12" fillId="0" borderId="26" xfId="3" applyFont="1" applyBorder="1" applyAlignment="1">
      <alignment horizontal="left" vertical="justify" wrapText="1"/>
    </xf>
    <xf numFmtId="0" fontId="12" fillId="0" borderId="27" xfId="3" applyFont="1" applyBorder="1" applyAlignment="1">
      <alignment horizontal="left" vertical="justify" wrapText="1"/>
    </xf>
    <xf numFmtId="3" fontId="12" fillId="0" borderId="7" xfId="3" applyNumberFormat="1" applyFont="1" applyBorder="1" applyAlignment="1">
      <alignment horizontal="center" vertical="center" wrapText="1"/>
    </xf>
    <xf numFmtId="0" fontId="11" fillId="0" borderId="37" xfId="3" applyFont="1" applyBorder="1" applyAlignment="1">
      <alignment vertical="center" wrapText="1"/>
    </xf>
    <xf numFmtId="0" fontId="11" fillId="0" borderId="35" xfId="3" applyFont="1" applyBorder="1" applyAlignment="1">
      <alignment vertical="center" wrapText="1"/>
    </xf>
    <xf numFmtId="0" fontId="11" fillId="0" borderId="38" xfId="3" applyFont="1" applyBorder="1" applyAlignment="1">
      <alignment vertical="center" wrapText="1"/>
    </xf>
    <xf numFmtId="0" fontId="11" fillId="0" borderId="36" xfId="3" applyFont="1" applyBorder="1" applyAlignment="1">
      <alignment vertical="center" wrapText="1"/>
    </xf>
    <xf numFmtId="0" fontId="11" fillId="0" borderId="13" xfId="3" applyFont="1" applyBorder="1" applyAlignment="1">
      <alignment vertical="center" wrapText="1"/>
    </xf>
    <xf numFmtId="0" fontId="11" fillId="0" borderId="14" xfId="3" applyFont="1" applyBorder="1" applyAlignment="1">
      <alignment vertical="center" wrapText="1"/>
    </xf>
    <xf numFmtId="3" fontId="11" fillId="0" borderId="0" xfId="1" applyNumberFormat="1" applyFont="1" applyAlignment="1">
      <alignment horizontal="left" wrapText="1"/>
    </xf>
    <xf numFmtId="3" fontId="11" fillId="0" borderId="12" xfId="1" applyNumberFormat="1" applyFont="1" applyBorder="1" applyAlignment="1">
      <alignment horizontal="left" wrapText="1"/>
    </xf>
    <xf numFmtId="3" fontId="12" fillId="0" borderId="3" xfId="1" applyNumberFormat="1" applyFont="1" applyBorder="1" applyAlignment="1">
      <alignment horizontal="center" wrapText="1"/>
    </xf>
    <xf numFmtId="3" fontId="12" fillId="0" borderId="7" xfId="1" applyNumberFormat="1" applyFont="1" applyBorder="1" applyAlignment="1">
      <alignment horizontal="center" wrapText="1"/>
    </xf>
    <xf numFmtId="3" fontId="12" fillId="0" borderId="17" xfId="1" applyNumberFormat="1" applyFont="1" applyBorder="1" applyAlignment="1">
      <alignment horizontal="center" wrapText="1"/>
    </xf>
    <xf numFmtId="0" fontId="13" fillId="0" borderId="34" xfId="3" applyFont="1" applyBorder="1" applyAlignment="1">
      <alignment wrapText="1"/>
    </xf>
    <xf numFmtId="0" fontId="0" fillId="0" borderId="34" xfId="0" applyBorder="1" applyAlignment="1">
      <alignment wrapText="1"/>
    </xf>
    <xf numFmtId="0" fontId="11" fillId="0" borderId="8" xfId="3" quotePrefix="1" applyFont="1" applyBorder="1" applyAlignment="1">
      <alignment horizontal="left" vertical="center" wrapText="1"/>
    </xf>
    <xf numFmtId="0" fontId="11" fillId="0" borderId="9" xfId="3" quotePrefix="1" applyFont="1" applyBorder="1" applyAlignment="1">
      <alignment horizontal="left" vertical="center" wrapText="1"/>
    </xf>
    <xf numFmtId="3" fontId="12" fillId="0" borderId="12" xfId="1" applyNumberFormat="1" applyFont="1" applyBorder="1" applyAlignment="1">
      <alignment horizontal="center" wrapText="1"/>
    </xf>
    <xf numFmtId="0" fontId="12" fillId="0" borderId="26" xfId="3" applyFont="1" applyBorder="1" applyAlignment="1">
      <alignment horizontal="left" vertical="justify"/>
    </xf>
    <xf numFmtId="0" fontId="12" fillId="0" borderId="27" xfId="3" applyFont="1" applyBorder="1" applyAlignment="1">
      <alignment horizontal="left" vertical="justify"/>
    </xf>
  </cellXfs>
  <cellStyles count="12">
    <cellStyle name="Millares [0] 2" xfId="6" xr:uid="{06B8BD9F-6AAA-485E-B43E-E77F5A87EBC8}"/>
    <cellStyle name="Moneda" xfId="1" builtinId="4"/>
    <cellStyle name="Moneda [0] 2" xfId="8" xr:uid="{4FC84787-B3B4-4FD7-8C2B-69103B8D4E46}"/>
    <cellStyle name="Moneda 2" xfId="4" xr:uid="{C86E6817-D808-4B58-8245-DDB731F33D2B}"/>
    <cellStyle name="Moneda 2 2" xfId="9" xr:uid="{4BC2F7BC-62D0-4E2C-92A1-3955BEFD569A}"/>
    <cellStyle name="Moneda 3" xfId="5" xr:uid="{5C7EFE0C-6055-40B5-A469-192B13ECA798}"/>
    <cellStyle name="Moneda 4" xfId="7" xr:uid="{2F432EB6-C71B-4707-91C9-30F4411FE703}"/>
    <cellStyle name="Normal" xfId="0" builtinId="0"/>
    <cellStyle name="Normal 2" xfId="3" xr:uid="{B0A26BD0-7465-4DAE-B4A7-FBD38E2F28AF}"/>
    <cellStyle name="Normal 2 2" xfId="11" xr:uid="{FCA8740D-CED0-4EDB-ABCF-8219EF41B463}"/>
    <cellStyle name="Normal 3" xfId="2" xr:uid="{754CDB83-82D6-4DA3-9D15-DE36630217EA}"/>
    <cellStyle name="Normal 4" xfId="10" xr:uid="{AD26A892-6187-451E-81ED-889BBD6155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823CA-AB96-486F-A407-64047DE7B660}">
  <dimension ref="A1:F35"/>
  <sheetViews>
    <sheetView tabSelected="1" workbookViewId="0">
      <selection activeCell="B4" sqref="B4"/>
    </sheetView>
  </sheetViews>
  <sheetFormatPr baseColWidth="10" defaultRowHeight="15" x14ac:dyDescent="0.25"/>
  <cols>
    <col min="1" max="1" width="19.42578125" customWidth="1"/>
    <col min="2" max="2" width="48.140625" customWidth="1"/>
    <col min="3" max="3" width="28.85546875" customWidth="1"/>
    <col min="4" max="4" width="9.28515625" customWidth="1"/>
    <col min="5" max="5" width="17.42578125" bestFit="1" customWidth="1"/>
    <col min="6" max="6" width="12.85546875" customWidth="1"/>
  </cols>
  <sheetData>
    <row r="1" spans="1:6" ht="15.75" x14ac:dyDescent="0.25">
      <c r="A1" s="151" t="s">
        <v>39</v>
      </c>
      <c r="B1" s="151"/>
      <c r="C1" s="151"/>
      <c r="D1" s="151"/>
      <c r="E1" s="151"/>
      <c r="F1" s="151"/>
    </row>
    <row r="2" spans="1:6" x14ac:dyDescent="0.25">
      <c r="A2" s="152" t="s">
        <v>62</v>
      </c>
      <c r="B2" s="153" t="s">
        <v>0</v>
      </c>
      <c r="C2" s="154" t="s">
        <v>2</v>
      </c>
      <c r="D2" s="153" t="s">
        <v>3</v>
      </c>
      <c r="E2" s="154" t="s">
        <v>86</v>
      </c>
      <c r="F2" s="154" t="s">
        <v>4</v>
      </c>
    </row>
    <row r="3" spans="1:6" x14ac:dyDescent="0.25">
      <c r="A3" s="152"/>
      <c r="B3" s="153"/>
      <c r="C3" s="154"/>
      <c r="D3" s="153"/>
      <c r="E3" s="154"/>
      <c r="F3" s="154"/>
    </row>
    <row r="4" spans="1:6" ht="63.75" x14ac:dyDescent="0.25">
      <c r="A4" s="136" t="s">
        <v>75</v>
      </c>
      <c r="B4" s="69" t="s">
        <v>63</v>
      </c>
      <c r="C4" s="70" t="s">
        <v>40</v>
      </c>
      <c r="D4" s="71">
        <v>1</v>
      </c>
      <c r="E4" s="72">
        <f>'A.1.1'!H35</f>
        <v>10000000</v>
      </c>
      <c r="F4" s="72">
        <f>E4</f>
        <v>10000000</v>
      </c>
    </row>
    <row r="5" spans="1:6" ht="51" x14ac:dyDescent="0.25">
      <c r="A5" s="137"/>
      <c r="B5" s="73" t="s">
        <v>87</v>
      </c>
      <c r="C5" s="70" t="s">
        <v>41</v>
      </c>
      <c r="D5" s="71">
        <v>10</v>
      </c>
      <c r="E5" s="74">
        <f>'A.1.2'!H33</f>
        <v>3500000</v>
      </c>
      <c r="F5" s="74">
        <f>E5*D5</f>
        <v>35000000</v>
      </c>
    </row>
    <row r="6" spans="1:6" ht="51" x14ac:dyDescent="0.25">
      <c r="A6" s="137"/>
      <c r="B6" s="69" t="s">
        <v>91</v>
      </c>
      <c r="C6" s="70" t="s">
        <v>42</v>
      </c>
      <c r="D6" s="71">
        <v>15</v>
      </c>
      <c r="E6" s="74">
        <f>'A.1.3'!H33</f>
        <v>3500000</v>
      </c>
      <c r="F6" s="74">
        <f>E6*D6</f>
        <v>52500000</v>
      </c>
    </row>
    <row r="7" spans="1:6" ht="51" x14ac:dyDescent="0.25">
      <c r="A7" s="137"/>
      <c r="B7" s="69" t="s">
        <v>92</v>
      </c>
      <c r="C7" s="70" t="s">
        <v>43</v>
      </c>
      <c r="D7" s="71">
        <v>15</v>
      </c>
      <c r="E7" s="74">
        <f>'A.1.4'!H33</f>
        <v>3500000</v>
      </c>
      <c r="F7" s="74">
        <f>E7*D7</f>
        <v>52500000</v>
      </c>
    </row>
    <row r="8" spans="1:6" ht="76.5" x14ac:dyDescent="0.25">
      <c r="A8" s="137"/>
      <c r="B8" s="69" t="s">
        <v>96</v>
      </c>
      <c r="C8" s="70" t="s">
        <v>44</v>
      </c>
      <c r="D8" s="71">
        <v>1</v>
      </c>
      <c r="E8" s="74">
        <f>'A.1.5'!H37</f>
        <v>53000000</v>
      </c>
      <c r="F8" s="74">
        <f>E8</f>
        <v>53000000</v>
      </c>
    </row>
    <row r="9" spans="1:6" ht="76.5" x14ac:dyDescent="0.25">
      <c r="A9" s="138"/>
      <c r="B9" s="69" t="s">
        <v>88</v>
      </c>
      <c r="C9" s="70" t="s">
        <v>45</v>
      </c>
      <c r="D9" s="71">
        <v>5</v>
      </c>
      <c r="E9" s="74">
        <f>'A.1.6'!H29</f>
        <v>2700000</v>
      </c>
      <c r="F9" s="74">
        <f>E9*D9</f>
        <v>13500000</v>
      </c>
    </row>
    <row r="10" spans="1:6" ht="38.25" x14ac:dyDescent="0.25">
      <c r="A10" s="139"/>
      <c r="B10" s="69" t="s">
        <v>93</v>
      </c>
      <c r="C10" s="75" t="s">
        <v>46</v>
      </c>
      <c r="D10" s="71">
        <v>15</v>
      </c>
      <c r="E10" s="74">
        <f>'A.1.7'!H27</f>
        <v>4500000</v>
      </c>
      <c r="F10" s="74">
        <f>E10*D10</f>
        <v>67500000</v>
      </c>
    </row>
    <row r="11" spans="1:6" ht="63.75" x14ac:dyDescent="0.25">
      <c r="A11" s="140" t="s">
        <v>76</v>
      </c>
      <c r="B11" s="83" t="s">
        <v>64</v>
      </c>
      <c r="C11" s="84" t="s">
        <v>47</v>
      </c>
      <c r="D11" s="85">
        <v>1</v>
      </c>
      <c r="E11" s="86">
        <f>'A.2.1'!H28</f>
        <v>2600000</v>
      </c>
      <c r="F11" s="86">
        <v>2600000</v>
      </c>
    </row>
    <row r="12" spans="1:6" ht="51" x14ac:dyDescent="0.25">
      <c r="A12" s="141"/>
      <c r="B12" s="87" t="s">
        <v>65</v>
      </c>
      <c r="C12" s="84" t="s">
        <v>48</v>
      </c>
      <c r="D12" s="85">
        <v>1</v>
      </c>
      <c r="E12" s="86">
        <f>'A.2.2'!H28</f>
        <v>2000000</v>
      </c>
      <c r="F12" s="86">
        <f>E12</f>
        <v>2000000</v>
      </c>
    </row>
    <row r="13" spans="1:6" ht="63.75" x14ac:dyDescent="0.25">
      <c r="A13" s="141"/>
      <c r="B13" s="83" t="s">
        <v>97</v>
      </c>
      <c r="C13" s="84" t="s">
        <v>49</v>
      </c>
      <c r="D13" s="85">
        <v>10</v>
      </c>
      <c r="E13" s="86">
        <f>'A.2.3'!H28</f>
        <v>2400000</v>
      </c>
      <c r="F13" s="86">
        <f>E13*D13</f>
        <v>24000000</v>
      </c>
    </row>
    <row r="14" spans="1:6" ht="51" x14ac:dyDescent="0.25">
      <c r="A14" s="141"/>
      <c r="B14" s="83" t="s">
        <v>66</v>
      </c>
      <c r="C14" s="84" t="s">
        <v>50</v>
      </c>
      <c r="D14" s="85">
        <v>1</v>
      </c>
      <c r="E14" s="86">
        <f>'A.2.4'!H25</f>
        <v>1000000</v>
      </c>
      <c r="F14" s="86">
        <f>E14</f>
        <v>1000000</v>
      </c>
    </row>
    <row r="15" spans="1:6" ht="63.75" x14ac:dyDescent="0.25">
      <c r="A15" s="141"/>
      <c r="B15" s="83" t="s">
        <v>89</v>
      </c>
      <c r="C15" s="84" t="s">
        <v>51</v>
      </c>
      <c r="D15" s="88">
        <v>15</v>
      </c>
      <c r="E15" s="86">
        <f>'A.2.5'!H30</f>
        <v>3900000</v>
      </c>
      <c r="F15" s="86">
        <f t="shared" ref="F15:F21" si="0">E15*D15</f>
        <v>58500000</v>
      </c>
    </row>
    <row r="16" spans="1:6" ht="63.75" x14ac:dyDescent="0.25">
      <c r="A16" s="141"/>
      <c r="B16" s="83" t="s">
        <v>67</v>
      </c>
      <c r="C16" s="89" t="s">
        <v>52</v>
      </c>
      <c r="D16" s="88">
        <v>4</v>
      </c>
      <c r="E16" s="86">
        <f>'A.2.6'!H29</f>
        <v>2100000</v>
      </c>
      <c r="F16" s="86">
        <f t="shared" si="0"/>
        <v>8400000</v>
      </c>
    </row>
    <row r="17" spans="1:6" ht="38.25" x14ac:dyDescent="0.25">
      <c r="A17" s="141"/>
      <c r="B17" s="83" t="s">
        <v>98</v>
      </c>
      <c r="C17" s="84" t="s">
        <v>53</v>
      </c>
      <c r="D17" s="88">
        <v>2</v>
      </c>
      <c r="E17" s="86">
        <f>'A.2.7'!H25</f>
        <v>1000000</v>
      </c>
      <c r="F17" s="86">
        <f t="shared" si="0"/>
        <v>2000000</v>
      </c>
    </row>
    <row r="18" spans="1:6" ht="51" x14ac:dyDescent="0.25">
      <c r="A18" s="141"/>
      <c r="B18" s="83" t="s">
        <v>94</v>
      </c>
      <c r="C18" s="89" t="s">
        <v>54</v>
      </c>
      <c r="D18" s="88">
        <v>15</v>
      </c>
      <c r="E18" s="86">
        <f>'A.2.8'!H30</f>
        <v>2600000</v>
      </c>
      <c r="F18" s="86">
        <f t="shared" si="0"/>
        <v>39000000</v>
      </c>
    </row>
    <row r="19" spans="1:6" ht="76.5" x14ac:dyDescent="0.25">
      <c r="A19" s="142"/>
      <c r="B19" s="83" t="s">
        <v>95</v>
      </c>
      <c r="C19" s="89" t="s">
        <v>55</v>
      </c>
      <c r="D19" s="88">
        <v>15</v>
      </c>
      <c r="E19" s="86">
        <f>'A.2.9'!H30</f>
        <v>2100000</v>
      </c>
      <c r="F19" s="86">
        <f t="shared" si="0"/>
        <v>31500000</v>
      </c>
    </row>
    <row r="20" spans="1:6" ht="76.5" x14ac:dyDescent="0.25">
      <c r="A20" s="143" t="s">
        <v>79</v>
      </c>
      <c r="B20" s="69" t="s">
        <v>90</v>
      </c>
      <c r="C20" s="77" t="s">
        <v>56</v>
      </c>
      <c r="D20" s="76">
        <v>12</v>
      </c>
      <c r="E20" s="74">
        <f>'A.3.1'!H28</f>
        <v>5100000</v>
      </c>
      <c r="F20" s="74">
        <f t="shared" si="0"/>
        <v>61200000</v>
      </c>
    </row>
    <row r="21" spans="1:6" ht="76.5" x14ac:dyDescent="0.25">
      <c r="A21" s="144"/>
      <c r="B21" s="69" t="s">
        <v>68</v>
      </c>
      <c r="C21" s="77" t="s">
        <v>57</v>
      </c>
      <c r="D21" s="76">
        <v>5</v>
      </c>
      <c r="E21" s="74">
        <f>'A.3.2'!H28</f>
        <v>2300000</v>
      </c>
      <c r="F21" s="74">
        <f t="shared" si="0"/>
        <v>11500000</v>
      </c>
    </row>
    <row r="22" spans="1:6" ht="63.75" x14ac:dyDescent="0.25">
      <c r="A22" s="144"/>
      <c r="B22" s="78" t="s">
        <v>69</v>
      </c>
      <c r="C22" s="70" t="s">
        <v>58</v>
      </c>
      <c r="D22" s="71">
        <v>1</v>
      </c>
      <c r="E22" s="74">
        <f>'A.3.3'!H29</f>
        <v>46100000</v>
      </c>
      <c r="F22" s="74">
        <f>E22</f>
        <v>46100000</v>
      </c>
    </row>
    <row r="23" spans="1:6" ht="38.25" x14ac:dyDescent="0.25">
      <c r="A23" s="144"/>
      <c r="B23" s="78" t="s">
        <v>70</v>
      </c>
      <c r="C23" s="70" t="s">
        <v>59</v>
      </c>
      <c r="D23" s="71">
        <v>4</v>
      </c>
      <c r="E23" s="74">
        <f>'A.3.4'!H25</f>
        <v>5500000</v>
      </c>
      <c r="F23" s="74">
        <f>E23*D23</f>
        <v>22000000</v>
      </c>
    </row>
    <row r="24" spans="1:6" ht="114.75" x14ac:dyDescent="0.25">
      <c r="A24" s="145"/>
      <c r="B24" s="78" t="s">
        <v>71</v>
      </c>
      <c r="C24" s="70" t="s">
        <v>60</v>
      </c>
      <c r="D24" s="71">
        <v>1</v>
      </c>
      <c r="E24" s="74">
        <f>'A.3.5'!H32</f>
        <v>6200000</v>
      </c>
      <c r="F24" s="74">
        <f>E24</f>
        <v>6200000</v>
      </c>
    </row>
    <row r="25" spans="1:6" ht="30.6" customHeight="1" x14ac:dyDescent="0.3">
      <c r="A25" s="131" t="s">
        <v>39</v>
      </c>
      <c r="B25" s="132"/>
      <c r="C25" s="132"/>
      <c r="D25" s="132"/>
      <c r="E25" s="132"/>
      <c r="F25" s="79">
        <f>F4+F5+F6+F7+F8+F9+F10+F11+F12+F13+F14+F15+F16+F17+F18+F19+F20+F21+F22+F23+F24</f>
        <v>600000000</v>
      </c>
    </row>
    <row r="26" spans="1:6" ht="16.5" x14ac:dyDescent="0.3">
      <c r="A26" s="146"/>
      <c r="B26" s="147"/>
      <c r="C26" s="147"/>
      <c r="D26" s="147"/>
      <c r="E26" s="147"/>
      <c r="F26" s="126"/>
    </row>
    <row r="27" spans="1:6" ht="29.1" customHeight="1" x14ac:dyDescent="0.3">
      <c r="A27" s="148"/>
      <c r="B27" s="149"/>
      <c r="C27" s="149"/>
      <c r="D27" s="149"/>
      <c r="E27" s="150"/>
      <c r="F27" s="126"/>
    </row>
    <row r="28" spans="1:6" ht="16.5" x14ac:dyDescent="0.25">
      <c r="A28" s="127"/>
      <c r="B28" s="127"/>
      <c r="C28" s="127"/>
      <c r="D28" s="127"/>
      <c r="E28" s="127"/>
      <c r="F28" s="127"/>
    </row>
    <row r="29" spans="1:6" ht="43.5" customHeight="1" x14ac:dyDescent="0.25">
      <c r="A29" s="128"/>
      <c r="B29" s="78"/>
      <c r="C29" s="78"/>
      <c r="D29" s="129"/>
      <c r="E29" s="130"/>
      <c r="F29" s="125"/>
    </row>
    <row r="30" spans="1:6" x14ac:dyDescent="0.25">
      <c r="A30" s="80"/>
      <c r="B30" s="80"/>
      <c r="C30" s="80"/>
      <c r="D30" s="80"/>
      <c r="E30" s="80"/>
      <c r="F30" s="80"/>
    </row>
    <row r="31" spans="1:6" ht="16.5" x14ac:dyDescent="0.3">
      <c r="A31" s="133"/>
      <c r="B31" s="133"/>
      <c r="C31" s="133"/>
      <c r="D31" s="133"/>
      <c r="E31" s="133"/>
      <c r="F31" s="133"/>
    </row>
    <row r="32" spans="1:6" x14ac:dyDescent="0.25">
      <c r="A32" s="80"/>
      <c r="B32" s="80"/>
      <c r="C32" s="80"/>
      <c r="D32" s="80"/>
      <c r="E32" s="80"/>
      <c r="F32" s="80"/>
    </row>
    <row r="33" spans="1:6" x14ac:dyDescent="0.25">
      <c r="A33" s="80"/>
      <c r="B33" s="80"/>
      <c r="C33" s="80"/>
      <c r="D33" s="80"/>
      <c r="E33" s="80"/>
      <c r="F33" s="81"/>
    </row>
    <row r="34" spans="1:6" ht="16.5" x14ac:dyDescent="0.3">
      <c r="A34" s="134" t="s">
        <v>85</v>
      </c>
      <c r="B34" s="134"/>
      <c r="C34" s="134"/>
      <c r="D34" s="134"/>
      <c r="E34" s="134"/>
      <c r="F34" s="82"/>
    </row>
    <row r="35" spans="1:6" ht="16.5" x14ac:dyDescent="0.3">
      <c r="A35" s="135" t="s">
        <v>61</v>
      </c>
      <c r="B35" s="135"/>
      <c r="C35" s="135"/>
      <c r="D35" s="135"/>
      <c r="E35" s="135"/>
      <c r="F35" s="80"/>
    </row>
  </sheetData>
  <protectedRanges>
    <protectedRange sqref="B29 B13:B18 B25:B27" name="Rango1"/>
  </protectedRanges>
  <mergeCells count="16">
    <mergeCell ref="A1:F1"/>
    <mergeCell ref="A2:A3"/>
    <mergeCell ref="B2:B3"/>
    <mergeCell ref="C2:C3"/>
    <mergeCell ref="D2:D3"/>
    <mergeCell ref="E2:E3"/>
    <mergeCell ref="F2:F3"/>
    <mergeCell ref="A25:E25"/>
    <mergeCell ref="A31:F31"/>
    <mergeCell ref="A34:E34"/>
    <mergeCell ref="A35:E35"/>
    <mergeCell ref="A4:A10"/>
    <mergeCell ref="A11:A19"/>
    <mergeCell ref="A20:A24"/>
    <mergeCell ref="A26:E26"/>
    <mergeCell ref="A27:E2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79D9D-0465-4496-9EB5-18B91492CB90}">
  <sheetPr>
    <pageSetUpPr fitToPage="1"/>
  </sheetPr>
  <dimension ref="B1:M41"/>
  <sheetViews>
    <sheetView zoomScale="96" zoomScaleNormal="96" workbookViewId="0">
      <selection activeCell="H1" sqref="H1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3.85546875" style="29" bestFit="1" customWidth="1"/>
    <col min="8" max="8" width="21.425781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78</v>
      </c>
      <c r="C7" s="171"/>
      <c r="D7" s="171"/>
      <c r="E7" s="171"/>
      <c r="F7" s="171"/>
      <c r="G7" s="66" t="s">
        <v>7</v>
      </c>
      <c r="H7" s="67"/>
    </row>
    <row r="8" spans="2:8" ht="33.75" x14ac:dyDescent="0.25">
      <c r="B8" s="172" t="s">
        <v>74</v>
      </c>
      <c r="C8" s="173"/>
      <c r="D8" s="173"/>
      <c r="E8" s="173"/>
      <c r="F8" s="173"/>
      <c r="G8" s="91" t="s">
        <v>8</v>
      </c>
      <c r="H8" s="90" t="str">
        <f>'PRESUPUESTO GENERAL'!C4</f>
        <v xml:space="preserve">Lanzamiento para la socialización y sensibilización del proyecto </v>
      </c>
    </row>
    <row r="9" spans="2:8" ht="29.1" customHeight="1" thickBot="1" x14ac:dyDescent="0.3">
      <c r="B9" s="174" t="str">
        <f>'PRESUPUESTO GENERAL'!B4</f>
        <v>A.1.1 Lanzamiento y apertura  del proyecto Implementacion de estrategias promocionales y de prevencion de las conductas autodestructivas y de suicidio en adolescente y jovenes como problema de salud publica en el municipio de Hatonuevo – La Guajira</v>
      </c>
      <c r="C9" s="175"/>
      <c r="D9" s="175"/>
      <c r="E9" s="175"/>
      <c r="F9" s="175"/>
      <c r="G9" s="31" t="s">
        <v>5</v>
      </c>
      <c r="H9" s="32">
        <f>'PRESUPUESTO GENERAL'!D4</f>
        <v>1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20.100000000000001" customHeight="1" x14ac:dyDescent="0.25">
      <c r="B13" s="8" t="s">
        <v>16</v>
      </c>
      <c r="C13" s="14" t="s">
        <v>17</v>
      </c>
      <c r="D13" s="15">
        <v>1</v>
      </c>
      <c r="E13" s="15">
        <v>2000</v>
      </c>
      <c r="F13" s="61">
        <v>1000</v>
      </c>
      <c r="G13" s="62">
        <f t="shared" ref="G13:G17" si="0">F13*E13</f>
        <v>2000000</v>
      </c>
      <c r="H13" s="176"/>
    </row>
    <row r="14" spans="2:8" x14ac:dyDescent="0.25">
      <c r="B14" s="1" t="s">
        <v>18</v>
      </c>
      <c r="C14" s="16" t="s">
        <v>17</v>
      </c>
      <c r="D14" s="15">
        <v>1</v>
      </c>
      <c r="E14" s="16">
        <v>100</v>
      </c>
      <c r="F14" s="63">
        <v>10000</v>
      </c>
      <c r="G14" s="64">
        <f t="shared" si="0"/>
        <v>1000000</v>
      </c>
      <c r="H14" s="176"/>
    </row>
    <row r="15" spans="2:8" x14ac:dyDescent="0.25">
      <c r="B15" s="1" t="s">
        <v>19</v>
      </c>
      <c r="C15" s="16" t="s">
        <v>20</v>
      </c>
      <c r="D15" s="15">
        <v>1</v>
      </c>
      <c r="E15" s="17">
        <v>3</v>
      </c>
      <c r="F15" s="65">
        <v>200000</v>
      </c>
      <c r="G15" s="64">
        <f t="shared" si="0"/>
        <v>600000</v>
      </c>
      <c r="H15" s="176"/>
    </row>
    <row r="16" spans="2:8" ht="16.5" customHeight="1" x14ac:dyDescent="0.25">
      <c r="B16" s="1" t="s">
        <v>21</v>
      </c>
      <c r="C16" s="16" t="s">
        <v>20</v>
      </c>
      <c r="D16" s="15">
        <v>1</v>
      </c>
      <c r="E16" s="16">
        <v>3</v>
      </c>
      <c r="F16" s="65">
        <v>200000</v>
      </c>
      <c r="G16" s="64">
        <f t="shared" si="0"/>
        <v>600000</v>
      </c>
      <c r="H16" s="176"/>
    </row>
    <row r="17" spans="2:10" x14ac:dyDescent="0.25">
      <c r="B17" s="1" t="s">
        <v>22</v>
      </c>
      <c r="C17" s="16" t="s">
        <v>17</v>
      </c>
      <c r="D17" s="18">
        <v>0</v>
      </c>
      <c r="E17" s="16">
        <v>0</v>
      </c>
      <c r="F17" s="63">
        <v>0</v>
      </c>
      <c r="G17" s="64">
        <f t="shared" si="0"/>
        <v>0</v>
      </c>
      <c r="H17" s="176"/>
    </row>
    <row r="18" spans="2:10" ht="15.75" thickBot="1" x14ac:dyDescent="0.3">
      <c r="B18" s="2"/>
      <c r="C18" s="19"/>
      <c r="D18" s="20"/>
      <c r="E18" s="19"/>
      <c r="F18" s="42"/>
      <c r="G18" s="42"/>
      <c r="H18" s="43"/>
    </row>
    <row r="19" spans="2:10" x14ac:dyDescent="0.25">
      <c r="B19" s="2"/>
      <c r="C19" s="2"/>
      <c r="D19" s="2"/>
      <c r="E19" s="2"/>
      <c r="F19" s="44"/>
      <c r="G19" s="45" t="s">
        <v>23</v>
      </c>
      <c r="H19" s="46">
        <f>G13+G14+G15+G16+G17</f>
        <v>4200000</v>
      </c>
    </row>
    <row r="20" spans="2:10" ht="15.75" thickBot="1" x14ac:dyDescent="0.3">
      <c r="B20" s="10" t="s">
        <v>24</v>
      </c>
      <c r="C20" s="2"/>
      <c r="D20" s="2"/>
      <c r="E20" s="2"/>
      <c r="F20" s="44"/>
      <c r="G20" s="44"/>
      <c r="H20" s="47"/>
    </row>
    <row r="21" spans="2:10" x14ac:dyDescent="0.25">
      <c r="B21" s="3" t="s">
        <v>10</v>
      </c>
      <c r="C21" s="21" t="s">
        <v>11</v>
      </c>
      <c r="D21" s="22" t="s">
        <v>12</v>
      </c>
      <c r="E21" s="22" t="s">
        <v>13</v>
      </c>
      <c r="F21" s="48" t="s">
        <v>14</v>
      </c>
      <c r="G21" s="92" t="s">
        <v>15</v>
      </c>
      <c r="H21" s="185"/>
    </row>
    <row r="22" spans="2:10" x14ac:dyDescent="0.25">
      <c r="B22" s="4" t="s">
        <v>31</v>
      </c>
      <c r="C22" s="16" t="s">
        <v>20</v>
      </c>
      <c r="D22" s="16">
        <v>1</v>
      </c>
      <c r="E22" s="16">
        <v>2</v>
      </c>
      <c r="F22" s="39">
        <v>2000000</v>
      </c>
      <c r="G22" s="93">
        <f>F22*E22</f>
        <v>4000000</v>
      </c>
      <c r="H22" s="186"/>
    </row>
    <row r="23" spans="2:10" x14ac:dyDescent="0.25">
      <c r="B23" s="4" t="s">
        <v>25</v>
      </c>
      <c r="C23" s="16" t="s">
        <v>32</v>
      </c>
      <c r="D23" s="16">
        <v>1</v>
      </c>
      <c r="E23" s="16">
        <v>1</v>
      </c>
      <c r="F23" s="39">
        <v>200000</v>
      </c>
      <c r="G23" s="93">
        <f t="shared" ref="G23:G25" si="1">F23*E23</f>
        <v>200000</v>
      </c>
      <c r="H23" s="186"/>
    </row>
    <row r="24" spans="2:10" x14ac:dyDescent="0.25">
      <c r="B24" s="4" t="s">
        <v>26</v>
      </c>
      <c r="C24" s="16" t="s">
        <v>32</v>
      </c>
      <c r="D24" s="16">
        <v>1</v>
      </c>
      <c r="E24" s="17">
        <v>1</v>
      </c>
      <c r="F24" s="41">
        <v>200000</v>
      </c>
      <c r="G24" s="93">
        <f>F24*E24</f>
        <v>200000</v>
      </c>
      <c r="H24" s="186"/>
    </row>
    <row r="25" spans="2:10" x14ac:dyDescent="0.25">
      <c r="B25" s="4" t="s">
        <v>36</v>
      </c>
      <c r="C25" s="17" t="s">
        <v>32</v>
      </c>
      <c r="D25" s="16">
        <v>1</v>
      </c>
      <c r="E25" s="23">
        <v>1</v>
      </c>
      <c r="F25" s="41">
        <v>1000000</v>
      </c>
      <c r="G25" s="94">
        <f t="shared" si="1"/>
        <v>1000000</v>
      </c>
      <c r="H25" s="186"/>
      <c r="J25" s="29"/>
    </row>
    <row r="26" spans="2:10" x14ac:dyDescent="0.25">
      <c r="B26" s="95" t="s">
        <v>28</v>
      </c>
      <c r="C26" s="14" t="s">
        <v>17</v>
      </c>
      <c r="D26" s="16">
        <v>1</v>
      </c>
      <c r="E26" s="14">
        <v>100</v>
      </c>
      <c r="F26" s="39">
        <v>4000</v>
      </c>
      <c r="G26" s="96">
        <f>E26*F26</f>
        <v>400000</v>
      </c>
      <c r="H26" s="186"/>
    </row>
    <row r="27" spans="2:10" ht="15.75" thickBot="1" x14ac:dyDescent="0.3">
      <c r="B27" s="97" t="s">
        <v>35</v>
      </c>
      <c r="C27" s="98" t="s">
        <v>17</v>
      </c>
      <c r="D27" s="99">
        <v>1</v>
      </c>
      <c r="E27" s="98"/>
      <c r="F27" s="100"/>
      <c r="G27" s="101">
        <f>E27*F27</f>
        <v>0</v>
      </c>
      <c r="H27" s="187"/>
    </row>
    <row r="28" spans="2:10" ht="15.75" thickBot="1" x14ac:dyDescent="0.3">
      <c r="B28" s="2"/>
      <c r="C28" s="2"/>
      <c r="D28" s="2"/>
      <c r="E28" s="2"/>
      <c r="F28" s="47"/>
      <c r="G28" s="53" t="s">
        <v>23</v>
      </c>
      <c r="H28" s="54">
        <f>SUM(G22:G27)</f>
        <v>5800000</v>
      </c>
    </row>
    <row r="29" spans="2:10" ht="15.75" thickBot="1" x14ac:dyDescent="0.3">
      <c r="B29" s="188" t="s">
        <v>29</v>
      </c>
      <c r="C29" s="189"/>
      <c r="D29" s="2"/>
      <c r="E29" s="2"/>
      <c r="F29" s="47"/>
      <c r="G29" s="53"/>
      <c r="H29" s="55"/>
    </row>
    <row r="30" spans="2:10" ht="15" customHeight="1" thickBot="1" x14ac:dyDescent="0.3">
      <c r="B30" s="102" t="s">
        <v>10</v>
      </c>
      <c r="C30" s="103" t="s">
        <v>11</v>
      </c>
      <c r="D30" s="104" t="s">
        <v>12</v>
      </c>
      <c r="E30" s="104" t="s">
        <v>13</v>
      </c>
      <c r="F30" s="105" t="s">
        <v>14</v>
      </c>
      <c r="G30" s="106" t="s">
        <v>15</v>
      </c>
      <c r="H30" s="55"/>
    </row>
    <row r="31" spans="2:10" ht="15.95" customHeight="1" thickBot="1" x14ac:dyDescent="0.3">
      <c r="B31" s="7"/>
      <c r="C31" s="24"/>
      <c r="D31" s="24"/>
      <c r="E31" s="25"/>
      <c r="F31" s="58"/>
      <c r="G31" s="58" t="s">
        <v>23</v>
      </c>
      <c r="H31" s="54">
        <f>0</f>
        <v>0</v>
      </c>
    </row>
    <row r="32" spans="2:10" ht="15.75" thickBot="1" x14ac:dyDescent="0.3">
      <c r="B32" s="26"/>
      <c r="C32" s="2"/>
      <c r="D32" s="27"/>
      <c r="E32" s="28" t="s">
        <v>1</v>
      </c>
      <c r="F32" s="59"/>
      <c r="G32" s="60"/>
      <c r="H32" s="55"/>
    </row>
    <row r="33" spans="2:13" ht="15.75" thickBot="1" x14ac:dyDescent="0.3">
      <c r="B33" s="26"/>
      <c r="C33" s="26"/>
      <c r="D33" s="26"/>
      <c r="E33" s="26"/>
      <c r="F33" s="183" t="s">
        <v>30</v>
      </c>
      <c r="G33" s="184"/>
      <c r="H33" s="54">
        <f>H28+H19+H31</f>
        <v>10000000</v>
      </c>
    </row>
    <row r="34" spans="2:13" ht="15.75" thickBot="1" x14ac:dyDescent="0.3">
      <c r="B34" s="26"/>
      <c r="C34" s="26"/>
      <c r="D34" s="26"/>
      <c r="E34" s="26"/>
      <c r="F34" s="47"/>
      <c r="G34" s="47"/>
      <c r="H34" s="47"/>
    </row>
    <row r="35" spans="2:13" ht="15.75" thickBot="1" x14ac:dyDescent="0.3">
      <c r="B35" s="26"/>
      <c r="C35" s="26"/>
      <c r="D35" s="26"/>
      <c r="E35" s="26"/>
      <c r="F35" s="60"/>
      <c r="G35" s="60" t="s">
        <v>1</v>
      </c>
      <c r="H35" s="54">
        <f>H33</f>
        <v>10000000</v>
      </c>
    </row>
    <row r="37" spans="2:13" x14ac:dyDescent="0.25">
      <c r="M37" s="29"/>
    </row>
    <row r="38" spans="2:13" x14ac:dyDescent="0.25">
      <c r="M38" s="29"/>
    </row>
    <row r="39" spans="2:13" x14ac:dyDescent="0.25">
      <c r="M39" s="29"/>
    </row>
    <row r="40" spans="2:13" x14ac:dyDescent="0.25">
      <c r="M40" s="29"/>
    </row>
    <row r="41" spans="2:13" x14ac:dyDescent="0.25">
      <c r="M41" s="29"/>
    </row>
  </sheetData>
  <mergeCells count="11">
    <mergeCell ref="H13:H17"/>
    <mergeCell ref="B5:H6"/>
    <mergeCell ref="F33:G33"/>
    <mergeCell ref="H21:H27"/>
    <mergeCell ref="B11:C11"/>
    <mergeCell ref="B29:C29"/>
    <mergeCell ref="D2:H4"/>
    <mergeCell ref="B2:C4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74D82-CD9C-448D-9591-35748B91A491}">
  <sheetPr>
    <pageSetUpPr fitToPage="1"/>
  </sheetPr>
  <dimension ref="B1:M39"/>
  <sheetViews>
    <sheetView topLeftCell="B19" zoomScale="159" zoomScaleNormal="96" workbookViewId="0">
      <selection activeCell="F33" sqref="F33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7.8554687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78</v>
      </c>
      <c r="C7" s="171"/>
      <c r="D7" s="171"/>
      <c r="E7" s="171"/>
      <c r="F7" s="171"/>
      <c r="G7" s="66" t="s">
        <v>7</v>
      </c>
      <c r="H7" s="67"/>
    </row>
    <row r="8" spans="2:8" ht="40.5" customHeight="1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GENERAL'!C5</f>
        <v>Jovenes y Adolescentes participando de los foros sobre la influencia de las redes sociales</v>
      </c>
    </row>
    <row r="9" spans="2:8" ht="23.1" customHeight="1" thickBot="1" x14ac:dyDescent="0.3">
      <c r="B9" s="174" t="str">
        <f>'PRESUPUESTO GENERAL'!B5</f>
        <v>A.1.2 Desarrollar (10) foros en instituciones y sedes educativas sobre la influencia de las redes sociales en la formación de la salud mental y amor a la vida de los jóvenes y adolescentes del municipio</v>
      </c>
      <c r="C9" s="175"/>
      <c r="D9" s="175"/>
      <c r="E9" s="175"/>
      <c r="F9" s="175"/>
      <c r="G9" s="31" t="s">
        <v>5</v>
      </c>
      <c r="H9" s="32">
        <f>'PRESUPUESTO GENERAL'!D5</f>
        <v>10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20.100000000000001" customHeight="1" x14ac:dyDescent="0.25">
      <c r="B13" s="8" t="s">
        <v>16</v>
      </c>
      <c r="C13" s="14" t="s">
        <v>17</v>
      </c>
      <c r="D13" s="15">
        <v>1</v>
      </c>
      <c r="E13" s="15">
        <v>1000</v>
      </c>
      <c r="F13" s="61">
        <v>1000</v>
      </c>
      <c r="G13" s="62">
        <f t="shared" ref="G13:G14" si="0">F13*E13</f>
        <v>1000000</v>
      </c>
      <c r="H13" s="176"/>
    </row>
    <row r="14" spans="2:8" ht="16.5" customHeight="1" x14ac:dyDescent="0.25">
      <c r="B14" s="1" t="s">
        <v>21</v>
      </c>
      <c r="C14" s="16" t="s">
        <v>20</v>
      </c>
      <c r="D14" s="15">
        <v>1</v>
      </c>
      <c r="E14" s="16"/>
      <c r="F14" s="63"/>
      <c r="G14" s="64">
        <f t="shared" si="0"/>
        <v>0</v>
      </c>
      <c r="H14" s="176"/>
    </row>
    <row r="15" spans="2:8" ht="15.75" thickBot="1" x14ac:dyDescent="0.3">
      <c r="B15" s="2"/>
      <c r="C15" s="19"/>
      <c r="D15" s="20"/>
      <c r="E15" s="19"/>
      <c r="F15" s="42"/>
      <c r="G15" s="42"/>
      <c r="H15" s="43"/>
    </row>
    <row r="16" spans="2:8" ht="15.75" thickBot="1" x14ac:dyDescent="0.3">
      <c r="B16" s="2"/>
      <c r="C16" s="2"/>
      <c r="D16" s="2"/>
      <c r="E16" s="2"/>
      <c r="F16" s="44"/>
      <c r="G16" s="45" t="s">
        <v>23</v>
      </c>
      <c r="H16" s="54">
        <f>SUM(G13:G14)</f>
        <v>1000000</v>
      </c>
    </row>
    <row r="17" spans="2:8" ht="15.75" thickBot="1" x14ac:dyDescent="0.3">
      <c r="B17" s="10" t="s">
        <v>24</v>
      </c>
      <c r="C17" s="2"/>
      <c r="D17" s="2"/>
      <c r="E17" s="2"/>
      <c r="F17" s="44"/>
      <c r="G17" s="44"/>
      <c r="H17" s="47"/>
    </row>
    <row r="18" spans="2:8" x14ac:dyDescent="0.25">
      <c r="B18" s="3" t="s">
        <v>10</v>
      </c>
      <c r="C18" s="21" t="s">
        <v>11</v>
      </c>
      <c r="D18" s="22" t="s">
        <v>12</v>
      </c>
      <c r="E18" s="22" t="s">
        <v>13</v>
      </c>
      <c r="F18" s="48" t="s">
        <v>14</v>
      </c>
      <c r="G18" s="49" t="s">
        <v>15</v>
      </c>
      <c r="H18" s="185"/>
    </row>
    <row r="19" spans="2:8" x14ac:dyDescent="0.25">
      <c r="B19" s="4" t="s">
        <v>31</v>
      </c>
      <c r="C19" s="16" t="s">
        <v>20</v>
      </c>
      <c r="D19" s="16">
        <v>1</v>
      </c>
      <c r="E19" s="16">
        <v>1</v>
      </c>
      <c r="F19" s="39">
        <v>1100000</v>
      </c>
      <c r="G19" s="40">
        <f>F19*E19</f>
        <v>1100000</v>
      </c>
      <c r="H19" s="186"/>
    </row>
    <row r="20" spans="2:8" x14ac:dyDescent="0.25">
      <c r="B20" s="4" t="s">
        <v>25</v>
      </c>
      <c r="C20" s="16" t="s">
        <v>32</v>
      </c>
      <c r="D20" s="16">
        <v>1</v>
      </c>
      <c r="E20" s="16">
        <v>1</v>
      </c>
      <c r="F20" s="39">
        <v>150000</v>
      </c>
      <c r="G20" s="40">
        <f t="shared" ref="G20:G23" si="1">F20*E20</f>
        <v>150000</v>
      </c>
      <c r="H20" s="186"/>
    </row>
    <row r="21" spans="2:8" x14ac:dyDescent="0.25">
      <c r="B21" s="4" t="s">
        <v>26</v>
      </c>
      <c r="C21" s="16" t="s">
        <v>32</v>
      </c>
      <c r="D21" s="16">
        <v>1</v>
      </c>
      <c r="E21" s="17">
        <v>1</v>
      </c>
      <c r="F21" s="41">
        <v>150000</v>
      </c>
      <c r="G21" s="40">
        <f>F21*E21</f>
        <v>150000</v>
      </c>
      <c r="H21" s="186"/>
    </row>
    <row r="22" spans="2:8" x14ac:dyDescent="0.25">
      <c r="B22" s="5" t="s">
        <v>37</v>
      </c>
      <c r="C22" s="14" t="s">
        <v>20</v>
      </c>
      <c r="D22" s="16">
        <v>1</v>
      </c>
      <c r="E22" s="23">
        <v>50</v>
      </c>
      <c r="F22" s="50">
        <v>8000</v>
      </c>
      <c r="G22" s="51">
        <f t="shared" si="1"/>
        <v>400000</v>
      </c>
      <c r="H22" s="186"/>
    </row>
    <row r="23" spans="2:8" x14ac:dyDescent="0.25">
      <c r="B23" s="4" t="s">
        <v>36</v>
      </c>
      <c r="C23" s="17" t="s">
        <v>32</v>
      </c>
      <c r="D23" s="16">
        <v>1</v>
      </c>
      <c r="E23" s="23">
        <v>1</v>
      </c>
      <c r="F23" s="41">
        <v>500000</v>
      </c>
      <c r="G23" s="52">
        <f t="shared" si="1"/>
        <v>500000</v>
      </c>
      <c r="H23" s="186"/>
    </row>
    <row r="24" spans="2:8" x14ac:dyDescent="0.25">
      <c r="B24" s="1" t="s">
        <v>28</v>
      </c>
      <c r="C24" s="14" t="s">
        <v>17</v>
      </c>
      <c r="D24" s="16">
        <v>1</v>
      </c>
      <c r="E24" s="14">
        <v>50</v>
      </c>
      <c r="F24" s="39">
        <v>4000</v>
      </c>
      <c r="G24" s="51">
        <f>E24*F24</f>
        <v>200000</v>
      </c>
      <c r="H24" s="186"/>
    </row>
    <row r="25" spans="2:8" ht="15.75" thickBot="1" x14ac:dyDescent="0.3">
      <c r="B25" s="1" t="s">
        <v>35</v>
      </c>
      <c r="C25" s="14" t="s">
        <v>17</v>
      </c>
      <c r="D25" s="16"/>
      <c r="E25" s="14"/>
      <c r="F25" s="39"/>
      <c r="G25" s="51"/>
      <c r="H25" s="187"/>
    </row>
    <row r="26" spans="2:8" ht="15.75" thickBot="1" x14ac:dyDescent="0.3">
      <c r="B26" s="2"/>
      <c r="C26" s="2"/>
      <c r="D26" s="2"/>
      <c r="E26" s="2"/>
      <c r="F26" s="47"/>
      <c r="G26" s="53" t="s">
        <v>23</v>
      </c>
      <c r="H26" s="54">
        <f>SUM(G19:G25)</f>
        <v>2500000</v>
      </c>
    </row>
    <row r="27" spans="2:8" ht="15.75" thickBot="1" x14ac:dyDescent="0.3">
      <c r="B27" s="188" t="s">
        <v>29</v>
      </c>
      <c r="C27" s="189"/>
      <c r="D27" s="2"/>
      <c r="E27" s="2"/>
      <c r="F27" s="47"/>
      <c r="G27" s="53"/>
      <c r="H27" s="55"/>
    </row>
    <row r="28" spans="2:8" ht="15" customHeight="1" x14ac:dyDescent="0.25">
      <c r="B28" s="6" t="s">
        <v>10</v>
      </c>
      <c r="C28" s="12" t="s">
        <v>11</v>
      </c>
      <c r="D28" s="13" t="s">
        <v>12</v>
      </c>
      <c r="E28" s="13" t="s">
        <v>13</v>
      </c>
      <c r="F28" s="56" t="s">
        <v>14</v>
      </c>
      <c r="G28" s="57" t="s">
        <v>15</v>
      </c>
      <c r="H28" s="55"/>
    </row>
    <row r="29" spans="2:8" ht="15.95" customHeight="1" x14ac:dyDescent="0.25">
      <c r="B29" s="7"/>
      <c r="C29" s="24"/>
      <c r="D29" s="24"/>
      <c r="E29" s="25"/>
      <c r="F29" s="58"/>
      <c r="G29" s="58" t="s">
        <v>23</v>
      </c>
      <c r="H29" s="55">
        <f>0</f>
        <v>0</v>
      </c>
    </row>
    <row r="30" spans="2:8" ht="15.75" thickBot="1" x14ac:dyDescent="0.3">
      <c r="B30" s="26"/>
      <c r="C30" s="2"/>
      <c r="D30" s="27"/>
      <c r="E30" s="28" t="s">
        <v>1</v>
      </c>
      <c r="F30" s="59"/>
      <c r="G30" s="60"/>
      <c r="H30" s="55"/>
    </row>
    <row r="31" spans="2:8" ht="15.75" thickBot="1" x14ac:dyDescent="0.3">
      <c r="B31" s="26"/>
      <c r="C31" s="26"/>
      <c r="D31" s="26"/>
      <c r="E31" s="26"/>
      <c r="F31" s="183" t="s">
        <v>30</v>
      </c>
      <c r="G31" s="184"/>
      <c r="H31" s="54">
        <f>H26+H16+H29</f>
        <v>3500000</v>
      </c>
    </row>
    <row r="32" spans="2:8" ht="15.75" thickBot="1" x14ac:dyDescent="0.3">
      <c r="B32" s="26"/>
      <c r="C32" s="26"/>
      <c r="D32" s="26"/>
      <c r="E32" s="26"/>
      <c r="F32" s="47"/>
      <c r="G32" s="47"/>
      <c r="H32" s="47"/>
    </row>
    <row r="33" spans="2:13" ht="15.75" thickBot="1" x14ac:dyDescent="0.3">
      <c r="B33" s="26"/>
      <c r="C33" s="26"/>
      <c r="D33" s="26"/>
      <c r="E33" s="26"/>
      <c r="F33" s="60"/>
      <c r="G33" s="60" t="s">
        <v>1</v>
      </c>
      <c r="H33" s="54">
        <f>H31</f>
        <v>3500000</v>
      </c>
    </row>
    <row r="35" spans="2:13" x14ac:dyDescent="0.25">
      <c r="M35" s="29"/>
    </row>
    <row r="36" spans="2:13" x14ac:dyDescent="0.25">
      <c r="M36" s="29"/>
    </row>
    <row r="37" spans="2:13" x14ac:dyDescent="0.25">
      <c r="M37" s="29"/>
    </row>
    <row r="38" spans="2:13" x14ac:dyDescent="0.25">
      <c r="M38" s="29"/>
    </row>
    <row r="39" spans="2:13" x14ac:dyDescent="0.25">
      <c r="M39" s="29"/>
    </row>
  </sheetData>
  <mergeCells count="11">
    <mergeCell ref="B11:C11"/>
    <mergeCell ref="H13:H14"/>
    <mergeCell ref="H18:H25"/>
    <mergeCell ref="B27:C27"/>
    <mergeCell ref="F31:G31"/>
    <mergeCell ref="B9:F9"/>
    <mergeCell ref="B2:C4"/>
    <mergeCell ref="D2:H4"/>
    <mergeCell ref="B5:H6"/>
    <mergeCell ref="B7:F7"/>
    <mergeCell ref="B8:F8"/>
  </mergeCells>
  <pageMargins left="0.25" right="0.25" top="0.75" bottom="0.75" header="0.3" footer="0.3"/>
  <pageSetup scale="8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3739A-B418-4FCF-B075-2A4412312E4A}">
  <sheetPr>
    <pageSetUpPr fitToPage="1"/>
  </sheetPr>
  <dimension ref="B1:M39"/>
  <sheetViews>
    <sheetView topLeftCell="A8" zoomScale="150" zoomScaleNormal="96" workbookViewId="0">
      <selection activeCell="E21" sqref="E21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3.85546875" style="29" bestFit="1" customWidth="1"/>
    <col min="8" max="8" width="18.140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78</v>
      </c>
      <c r="C7" s="171"/>
      <c r="D7" s="171"/>
      <c r="E7" s="171"/>
      <c r="F7" s="171"/>
      <c r="G7" s="66" t="s">
        <v>7</v>
      </c>
      <c r="H7" s="67"/>
    </row>
    <row r="8" spans="2:8" ht="41.1" customHeight="1" x14ac:dyDescent="0.25">
      <c r="B8" s="172" t="s">
        <v>74</v>
      </c>
      <c r="C8" s="173"/>
      <c r="D8" s="173"/>
      <c r="E8" s="173"/>
      <c r="F8" s="173"/>
      <c r="G8" s="91" t="s">
        <v>8</v>
      </c>
      <c r="H8" s="90" t="str">
        <f>'PRESUPUESTO GENERAL'!C6</f>
        <v xml:space="preserve">Jovenes y Adolescentes con conocimientos sobre el auto concepto, auto estima y auto reconocimiento </v>
      </c>
    </row>
    <row r="9" spans="2:8" ht="21.6" customHeight="1" thickBot="1" x14ac:dyDescent="0.3">
      <c r="B9" s="174" t="str">
        <f>'PRESUPUESTO GENERAL'!B6</f>
        <v>A.1.3 Realizar (15) talleres por niveles sobre el desarrollo del auto concepto, la auto estima y el auto reconocimiento para la identificación del amor propio y el amor a la vida.</v>
      </c>
      <c r="C9" s="175"/>
      <c r="D9" s="175"/>
      <c r="E9" s="175"/>
      <c r="F9" s="175"/>
      <c r="G9" s="31" t="s">
        <v>5</v>
      </c>
      <c r="H9" s="32">
        <f>'PRESUPUESTO GENERAL'!D6</f>
        <v>15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20.100000000000001" customHeight="1" x14ac:dyDescent="0.25">
      <c r="B13" s="8" t="s">
        <v>16</v>
      </c>
      <c r="C13" s="14" t="s">
        <v>17</v>
      </c>
      <c r="D13" s="15">
        <v>1</v>
      </c>
      <c r="E13" s="15">
        <v>1000</v>
      </c>
      <c r="F13" s="61">
        <v>1000</v>
      </c>
      <c r="G13" s="62">
        <f t="shared" ref="G13:G14" si="0">F13*E13</f>
        <v>1000000</v>
      </c>
      <c r="H13" s="176"/>
    </row>
    <row r="14" spans="2:8" ht="16.5" customHeight="1" x14ac:dyDescent="0.25">
      <c r="B14" s="1" t="s">
        <v>21</v>
      </c>
      <c r="C14" s="16" t="s">
        <v>20</v>
      </c>
      <c r="D14" s="18">
        <v>1</v>
      </c>
      <c r="E14" s="16"/>
      <c r="F14" s="63"/>
      <c r="G14" s="64">
        <f t="shared" si="0"/>
        <v>0</v>
      </c>
      <c r="H14" s="176"/>
    </row>
    <row r="15" spans="2:8" ht="15.75" thickBot="1" x14ac:dyDescent="0.3">
      <c r="B15" s="2"/>
      <c r="C15" s="19"/>
      <c r="D15" s="20"/>
      <c r="E15" s="19"/>
      <c r="F15" s="42"/>
      <c r="G15" s="42"/>
      <c r="H15" s="43"/>
    </row>
    <row r="16" spans="2:8" ht="15.75" thickBot="1" x14ac:dyDescent="0.3">
      <c r="B16" s="2"/>
      <c r="C16" s="2"/>
      <c r="D16" s="2"/>
      <c r="E16" s="2"/>
      <c r="F16" s="44"/>
      <c r="G16" s="45" t="s">
        <v>23</v>
      </c>
      <c r="H16" s="54">
        <f>SUM(G13:G14)</f>
        <v>1000000</v>
      </c>
    </row>
    <row r="17" spans="2:8" ht="15.75" thickBot="1" x14ac:dyDescent="0.3">
      <c r="B17" s="10" t="s">
        <v>24</v>
      </c>
      <c r="C17" s="2"/>
      <c r="D17" s="2"/>
      <c r="E17" s="2"/>
      <c r="F17" s="44"/>
      <c r="G17" s="44"/>
      <c r="H17" s="47"/>
    </row>
    <row r="18" spans="2:8" x14ac:dyDescent="0.25">
      <c r="B18" s="3" t="s">
        <v>10</v>
      </c>
      <c r="C18" s="21" t="s">
        <v>11</v>
      </c>
      <c r="D18" s="22" t="s">
        <v>12</v>
      </c>
      <c r="E18" s="22" t="s">
        <v>13</v>
      </c>
      <c r="F18" s="48" t="s">
        <v>14</v>
      </c>
      <c r="G18" s="49" t="s">
        <v>15</v>
      </c>
      <c r="H18" s="185"/>
    </row>
    <row r="19" spans="2:8" x14ac:dyDescent="0.25">
      <c r="B19" s="4" t="s">
        <v>31</v>
      </c>
      <c r="C19" s="16" t="s">
        <v>20</v>
      </c>
      <c r="D19" s="16">
        <v>1</v>
      </c>
      <c r="E19" s="16">
        <v>1</v>
      </c>
      <c r="F19" s="39">
        <v>1100000</v>
      </c>
      <c r="G19" s="40">
        <f>F19*E19</f>
        <v>1100000</v>
      </c>
      <c r="H19" s="186"/>
    </row>
    <row r="20" spans="2:8" x14ac:dyDescent="0.25">
      <c r="B20" s="4" t="s">
        <v>25</v>
      </c>
      <c r="C20" s="16" t="s">
        <v>32</v>
      </c>
      <c r="D20" s="16">
        <v>1</v>
      </c>
      <c r="E20" s="16">
        <v>1</v>
      </c>
      <c r="F20" s="39">
        <v>150000</v>
      </c>
      <c r="G20" s="40">
        <f t="shared" ref="G20:G23" si="1">F20*E20</f>
        <v>150000</v>
      </c>
      <c r="H20" s="186"/>
    </row>
    <row r="21" spans="2:8" x14ac:dyDescent="0.25">
      <c r="B21" s="4" t="s">
        <v>26</v>
      </c>
      <c r="C21" s="16" t="s">
        <v>32</v>
      </c>
      <c r="D21" s="16">
        <v>1</v>
      </c>
      <c r="E21" s="17">
        <v>1</v>
      </c>
      <c r="F21" s="41">
        <v>150000</v>
      </c>
      <c r="G21" s="40">
        <f>F21*E21</f>
        <v>150000</v>
      </c>
      <c r="H21" s="186"/>
    </row>
    <row r="22" spans="2:8" x14ac:dyDescent="0.25">
      <c r="B22" s="5" t="s">
        <v>37</v>
      </c>
      <c r="C22" s="14" t="s">
        <v>20</v>
      </c>
      <c r="D22" s="16">
        <v>1</v>
      </c>
      <c r="E22" s="23">
        <v>50</v>
      </c>
      <c r="F22" s="50">
        <v>8000</v>
      </c>
      <c r="G22" s="51">
        <f t="shared" si="1"/>
        <v>400000</v>
      </c>
      <c r="H22" s="186"/>
    </row>
    <row r="23" spans="2:8" x14ac:dyDescent="0.25">
      <c r="B23" s="4" t="s">
        <v>36</v>
      </c>
      <c r="C23" s="17" t="s">
        <v>32</v>
      </c>
      <c r="D23" s="16">
        <v>1</v>
      </c>
      <c r="E23" s="23">
        <v>1</v>
      </c>
      <c r="F23" s="41">
        <v>500000</v>
      </c>
      <c r="G23" s="52">
        <f t="shared" si="1"/>
        <v>500000</v>
      </c>
      <c r="H23" s="186"/>
    </row>
    <row r="24" spans="2:8" x14ac:dyDescent="0.25">
      <c r="B24" s="1" t="s">
        <v>28</v>
      </c>
      <c r="C24" s="14" t="s">
        <v>17</v>
      </c>
      <c r="D24" s="16">
        <v>1</v>
      </c>
      <c r="E24" s="14">
        <v>50</v>
      </c>
      <c r="F24" s="39">
        <v>4000</v>
      </c>
      <c r="G24" s="51">
        <f>E24*F24</f>
        <v>200000</v>
      </c>
      <c r="H24" s="186"/>
    </row>
    <row r="25" spans="2:8" ht="15.75" thickBot="1" x14ac:dyDescent="0.3">
      <c r="B25" s="1" t="s">
        <v>35</v>
      </c>
      <c r="C25" s="14" t="s">
        <v>17</v>
      </c>
      <c r="D25" s="16"/>
      <c r="E25" s="14"/>
      <c r="F25" s="39"/>
      <c r="G25" s="51"/>
      <c r="H25" s="187"/>
    </row>
    <row r="26" spans="2:8" ht="15.75" thickBot="1" x14ac:dyDescent="0.3">
      <c r="B26" s="2"/>
      <c r="C26" s="2"/>
      <c r="D26" s="2"/>
      <c r="E26" s="2"/>
      <c r="F26" s="47"/>
      <c r="G26" s="53" t="s">
        <v>23</v>
      </c>
      <c r="H26" s="54">
        <f>SUM(G19:G25)</f>
        <v>2500000</v>
      </c>
    </row>
    <row r="27" spans="2:8" ht="15.75" thickBot="1" x14ac:dyDescent="0.3">
      <c r="B27" s="188" t="s">
        <v>29</v>
      </c>
      <c r="C27" s="189"/>
      <c r="D27" s="2"/>
      <c r="E27" s="2"/>
      <c r="F27" s="47"/>
      <c r="G27" s="53"/>
      <c r="H27" s="55"/>
    </row>
    <row r="28" spans="2:8" ht="15" customHeight="1" thickBot="1" x14ac:dyDescent="0.3">
      <c r="B28" s="102" t="s">
        <v>10</v>
      </c>
      <c r="C28" s="103" t="s">
        <v>11</v>
      </c>
      <c r="D28" s="104" t="s">
        <v>12</v>
      </c>
      <c r="E28" s="104" t="s">
        <v>13</v>
      </c>
      <c r="F28" s="105" t="s">
        <v>14</v>
      </c>
      <c r="G28" s="106" t="s">
        <v>15</v>
      </c>
      <c r="H28" s="55"/>
    </row>
    <row r="29" spans="2:8" ht="15.95" customHeight="1" x14ac:dyDescent="0.25">
      <c r="B29" s="7"/>
      <c r="C29" s="24"/>
      <c r="D29" s="24"/>
      <c r="E29" s="25"/>
      <c r="F29" s="58"/>
      <c r="G29" s="58" t="s">
        <v>23</v>
      </c>
      <c r="H29" s="55">
        <f>0</f>
        <v>0</v>
      </c>
    </row>
    <row r="30" spans="2:8" ht="15.75" thickBot="1" x14ac:dyDescent="0.3">
      <c r="B30" s="26"/>
      <c r="C30" s="2"/>
      <c r="D30" s="27"/>
      <c r="E30" s="28" t="s">
        <v>1</v>
      </c>
      <c r="F30" s="59"/>
      <c r="G30" s="60"/>
      <c r="H30" s="55"/>
    </row>
    <row r="31" spans="2:8" ht="15.75" thickBot="1" x14ac:dyDescent="0.3">
      <c r="B31" s="26"/>
      <c r="C31" s="26"/>
      <c r="D31" s="26"/>
      <c r="E31" s="26"/>
      <c r="F31" s="183" t="s">
        <v>30</v>
      </c>
      <c r="G31" s="184"/>
      <c r="H31" s="54">
        <f>H26+H16+H29</f>
        <v>3500000</v>
      </c>
    </row>
    <row r="32" spans="2:8" ht="15.75" thickBot="1" x14ac:dyDescent="0.3">
      <c r="B32" s="26"/>
      <c r="C32" s="26"/>
      <c r="D32" s="26"/>
      <c r="E32" s="26"/>
      <c r="F32" s="47"/>
      <c r="G32" s="47"/>
      <c r="H32" s="47"/>
    </row>
    <row r="33" spans="2:13" ht="15.75" thickBot="1" x14ac:dyDescent="0.3">
      <c r="B33" s="26"/>
      <c r="C33" s="26"/>
      <c r="D33" s="26"/>
      <c r="E33" s="26"/>
      <c r="F33" s="60"/>
      <c r="G33" s="60" t="s">
        <v>1</v>
      </c>
      <c r="H33" s="54">
        <f>H31</f>
        <v>3500000</v>
      </c>
    </row>
    <row r="35" spans="2:13" x14ac:dyDescent="0.25">
      <c r="M35" s="29"/>
    </row>
    <row r="36" spans="2:13" x14ac:dyDescent="0.25">
      <c r="M36" s="29"/>
    </row>
    <row r="37" spans="2:13" x14ac:dyDescent="0.25">
      <c r="M37" s="29"/>
    </row>
    <row r="38" spans="2:13" x14ac:dyDescent="0.25">
      <c r="M38" s="29"/>
    </row>
    <row r="39" spans="2:13" x14ac:dyDescent="0.25">
      <c r="M39" s="29"/>
    </row>
  </sheetData>
  <mergeCells count="11">
    <mergeCell ref="B11:C11"/>
    <mergeCell ref="H13:H14"/>
    <mergeCell ref="H18:H25"/>
    <mergeCell ref="B27:C27"/>
    <mergeCell ref="F31:G31"/>
    <mergeCell ref="B9:F9"/>
    <mergeCell ref="B2:C4"/>
    <mergeCell ref="D2:H4"/>
    <mergeCell ref="B5:H6"/>
    <mergeCell ref="B7:F7"/>
    <mergeCell ref="B8:F8"/>
  </mergeCells>
  <pageMargins left="0.25" right="0.25" top="0.75" bottom="0.75" header="0.3" footer="0.3"/>
  <pageSetup scale="8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8B5E5-7303-4D77-8B43-7FB8C2F558FD}">
  <sheetPr>
    <pageSetUpPr fitToPage="1"/>
  </sheetPr>
  <dimension ref="B1:M39"/>
  <sheetViews>
    <sheetView topLeftCell="A9" zoomScale="96" zoomScaleNormal="96" workbookViewId="0">
      <selection activeCell="F25" sqref="F25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8.710937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78</v>
      </c>
      <c r="C7" s="171"/>
      <c r="D7" s="171"/>
      <c r="E7" s="171"/>
      <c r="F7" s="171"/>
      <c r="G7" s="66" t="s">
        <v>7</v>
      </c>
      <c r="H7" s="67"/>
    </row>
    <row r="8" spans="2:8" ht="43.5" customHeight="1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GENERAL'!C7</f>
        <v>Jóvenes escolares y padres de familias participando de los talleres vivenciales terapeuticos</v>
      </c>
    </row>
    <row r="9" spans="2:8" ht="24" customHeight="1" thickBot="1" x14ac:dyDescent="0.3">
      <c r="B9" s="174" t="str">
        <f>'PRESUPUESTO GENERAL'!B7</f>
        <v>A.1.4 Desarrollar (15) Talleres vivenciales terapéuticos sobre el manejo de respuestas frente a los llamados de atención, advertencias (regaños o castigos) con los jóvenes escolares y padres de familias.</v>
      </c>
      <c r="C9" s="175"/>
      <c r="D9" s="175"/>
      <c r="E9" s="175"/>
      <c r="F9" s="175"/>
      <c r="G9" s="31" t="s">
        <v>5</v>
      </c>
      <c r="H9" s="32">
        <f>'PRESUPUESTO GENERAL'!D7</f>
        <v>15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20.100000000000001" customHeight="1" x14ac:dyDescent="0.25">
      <c r="B13" s="8" t="s">
        <v>16</v>
      </c>
      <c r="C13" s="14" t="s">
        <v>17</v>
      </c>
      <c r="D13" s="15">
        <v>1</v>
      </c>
      <c r="E13" s="15">
        <v>1000</v>
      </c>
      <c r="F13" s="61">
        <v>1000</v>
      </c>
      <c r="G13" s="62">
        <f t="shared" ref="G13:G14" si="0">F13*E13</f>
        <v>1000000</v>
      </c>
      <c r="H13" s="176"/>
    </row>
    <row r="14" spans="2:8" ht="16.5" customHeight="1" x14ac:dyDescent="0.25">
      <c r="B14" s="1" t="s">
        <v>21</v>
      </c>
      <c r="C14" s="16" t="s">
        <v>20</v>
      </c>
      <c r="D14" s="15"/>
      <c r="E14" s="16"/>
      <c r="F14" s="63"/>
      <c r="G14" s="64">
        <f t="shared" si="0"/>
        <v>0</v>
      </c>
      <c r="H14" s="176"/>
    </row>
    <row r="15" spans="2:8" ht="15.75" thickBot="1" x14ac:dyDescent="0.3">
      <c r="B15" s="2"/>
      <c r="C15" s="19"/>
      <c r="D15" s="20"/>
      <c r="E15" s="19"/>
      <c r="F15" s="42"/>
      <c r="G15" s="42"/>
      <c r="H15" s="43"/>
    </row>
    <row r="16" spans="2:8" ht="15.75" thickBot="1" x14ac:dyDescent="0.3">
      <c r="B16" s="2"/>
      <c r="C16" s="2"/>
      <c r="D16" s="2"/>
      <c r="E16" s="2"/>
      <c r="F16" s="44"/>
      <c r="G16" s="45" t="s">
        <v>23</v>
      </c>
      <c r="H16" s="54">
        <f>SUM(G13:G14)</f>
        <v>1000000</v>
      </c>
    </row>
    <row r="17" spans="2:8" ht="15.75" thickBot="1" x14ac:dyDescent="0.3">
      <c r="B17" s="10" t="s">
        <v>24</v>
      </c>
      <c r="C17" s="2"/>
      <c r="D17" s="2"/>
      <c r="E17" s="2"/>
      <c r="F17" s="44"/>
      <c r="G17" s="44"/>
      <c r="H17" s="47"/>
    </row>
    <row r="18" spans="2:8" x14ac:dyDescent="0.25">
      <c r="B18" s="3" t="s">
        <v>10</v>
      </c>
      <c r="C18" s="21" t="s">
        <v>11</v>
      </c>
      <c r="D18" s="22" t="s">
        <v>12</v>
      </c>
      <c r="E18" s="22" t="s">
        <v>13</v>
      </c>
      <c r="F18" s="48" t="s">
        <v>14</v>
      </c>
      <c r="G18" s="49" t="s">
        <v>15</v>
      </c>
      <c r="H18" s="185"/>
    </row>
    <row r="19" spans="2:8" x14ac:dyDescent="0.25">
      <c r="B19" s="4" t="s">
        <v>31</v>
      </c>
      <c r="C19" s="16" t="s">
        <v>20</v>
      </c>
      <c r="D19" s="16">
        <v>1</v>
      </c>
      <c r="E19" s="16">
        <v>1</v>
      </c>
      <c r="F19" s="39">
        <v>1100000</v>
      </c>
      <c r="G19" s="40">
        <f>F19*E19</f>
        <v>1100000</v>
      </c>
      <c r="H19" s="186"/>
    </row>
    <row r="20" spans="2:8" x14ac:dyDescent="0.25">
      <c r="B20" s="4" t="s">
        <v>25</v>
      </c>
      <c r="C20" s="16" t="s">
        <v>32</v>
      </c>
      <c r="D20" s="16">
        <v>1</v>
      </c>
      <c r="E20" s="16">
        <v>1</v>
      </c>
      <c r="F20" s="39">
        <v>150000</v>
      </c>
      <c r="G20" s="40">
        <f t="shared" ref="G20:G23" si="1">F20*E20</f>
        <v>150000</v>
      </c>
      <c r="H20" s="186"/>
    </row>
    <row r="21" spans="2:8" x14ac:dyDescent="0.25">
      <c r="B21" s="4" t="s">
        <v>26</v>
      </c>
      <c r="C21" s="16" t="s">
        <v>32</v>
      </c>
      <c r="D21" s="16">
        <v>1</v>
      </c>
      <c r="E21" s="17">
        <v>1</v>
      </c>
      <c r="F21" s="41">
        <v>150000</v>
      </c>
      <c r="G21" s="40">
        <f>F21*E21</f>
        <v>150000</v>
      </c>
      <c r="H21" s="186"/>
    </row>
    <row r="22" spans="2:8" x14ac:dyDescent="0.25">
      <c r="B22" s="5" t="s">
        <v>37</v>
      </c>
      <c r="C22" s="14" t="s">
        <v>20</v>
      </c>
      <c r="D22" s="16">
        <v>1</v>
      </c>
      <c r="E22" s="23">
        <v>50</v>
      </c>
      <c r="F22" s="50">
        <v>8000</v>
      </c>
      <c r="G22" s="51">
        <f t="shared" si="1"/>
        <v>400000</v>
      </c>
      <c r="H22" s="186"/>
    </row>
    <row r="23" spans="2:8" x14ac:dyDescent="0.25">
      <c r="B23" s="4" t="s">
        <v>36</v>
      </c>
      <c r="C23" s="17" t="s">
        <v>32</v>
      </c>
      <c r="D23" s="16">
        <v>1</v>
      </c>
      <c r="E23" s="23">
        <v>1</v>
      </c>
      <c r="F23" s="41">
        <v>500000</v>
      </c>
      <c r="G23" s="52">
        <f t="shared" si="1"/>
        <v>500000</v>
      </c>
      <c r="H23" s="186"/>
    </row>
    <row r="24" spans="2:8" x14ac:dyDescent="0.25">
      <c r="B24" s="1" t="s">
        <v>28</v>
      </c>
      <c r="C24" s="14" t="s">
        <v>17</v>
      </c>
      <c r="D24" s="16">
        <v>1</v>
      </c>
      <c r="E24" s="14">
        <v>50</v>
      </c>
      <c r="F24" s="39">
        <v>4000</v>
      </c>
      <c r="G24" s="51">
        <f>E24*F24</f>
        <v>200000</v>
      </c>
      <c r="H24" s="186"/>
    </row>
    <row r="25" spans="2:8" ht="15.75" thickBot="1" x14ac:dyDescent="0.3">
      <c r="B25" s="1" t="s">
        <v>35</v>
      </c>
      <c r="C25" s="14" t="s">
        <v>17</v>
      </c>
      <c r="D25" s="16"/>
      <c r="E25" s="14"/>
      <c r="F25" s="39"/>
      <c r="G25" s="51"/>
      <c r="H25" s="187"/>
    </row>
    <row r="26" spans="2:8" ht="15.75" thickBot="1" x14ac:dyDescent="0.3">
      <c r="B26" s="2"/>
      <c r="C26" s="2"/>
      <c r="D26" s="2"/>
      <c r="E26" s="2"/>
      <c r="F26" s="47"/>
      <c r="G26" s="53" t="s">
        <v>23</v>
      </c>
      <c r="H26" s="54">
        <f>SUM(G19:G25)</f>
        <v>2500000</v>
      </c>
    </row>
    <row r="27" spans="2:8" ht="15.75" thickBot="1" x14ac:dyDescent="0.3">
      <c r="B27" s="188" t="s">
        <v>29</v>
      </c>
      <c r="C27" s="189"/>
      <c r="D27" s="2"/>
      <c r="E27" s="2"/>
      <c r="F27" s="47"/>
      <c r="G27" s="53"/>
      <c r="H27" s="55"/>
    </row>
    <row r="28" spans="2:8" ht="15" customHeight="1" thickBot="1" x14ac:dyDescent="0.3">
      <c r="B28" s="102" t="s">
        <v>10</v>
      </c>
      <c r="C28" s="103" t="s">
        <v>11</v>
      </c>
      <c r="D28" s="104" t="s">
        <v>12</v>
      </c>
      <c r="E28" s="104" t="s">
        <v>13</v>
      </c>
      <c r="F28" s="105" t="s">
        <v>14</v>
      </c>
      <c r="G28" s="106" t="s">
        <v>15</v>
      </c>
      <c r="H28" s="55"/>
    </row>
    <row r="29" spans="2:8" ht="15.95" customHeight="1" x14ac:dyDescent="0.25">
      <c r="B29" s="7"/>
      <c r="C29" s="24"/>
      <c r="D29" s="24"/>
      <c r="E29" s="25"/>
      <c r="F29" s="58"/>
      <c r="G29" s="58" t="s">
        <v>23</v>
      </c>
      <c r="H29" s="55">
        <f>0</f>
        <v>0</v>
      </c>
    </row>
    <row r="30" spans="2:8" ht="15.75" thickBot="1" x14ac:dyDescent="0.3">
      <c r="B30" s="26"/>
      <c r="C30" s="2"/>
      <c r="D30" s="27"/>
      <c r="E30" s="28" t="s">
        <v>1</v>
      </c>
      <c r="F30" s="59"/>
      <c r="G30" s="60"/>
      <c r="H30" s="55"/>
    </row>
    <row r="31" spans="2:8" ht="15.75" thickBot="1" x14ac:dyDescent="0.3">
      <c r="B31" s="26"/>
      <c r="C31" s="26"/>
      <c r="D31" s="26"/>
      <c r="E31" s="26"/>
      <c r="F31" s="183" t="s">
        <v>30</v>
      </c>
      <c r="G31" s="184"/>
      <c r="H31" s="54">
        <f>H26+H16+H29</f>
        <v>3500000</v>
      </c>
    </row>
    <row r="32" spans="2:8" ht="15.75" thickBot="1" x14ac:dyDescent="0.3">
      <c r="B32" s="26"/>
      <c r="C32" s="26"/>
      <c r="D32" s="26"/>
      <c r="E32" s="26"/>
      <c r="F32" s="47"/>
      <c r="G32" s="47"/>
      <c r="H32" s="47"/>
    </row>
    <row r="33" spans="2:13" ht="15.75" thickBot="1" x14ac:dyDescent="0.3">
      <c r="B33" s="26"/>
      <c r="C33" s="26"/>
      <c r="D33" s="26"/>
      <c r="E33" s="26"/>
      <c r="F33" s="60"/>
      <c r="G33" s="60" t="s">
        <v>1</v>
      </c>
      <c r="H33" s="54">
        <f>H31</f>
        <v>3500000</v>
      </c>
    </row>
    <row r="35" spans="2:13" x14ac:dyDescent="0.25">
      <c r="M35" s="29"/>
    </row>
    <row r="36" spans="2:13" x14ac:dyDescent="0.25">
      <c r="M36" s="29"/>
    </row>
    <row r="37" spans="2:13" x14ac:dyDescent="0.25">
      <c r="M37" s="29"/>
    </row>
    <row r="38" spans="2:13" x14ac:dyDescent="0.25">
      <c r="M38" s="29"/>
    </row>
    <row r="39" spans="2:13" x14ac:dyDescent="0.25">
      <c r="M39" s="29"/>
    </row>
  </sheetData>
  <mergeCells count="11">
    <mergeCell ref="B11:C11"/>
    <mergeCell ref="H13:H14"/>
    <mergeCell ref="H18:H25"/>
    <mergeCell ref="B27:C27"/>
    <mergeCell ref="F31:G31"/>
    <mergeCell ref="B9:F9"/>
    <mergeCell ref="B2:C4"/>
    <mergeCell ref="D2:H4"/>
    <mergeCell ref="B5:H6"/>
    <mergeCell ref="B7:F7"/>
    <mergeCell ref="B8:F8"/>
  </mergeCells>
  <pageMargins left="0.25" right="0.25" top="0.75" bottom="0.75" header="0.3" footer="0.3"/>
  <pageSetup scale="8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F59E3-D3BB-4322-97D1-68204B4EA296}">
  <sheetPr>
    <pageSetUpPr fitToPage="1"/>
  </sheetPr>
  <dimension ref="B1:M43"/>
  <sheetViews>
    <sheetView topLeftCell="B6" zoomScale="171" zoomScaleNormal="96" workbookViewId="0">
      <selection activeCell="E15" sqref="E15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9.28515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78</v>
      </c>
      <c r="C7" s="171"/>
      <c r="D7" s="171"/>
      <c r="E7" s="171"/>
      <c r="F7" s="171"/>
      <c r="G7" s="66" t="s">
        <v>7</v>
      </c>
      <c r="H7" s="67"/>
    </row>
    <row r="8" spans="2:8" ht="52.5" customHeight="1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GENERAL'!C8</f>
        <v>Comunidad del municipio de Hatonuevo sensibilizada sobre la prevención de conducta autodestructivas y pensamientos suicidas</v>
      </c>
    </row>
    <row r="9" spans="2:8" ht="35.450000000000003" customHeight="1" thickBot="1" x14ac:dyDescent="0.3">
      <c r="B9" s="174" t="str">
        <f>'PRESUPUESTO GENERAL'!B8</f>
        <v>A.1.5 Desarrollar (1) campaña de sensibilización y divulgación en torno a la salud mental y la prevención de  conducta autodestructivas y pensamientos suicidas con utilizaciones de herramientas pedagógicas, marketing publicitario (20000 afiches, 5000 plegables, 5 pasa calles, 2 vallas, 4 murales)</v>
      </c>
      <c r="C9" s="175"/>
      <c r="D9" s="175"/>
      <c r="E9" s="175"/>
      <c r="F9" s="175"/>
      <c r="G9" s="31" t="s">
        <v>5</v>
      </c>
      <c r="H9" s="32">
        <f>'PRESUPUESTO GENERAL'!D8</f>
        <v>1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20.100000000000001" customHeight="1" x14ac:dyDescent="0.25">
      <c r="B13" s="8" t="s">
        <v>16</v>
      </c>
      <c r="C13" s="14" t="s">
        <v>17</v>
      </c>
      <c r="D13" s="15">
        <v>4</v>
      </c>
      <c r="E13" s="15">
        <v>20000</v>
      </c>
      <c r="F13" s="61">
        <v>1000</v>
      </c>
      <c r="G13" s="62">
        <f t="shared" ref="G13:G17" si="0">F13*E13</f>
        <v>20000000</v>
      </c>
      <c r="H13" s="176"/>
    </row>
    <row r="14" spans="2:8" x14ac:dyDescent="0.25">
      <c r="B14" s="1" t="s">
        <v>18</v>
      </c>
      <c r="C14" s="16" t="s">
        <v>17</v>
      </c>
      <c r="D14" s="15">
        <v>4</v>
      </c>
      <c r="E14" s="16">
        <v>5000</v>
      </c>
      <c r="F14" s="63">
        <v>6000</v>
      </c>
      <c r="G14" s="64">
        <f t="shared" si="0"/>
        <v>30000000</v>
      </c>
      <c r="H14" s="176"/>
    </row>
    <row r="15" spans="2:8" x14ac:dyDescent="0.25">
      <c r="B15" s="1" t="s">
        <v>19</v>
      </c>
      <c r="C15" s="16" t="s">
        <v>20</v>
      </c>
      <c r="D15" s="15">
        <v>4</v>
      </c>
      <c r="E15" s="17">
        <v>5</v>
      </c>
      <c r="F15" s="65">
        <v>200000</v>
      </c>
      <c r="G15" s="64">
        <f t="shared" si="0"/>
        <v>1000000</v>
      </c>
      <c r="H15" s="176"/>
    </row>
    <row r="16" spans="2:8" ht="16.5" customHeight="1" x14ac:dyDescent="0.25">
      <c r="B16" s="1" t="s">
        <v>82</v>
      </c>
      <c r="C16" s="16" t="s">
        <v>20</v>
      </c>
      <c r="D16" s="15">
        <v>4</v>
      </c>
      <c r="E16" s="16">
        <v>2</v>
      </c>
      <c r="F16" s="65">
        <v>300000</v>
      </c>
      <c r="G16" s="64">
        <f t="shared" si="0"/>
        <v>600000</v>
      </c>
      <c r="H16" s="176"/>
    </row>
    <row r="17" spans="2:8" x14ac:dyDescent="0.25">
      <c r="B17" s="1" t="s">
        <v>81</v>
      </c>
      <c r="C17" s="16" t="s">
        <v>17</v>
      </c>
      <c r="D17" s="18">
        <v>4</v>
      </c>
      <c r="E17" s="16">
        <v>4</v>
      </c>
      <c r="F17" s="63">
        <v>350000</v>
      </c>
      <c r="G17" s="64">
        <f t="shared" si="0"/>
        <v>1400000</v>
      </c>
      <c r="H17" s="176"/>
    </row>
    <row r="18" spans="2:8" ht="15.75" thickBot="1" x14ac:dyDescent="0.3">
      <c r="B18" s="2"/>
      <c r="C18" s="19"/>
      <c r="D18" s="20"/>
      <c r="E18" s="19"/>
      <c r="F18" s="42"/>
      <c r="G18" s="42"/>
      <c r="H18" s="43"/>
    </row>
    <row r="19" spans="2:8" ht="15.75" thickBot="1" x14ac:dyDescent="0.3">
      <c r="B19" s="2"/>
      <c r="C19" s="2"/>
      <c r="D19" s="2"/>
      <c r="E19" s="2"/>
      <c r="F19" s="44"/>
      <c r="G19" s="45" t="s">
        <v>23</v>
      </c>
      <c r="H19" s="54">
        <f>SUM(G13:G17)</f>
        <v>53000000</v>
      </c>
    </row>
    <row r="20" spans="2:8" ht="15.75" thickBot="1" x14ac:dyDescent="0.3">
      <c r="B20" s="10" t="s">
        <v>24</v>
      </c>
      <c r="C20" s="2"/>
      <c r="D20" s="2"/>
      <c r="E20" s="2"/>
      <c r="F20" s="44"/>
      <c r="G20" s="44"/>
      <c r="H20" s="47"/>
    </row>
    <row r="21" spans="2:8" x14ac:dyDescent="0.25">
      <c r="B21" s="3" t="s">
        <v>10</v>
      </c>
      <c r="C21" s="21" t="s">
        <v>11</v>
      </c>
      <c r="D21" s="22" t="s">
        <v>12</v>
      </c>
      <c r="E21" s="22" t="s">
        <v>13</v>
      </c>
      <c r="F21" s="48" t="s">
        <v>14</v>
      </c>
      <c r="G21" s="49" t="s">
        <v>15</v>
      </c>
      <c r="H21" s="185"/>
    </row>
    <row r="22" spans="2:8" x14ac:dyDescent="0.25">
      <c r="B22" s="4" t="s">
        <v>31</v>
      </c>
      <c r="C22" s="16" t="s">
        <v>20</v>
      </c>
      <c r="D22" s="16"/>
      <c r="E22" s="16"/>
      <c r="F22" s="39"/>
      <c r="G22" s="40">
        <f>F22*E22</f>
        <v>0</v>
      </c>
      <c r="H22" s="186"/>
    </row>
    <row r="23" spans="2:8" x14ac:dyDescent="0.25">
      <c r="B23" s="4" t="s">
        <v>25</v>
      </c>
      <c r="C23" s="16" t="s">
        <v>32</v>
      </c>
      <c r="D23" s="16"/>
      <c r="E23" s="16"/>
      <c r="F23" s="39"/>
      <c r="G23" s="40">
        <f t="shared" ref="G23:G28" si="1">F23*E23</f>
        <v>0</v>
      </c>
      <c r="H23" s="186"/>
    </row>
    <row r="24" spans="2:8" x14ac:dyDescent="0.25">
      <c r="B24" s="4" t="s">
        <v>26</v>
      </c>
      <c r="C24" s="16" t="s">
        <v>32</v>
      </c>
      <c r="D24" s="16"/>
      <c r="E24" s="17"/>
      <c r="F24" s="41"/>
      <c r="G24" s="40">
        <f>F24*E24</f>
        <v>0</v>
      </c>
      <c r="H24" s="186"/>
    </row>
    <row r="25" spans="2:8" x14ac:dyDescent="0.25">
      <c r="B25" s="5" t="s">
        <v>37</v>
      </c>
      <c r="C25" s="14" t="s">
        <v>20</v>
      </c>
      <c r="D25" s="16"/>
      <c r="E25" s="23"/>
      <c r="F25" s="50"/>
      <c r="G25" s="51">
        <f t="shared" si="1"/>
        <v>0</v>
      </c>
      <c r="H25" s="186"/>
    </row>
    <row r="26" spans="2:8" ht="23.25" x14ac:dyDescent="0.25">
      <c r="B26" s="4" t="s">
        <v>27</v>
      </c>
      <c r="C26" s="16" t="s">
        <v>17</v>
      </c>
      <c r="D26" s="16"/>
      <c r="E26" s="17"/>
      <c r="F26" s="41"/>
      <c r="G26" s="40">
        <f t="shared" si="1"/>
        <v>0</v>
      </c>
      <c r="H26" s="186"/>
    </row>
    <row r="27" spans="2:8" x14ac:dyDescent="0.25">
      <c r="B27" s="5" t="s">
        <v>33</v>
      </c>
      <c r="C27" s="17" t="s">
        <v>17</v>
      </c>
      <c r="D27" s="16"/>
      <c r="E27" s="17"/>
      <c r="F27" s="41"/>
      <c r="G27" s="40">
        <f t="shared" si="1"/>
        <v>0</v>
      </c>
      <c r="H27" s="186"/>
    </row>
    <row r="28" spans="2:8" x14ac:dyDescent="0.25">
      <c r="B28" s="4" t="s">
        <v>36</v>
      </c>
      <c r="C28" s="17" t="s">
        <v>32</v>
      </c>
      <c r="D28" s="16"/>
      <c r="E28" s="23"/>
      <c r="F28" s="41"/>
      <c r="G28" s="52">
        <f t="shared" si="1"/>
        <v>0</v>
      </c>
      <c r="H28" s="186"/>
    </row>
    <row r="29" spans="2:8" ht="15.75" thickBot="1" x14ac:dyDescent="0.3">
      <c r="B29" s="1" t="s">
        <v>28</v>
      </c>
      <c r="C29" s="14" t="s">
        <v>17</v>
      </c>
      <c r="D29" s="16"/>
      <c r="E29" s="14"/>
      <c r="F29" s="39"/>
      <c r="G29" s="51">
        <f>E29*F29</f>
        <v>0</v>
      </c>
      <c r="H29" s="186"/>
    </row>
    <row r="30" spans="2:8" ht="15.75" thickBot="1" x14ac:dyDescent="0.3">
      <c r="B30" s="2"/>
      <c r="C30" s="2"/>
      <c r="D30" s="2"/>
      <c r="E30" s="2"/>
      <c r="F30" s="47"/>
      <c r="G30" s="53" t="s">
        <v>23</v>
      </c>
      <c r="H30" s="54">
        <f>SUM(G22:G29)</f>
        <v>0</v>
      </c>
    </row>
    <row r="31" spans="2:8" ht="15.75" thickBot="1" x14ac:dyDescent="0.3">
      <c r="B31" s="188" t="s">
        <v>29</v>
      </c>
      <c r="C31" s="189"/>
      <c r="D31" s="2"/>
      <c r="E31" s="2"/>
      <c r="F31" s="47"/>
      <c r="G31" s="53"/>
      <c r="H31" s="55"/>
    </row>
    <row r="32" spans="2:8" ht="15" customHeight="1" thickBot="1" x14ac:dyDescent="0.3">
      <c r="B32" s="102" t="s">
        <v>10</v>
      </c>
      <c r="C32" s="103" t="s">
        <v>11</v>
      </c>
      <c r="D32" s="104" t="s">
        <v>12</v>
      </c>
      <c r="E32" s="104" t="s">
        <v>13</v>
      </c>
      <c r="F32" s="105" t="s">
        <v>14</v>
      </c>
      <c r="G32" s="106" t="s">
        <v>15</v>
      </c>
      <c r="H32" s="55"/>
    </row>
    <row r="33" spans="2:13" ht="15.95" customHeight="1" x14ac:dyDescent="0.25">
      <c r="B33" s="7"/>
      <c r="C33" s="24"/>
      <c r="D33" s="24"/>
      <c r="E33" s="25"/>
      <c r="F33" s="58"/>
      <c r="G33" s="58" t="s">
        <v>23</v>
      </c>
      <c r="H33" s="55">
        <f>0</f>
        <v>0</v>
      </c>
    </row>
    <row r="34" spans="2:13" ht="15.75" thickBot="1" x14ac:dyDescent="0.3">
      <c r="B34" s="26"/>
      <c r="C34" s="2"/>
      <c r="D34" s="27"/>
      <c r="E34" s="28" t="s">
        <v>1</v>
      </c>
      <c r="F34" s="59"/>
      <c r="G34" s="60"/>
      <c r="H34" s="55"/>
    </row>
    <row r="35" spans="2:13" ht="15.75" thickBot="1" x14ac:dyDescent="0.3">
      <c r="B35" s="26"/>
      <c r="C35" s="26"/>
      <c r="D35" s="26"/>
      <c r="E35" s="26"/>
      <c r="F35" s="183" t="s">
        <v>30</v>
      </c>
      <c r="G35" s="184"/>
      <c r="H35" s="54">
        <f>H30+H19+H33</f>
        <v>53000000</v>
      </c>
    </row>
    <row r="36" spans="2:13" ht="15.75" thickBot="1" x14ac:dyDescent="0.3">
      <c r="B36" s="26"/>
      <c r="C36" s="26"/>
      <c r="D36" s="26"/>
      <c r="E36" s="26"/>
      <c r="F36" s="47"/>
      <c r="G36" s="47"/>
      <c r="H36" s="47"/>
    </row>
    <row r="37" spans="2:13" ht="15.75" thickBot="1" x14ac:dyDescent="0.3">
      <c r="B37" s="26"/>
      <c r="C37" s="26"/>
      <c r="D37" s="26"/>
      <c r="E37" s="26"/>
      <c r="F37" s="60"/>
      <c r="G37" s="60" t="s">
        <v>1</v>
      </c>
      <c r="H37" s="54">
        <f>H35</f>
        <v>53000000</v>
      </c>
    </row>
    <row r="39" spans="2:13" x14ac:dyDescent="0.25">
      <c r="M39" s="29"/>
    </row>
    <row r="40" spans="2:13" x14ac:dyDescent="0.25">
      <c r="M40" s="29"/>
    </row>
    <row r="41" spans="2:13" x14ac:dyDescent="0.25">
      <c r="M41" s="29"/>
    </row>
    <row r="42" spans="2:13" x14ac:dyDescent="0.25">
      <c r="M42" s="29"/>
    </row>
    <row r="43" spans="2:13" x14ac:dyDescent="0.25">
      <c r="M43" s="29"/>
    </row>
  </sheetData>
  <mergeCells count="11">
    <mergeCell ref="B11:C11"/>
    <mergeCell ref="H13:H17"/>
    <mergeCell ref="H21:H29"/>
    <mergeCell ref="B31:C31"/>
    <mergeCell ref="F35:G35"/>
    <mergeCell ref="B9:F9"/>
    <mergeCell ref="B2:C4"/>
    <mergeCell ref="D2:H4"/>
    <mergeCell ref="B5:H6"/>
    <mergeCell ref="B7:F7"/>
    <mergeCell ref="B8:F8"/>
  </mergeCells>
  <pageMargins left="0.25" right="0.25" top="0.75" bottom="0.75" header="0.3" footer="0.3"/>
  <pageSetup scale="8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2418C-E178-4ED5-BEC3-ED375F20174D}">
  <sheetPr>
    <pageSetUpPr fitToPage="1"/>
  </sheetPr>
  <dimension ref="B1:M35"/>
  <sheetViews>
    <sheetView topLeftCell="A17" zoomScale="166" zoomScaleNormal="96" workbookViewId="0">
      <selection activeCell="F19" sqref="F19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4.140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78</v>
      </c>
      <c r="C7" s="171"/>
      <c r="D7" s="171"/>
      <c r="E7" s="171"/>
      <c r="F7" s="171"/>
      <c r="G7" s="66" t="s">
        <v>7</v>
      </c>
      <c r="H7" s="67"/>
    </row>
    <row r="8" spans="2:8" ht="53.45" customHeight="1" x14ac:dyDescent="0.25">
      <c r="B8" s="190" t="s">
        <v>74</v>
      </c>
      <c r="C8" s="191"/>
      <c r="D8" s="191"/>
      <c r="E8" s="191"/>
      <c r="F8" s="191"/>
      <c r="G8" s="108" t="s">
        <v>8</v>
      </c>
      <c r="H8" s="107" t="str">
        <f>'PRESUPUESTO GENERAL'!C9</f>
        <v>Jovenes lideres, familia orientadas en el desarrollo de habilidades personales</v>
      </c>
    </row>
    <row r="9" spans="2:8" ht="35.450000000000003" customHeight="1" thickBot="1" x14ac:dyDescent="0.3">
      <c r="B9" s="174" t="str">
        <f>'PRESUPUESTO GENERAL'!B9</f>
        <v xml:space="preserve">A.1.6 Implementar (5) cinco estrategias de educación aplicadas a grupos, orientadas al desarrollo de habilidades personales, tales como habilidades para la vida; fomento de la resiliencia - afrontamiento; comunicación en jóvenes líderes, familia; apoyo social y entre pares; agentes promotores de la salud mental. </v>
      </c>
      <c r="C9" s="175"/>
      <c r="D9" s="175"/>
      <c r="E9" s="175"/>
      <c r="F9" s="175"/>
      <c r="G9" s="31" t="s">
        <v>5</v>
      </c>
      <c r="H9" s="32">
        <f>'PRESUPUESTO GENERAL'!D9</f>
        <v>5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20.100000000000001" customHeight="1" x14ac:dyDescent="0.25">
      <c r="B13" s="8" t="s">
        <v>16</v>
      </c>
      <c r="C13" s="14" t="s">
        <v>17</v>
      </c>
      <c r="D13" s="15">
        <v>1</v>
      </c>
      <c r="E13" s="15">
        <v>500</v>
      </c>
      <c r="F13" s="61">
        <v>1000</v>
      </c>
      <c r="G13" s="62">
        <f t="shared" ref="G13" si="0">F13*E13</f>
        <v>500000</v>
      </c>
      <c r="H13" s="43"/>
    </row>
    <row r="14" spans="2:8" ht="15.75" thickBot="1" x14ac:dyDescent="0.3">
      <c r="B14" s="2"/>
      <c r="C14" s="19"/>
      <c r="D14" s="20"/>
      <c r="E14" s="19"/>
      <c r="F14" s="42"/>
      <c r="G14" s="42"/>
      <c r="H14" s="43"/>
    </row>
    <row r="15" spans="2:8" ht="15.75" thickBot="1" x14ac:dyDescent="0.3">
      <c r="B15" s="2"/>
      <c r="C15" s="2"/>
      <c r="D15" s="2"/>
      <c r="E15" s="2"/>
      <c r="F15" s="44"/>
      <c r="G15" s="45" t="s">
        <v>23</v>
      </c>
      <c r="H15" s="54">
        <f>SUM(G13:G13)</f>
        <v>500000</v>
      </c>
    </row>
    <row r="16" spans="2:8" ht="15.75" thickBot="1" x14ac:dyDescent="0.3">
      <c r="B16" s="10" t="s">
        <v>24</v>
      </c>
      <c r="C16" s="2"/>
      <c r="D16" s="2"/>
      <c r="E16" s="2"/>
      <c r="F16" s="44"/>
      <c r="G16" s="44"/>
      <c r="H16" s="47"/>
    </row>
    <row r="17" spans="2:13" x14ac:dyDescent="0.25">
      <c r="B17" s="3" t="s">
        <v>10</v>
      </c>
      <c r="C17" s="21" t="s">
        <v>11</v>
      </c>
      <c r="D17" s="22" t="s">
        <v>12</v>
      </c>
      <c r="E17" s="22" t="s">
        <v>13</v>
      </c>
      <c r="F17" s="48" t="s">
        <v>14</v>
      </c>
      <c r="G17" s="49" t="s">
        <v>15</v>
      </c>
      <c r="H17" s="185"/>
    </row>
    <row r="18" spans="2:13" x14ac:dyDescent="0.25">
      <c r="B18" s="4" t="s">
        <v>31</v>
      </c>
      <c r="C18" s="16" t="s">
        <v>20</v>
      </c>
      <c r="D18" s="16">
        <v>1</v>
      </c>
      <c r="E18" s="16">
        <v>1</v>
      </c>
      <c r="F18" s="39">
        <v>1500000</v>
      </c>
      <c r="G18" s="40">
        <f>F18*E18</f>
        <v>1500000</v>
      </c>
      <c r="H18" s="186"/>
    </row>
    <row r="19" spans="2:13" x14ac:dyDescent="0.25">
      <c r="B19" s="4" t="s">
        <v>25</v>
      </c>
      <c r="C19" s="16" t="s">
        <v>32</v>
      </c>
      <c r="D19" s="16">
        <v>1</v>
      </c>
      <c r="E19" s="16">
        <v>1</v>
      </c>
      <c r="F19" s="39">
        <v>150000</v>
      </c>
      <c r="G19" s="40">
        <f t="shared" ref="G19:G21" si="1">F19*E19</f>
        <v>150000</v>
      </c>
      <c r="H19" s="186"/>
    </row>
    <row r="20" spans="2:13" x14ac:dyDescent="0.25">
      <c r="B20" s="4" t="s">
        <v>26</v>
      </c>
      <c r="C20" s="16" t="s">
        <v>32</v>
      </c>
      <c r="D20" s="16">
        <v>1</v>
      </c>
      <c r="E20" s="17">
        <v>1</v>
      </c>
      <c r="F20" s="41">
        <v>150000</v>
      </c>
      <c r="G20" s="40">
        <f>F20*E20</f>
        <v>150000</v>
      </c>
      <c r="H20" s="186"/>
    </row>
    <row r="21" spans="2:13" ht="15.75" thickBot="1" x14ac:dyDescent="0.3">
      <c r="B21" s="5" t="s">
        <v>37</v>
      </c>
      <c r="C21" s="14" t="s">
        <v>20</v>
      </c>
      <c r="D21" s="16">
        <v>1</v>
      </c>
      <c r="E21" s="14">
        <v>50</v>
      </c>
      <c r="F21" s="109">
        <v>8000</v>
      </c>
      <c r="G21" s="51">
        <f t="shared" si="1"/>
        <v>400000</v>
      </c>
      <c r="H21" s="186"/>
    </row>
    <row r="22" spans="2:13" ht="15.75" thickBot="1" x14ac:dyDescent="0.3">
      <c r="B22" s="2"/>
      <c r="C22" s="2"/>
      <c r="D22" s="2"/>
      <c r="E22" s="2"/>
      <c r="F22" s="47"/>
      <c r="G22" s="53" t="s">
        <v>23</v>
      </c>
      <c r="H22" s="54">
        <f>SUM(G18:G21)</f>
        <v>2200000</v>
      </c>
    </row>
    <row r="23" spans="2:13" ht="15.75" thickBot="1" x14ac:dyDescent="0.3">
      <c r="B23" s="188" t="s">
        <v>29</v>
      </c>
      <c r="C23" s="189"/>
      <c r="D23" s="2"/>
      <c r="E23" s="2"/>
      <c r="F23" s="47"/>
      <c r="G23" s="53"/>
      <c r="H23" s="55"/>
    </row>
    <row r="24" spans="2:13" ht="15" customHeight="1" thickBot="1" x14ac:dyDescent="0.3">
      <c r="B24" s="102" t="s">
        <v>10</v>
      </c>
      <c r="C24" s="103" t="s">
        <v>11</v>
      </c>
      <c r="D24" s="104" t="s">
        <v>12</v>
      </c>
      <c r="E24" s="104" t="s">
        <v>13</v>
      </c>
      <c r="F24" s="105" t="s">
        <v>14</v>
      </c>
      <c r="G24" s="106" t="s">
        <v>15</v>
      </c>
      <c r="H24" s="55"/>
    </row>
    <row r="25" spans="2:13" ht="15.95" customHeight="1" x14ac:dyDescent="0.25">
      <c r="B25" s="7"/>
      <c r="C25" s="24"/>
      <c r="D25" s="24"/>
      <c r="E25" s="25"/>
      <c r="F25" s="58"/>
      <c r="G25" s="58" t="s">
        <v>23</v>
      </c>
      <c r="H25" s="55">
        <f>0</f>
        <v>0</v>
      </c>
    </row>
    <row r="26" spans="2:13" ht="15.75" thickBot="1" x14ac:dyDescent="0.3">
      <c r="B26" s="26"/>
      <c r="C26" s="2"/>
      <c r="D26" s="27"/>
      <c r="E26" s="28" t="s">
        <v>1</v>
      </c>
      <c r="F26" s="59"/>
      <c r="G26" s="60"/>
      <c r="H26" s="55"/>
    </row>
    <row r="27" spans="2:13" ht="15.75" thickBot="1" x14ac:dyDescent="0.3">
      <c r="B27" s="26"/>
      <c r="C27" s="26"/>
      <c r="D27" s="26"/>
      <c r="E27" s="26"/>
      <c r="F27" s="183" t="s">
        <v>30</v>
      </c>
      <c r="G27" s="184"/>
      <c r="H27" s="54">
        <f>H22+H15+H25</f>
        <v>2700000</v>
      </c>
    </row>
    <row r="28" spans="2:13" ht="15.75" thickBot="1" x14ac:dyDescent="0.3">
      <c r="B28" s="26"/>
      <c r="C28" s="26"/>
      <c r="D28" s="26"/>
      <c r="E28" s="26"/>
      <c r="F28" s="47"/>
      <c r="G28" s="47"/>
      <c r="H28" s="47"/>
    </row>
    <row r="29" spans="2:13" ht="15.75" thickBot="1" x14ac:dyDescent="0.3">
      <c r="B29" s="26"/>
      <c r="C29" s="26"/>
      <c r="D29" s="26"/>
      <c r="E29" s="26"/>
      <c r="F29" s="60"/>
      <c r="G29" s="60" t="s">
        <v>1</v>
      </c>
      <c r="H29" s="54">
        <f>H27</f>
        <v>2700000</v>
      </c>
    </row>
    <row r="31" spans="2:13" x14ac:dyDescent="0.25">
      <c r="M31" s="29"/>
    </row>
    <row r="32" spans="2:13" x14ac:dyDescent="0.25">
      <c r="M32" s="29"/>
    </row>
    <row r="33" spans="13:13" x14ac:dyDescent="0.25">
      <c r="M33" s="29"/>
    </row>
    <row r="34" spans="13:13" x14ac:dyDescent="0.25">
      <c r="M34" s="29"/>
    </row>
    <row r="35" spans="13:13" x14ac:dyDescent="0.25">
      <c r="M35" s="29"/>
    </row>
  </sheetData>
  <mergeCells count="10">
    <mergeCell ref="B11:C11"/>
    <mergeCell ref="H17:H21"/>
    <mergeCell ref="B23:C23"/>
    <mergeCell ref="F27:G27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F1E47-9101-4662-939B-34499480E2DA}">
  <sheetPr>
    <pageSetUpPr fitToPage="1"/>
  </sheetPr>
  <dimension ref="B1:M33"/>
  <sheetViews>
    <sheetView topLeftCell="A9" zoomScale="96" zoomScaleNormal="96" workbookViewId="0">
      <selection activeCell="J24" sqref="J24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4.140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78</v>
      </c>
      <c r="C7" s="171"/>
      <c r="D7" s="171"/>
      <c r="E7" s="171"/>
      <c r="F7" s="171"/>
      <c r="G7" s="66" t="s">
        <v>7</v>
      </c>
      <c r="H7" s="67"/>
    </row>
    <row r="8" spans="2:8" ht="53.1" customHeight="1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GENERAL'!C10</f>
        <v>Teatros callejeros realizados para promover en la comunidad la resiliencia</v>
      </c>
    </row>
    <row r="9" spans="2:8" ht="21.95" customHeight="1" thickBot="1" x14ac:dyDescent="0.3">
      <c r="B9" s="174" t="str">
        <f>'PRESUPUESTO GENERAL'!B10</f>
        <v>A.1.7 Realizar actividades educativas y comunicativas, mediante (15) quince teatros callejeros, para promover en las comunidades la resiliencia</v>
      </c>
      <c r="C9" s="175"/>
      <c r="D9" s="175"/>
      <c r="E9" s="175"/>
      <c r="F9" s="175"/>
      <c r="G9" s="31" t="s">
        <v>5</v>
      </c>
      <c r="H9" s="32">
        <f>'PRESUPUESTO GENERAL'!D10</f>
        <v>15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16.5" customHeight="1" x14ac:dyDescent="0.25">
      <c r="B13" s="1" t="s">
        <v>21</v>
      </c>
      <c r="C13" s="16" t="s">
        <v>20</v>
      </c>
      <c r="D13" s="15"/>
      <c r="E13" s="16"/>
      <c r="F13" s="63"/>
      <c r="G13" s="64">
        <f t="shared" ref="G13" si="0">F13*E13</f>
        <v>0</v>
      </c>
      <c r="H13" s="43"/>
    </row>
    <row r="14" spans="2:8" ht="15.75" thickBot="1" x14ac:dyDescent="0.3">
      <c r="B14" s="2"/>
      <c r="C14" s="19"/>
      <c r="D14" s="20"/>
      <c r="E14" s="19"/>
      <c r="F14" s="42"/>
      <c r="G14" s="42"/>
      <c r="H14" s="43"/>
    </row>
    <row r="15" spans="2:8" ht="15.75" thickBot="1" x14ac:dyDescent="0.3">
      <c r="B15" s="2"/>
      <c r="C15" s="2"/>
      <c r="D15" s="2"/>
      <c r="E15" s="2"/>
      <c r="F15" s="44"/>
      <c r="G15" s="45" t="s">
        <v>23</v>
      </c>
      <c r="H15" s="54">
        <f>SUM(G13:G13)</f>
        <v>0</v>
      </c>
    </row>
    <row r="16" spans="2:8" ht="15.75" thickBot="1" x14ac:dyDescent="0.3">
      <c r="B16" s="10" t="s">
        <v>24</v>
      </c>
      <c r="C16" s="2"/>
      <c r="D16" s="2"/>
      <c r="E16" s="2"/>
      <c r="F16" s="44"/>
      <c r="G16" s="44"/>
      <c r="H16" s="47"/>
    </row>
    <row r="17" spans="2:13" x14ac:dyDescent="0.25">
      <c r="B17" s="3" t="s">
        <v>10</v>
      </c>
      <c r="C17" s="21" t="s">
        <v>11</v>
      </c>
      <c r="D17" s="22" t="s">
        <v>12</v>
      </c>
      <c r="E17" s="22" t="s">
        <v>13</v>
      </c>
      <c r="F17" s="48" t="s">
        <v>14</v>
      </c>
      <c r="G17" s="49" t="s">
        <v>15</v>
      </c>
      <c r="H17" s="185"/>
    </row>
    <row r="18" spans="2:13" x14ac:dyDescent="0.25">
      <c r="B18" s="4" t="s">
        <v>31</v>
      </c>
      <c r="C18" s="16" t="s">
        <v>20</v>
      </c>
      <c r="D18" s="16">
        <v>1</v>
      </c>
      <c r="E18" s="16">
        <v>2</v>
      </c>
      <c r="F18" s="39">
        <v>2000000</v>
      </c>
      <c r="G18" s="40">
        <f>F18*E18</f>
        <v>4000000</v>
      </c>
      <c r="H18" s="186"/>
    </row>
    <row r="19" spans="2:13" ht="15.75" thickBot="1" x14ac:dyDescent="0.3">
      <c r="B19" s="4" t="s">
        <v>36</v>
      </c>
      <c r="C19" s="16" t="s">
        <v>32</v>
      </c>
      <c r="D19" s="16">
        <v>1</v>
      </c>
      <c r="E19" s="14">
        <v>1</v>
      </c>
      <c r="F19" s="39">
        <v>500000</v>
      </c>
      <c r="G19" s="39">
        <f t="shared" ref="G19" si="1">F19*E19</f>
        <v>500000</v>
      </c>
      <c r="H19" s="192"/>
    </row>
    <row r="20" spans="2:13" ht="15.75" thickBot="1" x14ac:dyDescent="0.3">
      <c r="B20" s="2"/>
      <c r="C20" s="2"/>
      <c r="D20" s="2"/>
      <c r="E20" s="2"/>
      <c r="F20" s="47"/>
      <c r="G20" s="53" t="s">
        <v>23</v>
      </c>
      <c r="H20" s="54">
        <f>SUM(G18:G19)</f>
        <v>4500000</v>
      </c>
    </row>
    <row r="21" spans="2:13" ht="15.75" thickBot="1" x14ac:dyDescent="0.3">
      <c r="B21" s="188" t="s">
        <v>29</v>
      </c>
      <c r="C21" s="189"/>
      <c r="D21" s="2"/>
      <c r="E21" s="2"/>
      <c r="F21" s="47"/>
      <c r="G21" s="53"/>
      <c r="H21" s="55"/>
    </row>
    <row r="22" spans="2:13" ht="15" customHeight="1" thickBot="1" x14ac:dyDescent="0.3">
      <c r="B22" s="102" t="s">
        <v>10</v>
      </c>
      <c r="C22" s="103" t="s">
        <v>11</v>
      </c>
      <c r="D22" s="104" t="s">
        <v>12</v>
      </c>
      <c r="E22" s="104" t="s">
        <v>13</v>
      </c>
      <c r="F22" s="105" t="s">
        <v>14</v>
      </c>
      <c r="G22" s="106" t="s">
        <v>15</v>
      </c>
      <c r="H22" s="55"/>
    </row>
    <row r="23" spans="2:13" ht="15.95" customHeight="1" x14ac:dyDescent="0.25">
      <c r="B23" s="7"/>
      <c r="C23" s="24"/>
      <c r="D23" s="24"/>
      <c r="E23" s="25"/>
      <c r="F23" s="58"/>
      <c r="G23" s="58" t="s">
        <v>23</v>
      </c>
      <c r="H23" s="55">
        <f>0</f>
        <v>0</v>
      </c>
    </row>
    <row r="24" spans="2:13" ht="15.75" thickBot="1" x14ac:dyDescent="0.3">
      <c r="B24" s="26"/>
      <c r="C24" s="2"/>
      <c r="D24" s="27"/>
      <c r="E24" s="28" t="s">
        <v>1</v>
      </c>
      <c r="F24" s="59"/>
      <c r="G24" s="60"/>
      <c r="H24" s="55"/>
    </row>
    <row r="25" spans="2:13" ht="15.75" thickBot="1" x14ac:dyDescent="0.3">
      <c r="B25" s="26"/>
      <c r="C25" s="26"/>
      <c r="D25" s="26"/>
      <c r="E25" s="26"/>
      <c r="F25" s="183" t="s">
        <v>30</v>
      </c>
      <c r="G25" s="184"/>
      <c r="H25" s="54">
        <f>H20+H15+H23</f>
        <v>4500000</v>
      </c>
    </row>
    <row r="26" spans="2:13" ht="15.75" thickBot="1" x14ac:dyDescent="0.3">
      <c r="B26" s="26"/>
      <c r="C26" s="26"/>
      <c r="D26" s="26"/>
      <c r="E26" s="26"/>
      <c r="F26" s="47"/>
      <c r="G26" s="47"/>
      <c r="H26" s="47"/>
    </row>
    <row r="27" spans="2:13" ht="15.75" thickBot="1" x14ac:dyDescent="0.3">
      <c r="B27" s="26"/>
      <c r="C27" s="26"/>
      <c r="D27" s="26"/>
      <c r="E27" s="26"/>
      <c r="F27" s="60"/>
      <c r="G27" s="60" t="s">
        <v>1</v>
      </c>
      <c r="H27" s="54">
        <f>H25</f>
        <v>4500000</v>
      </c>
    </row>
    <row r="29" spans="2:13" x14ac:dyDescent="0.25">
      <c r="M29" s="29"/>
    </row>
    <row r="30" spans="2:13" x14ac:dyDescent="0.25">
      <c r="M30" s="29"/>
    </row>
    <row r="31" spans="2:13" x14ac:dyDescent="0.25">
      <c r="M31" s="29"/>
    </row>
    <row r="32" spans="2:13" x14ac:dyDescent="0.25">
      <c r="M32" s="29"/>
    </row>
    <row r="33" spans="13:13" x14ac:dyDescent="0.25">
      <c r="M33" s="29"/>
    </row>
  </sheetData>
  <mergeCells count="10">
    <mergeCell ref="B11:C11"/>
    <mergeCell ref="H17:H19"/>
    <mergeCell ref="B21:C21"/>
    <mergeCell ref="F25:G25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D8182-0F1E-48C5-8665-BCACA74B9517}">
  <sheetPr>
    <pageSetUpPr fitToPage="1"/>
  </sheetPr>
  <dimension ref="B1:M34"/>
  <sheetViews>
    <sheetView topLeftCell="A11" zoomScale="96" zoomScaleNormal="96" workbookViewId="0">
      <selection activeCell="F14" sqref="F14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8.140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77</v>
      </c>
      <c r="C7" s="171"/>
      <c r="D7" s="171"/>
      <c r="E7" s="171"/>
      <c r="F7" s="171"/>
      <c r="G7" s="66" t="s">
        <v>7</v>
      </c>
      <c r="H7" s="67"/>
    </row>
    <row r="8" spans="2:8" ht="51.6" customHeight="1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GENERAL'!C11</f>
        <v>Grupos poblacionales priorizados por riesgo de conducta autodestructiva y comportamiento suicida tamizados</v>
      </c>
    </row>
    <row r="9" spans="2:8" ht="35.450000000000003" customHeight="1" thickBot="1" x14ac:dyDescent="0.3">
      <c r="B9" s="174" t="str">
        <f>'PRESUPUESTO GENERAL'!B11</f>
        <v>A.2.1 Realizar (1) un tamizaje en salud mental a grupos poblacionales priorizados por riesgo de conducta autodestructiva y comportamiento suicida (previa gestión del acceso a servicios a las personas que requieran atención</v>
      </c>
      <c r="C9" s="175"/>
      <c r="D9" s="175"/>
      <c r="E9" s="175"/>
      <c r="F9" s="175"/>
      <c r="G9" s="31" t="s">
        <v>5</v>
      </c>
      <c r="H9" s="32">
        <f>'PRESUPUESTO GENERAL'!D11</f>
        <v>1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20.100000000000001" customHeight="1" x14ac:dyDescent="0.25">
      <c r="B13" s="8" t="s">
        <v>83</v>
      </c>
      <c r="C13" s="14" t="s">
        <v>17</v>
      </c>
      <c r="D13" s="15">
        <v>1</v>
      </c>
      <c r="E13" s="15">
        <v>300</v>
      </c>
      <c r="F13" s="61">
        <v>1500</v>
      </c>
      <c r="G13" s="62">
        <f t="shared" ref="G13" si="0">F13*E13</f>
        <v>450000</v>
      </c>
      <c r="H13" s="43"/>
    </row>
    <row r="14" spans="2:8" ht="15.75" thickBot="1" x14ac:dyDescent="0.3">
      <c r="B14" s="2"/>
      <c r="C14" s="19"/>
      <c r="D14" s="20"/>
      <c r="E14" s="19"/>
      <c r="F14" s="42"/>
      <c r="G14" s="42"/>
      <c r="H14" s="43"/>
    </row>
    <row r="15" spans="2:8" ht="15.75" thickBot="1" x14ac:dyDescent="0.3">
      <c r="B15" s="2"/>
      <c r="C15" s="2"/>
      <c r="D15" s="2"/>
      <c r="E15" s="2"/>
      <c r="F15" s="44"/>
      <c r="G15" s="45" t="s">
        <v>23</v>
      </c>
      <c r="H15" s="54">
        <f>SUM(G13:G13)</f>
        <v>450000</v>
      </c>
    </row>
    <row r="16" spans="2:8" ht="15.75" thickBot="1" x14ac:dyDescent="0.3">
      <c r="B16" s="10" t="s">
        <v>24</v>
      </c>
      <c r="C16" s="2"/>
      <c r="D16" s="2"/>
      <c r="E16" s="2"/>
      <c r="F16" s="44"/>
      <c r="G16" s="44"/>
      <c r="H16" s="47"/>
    </row>
    <row r="17" spans="2:13" x14ac:dyDescent="0.25">
      <c r="B17" s="3" t="s">
        <v>10</v>
      </c>
      <c r="C17" s="21" t="s">
        <v>11</v>
      </c>
      <c r="D17" s="22" t="s">
        <v>12</v>
      </c>
      <c r="E17" s="22" t="s">
        <v>13</v>
      </c>
      <c r="F17" s="48" t="s">
        <v>14</v>
      </c>
      <c r="G17" s="49" t="s">
        <v>15</v>
      </c>
      <c r="H17" s="185"/>
    </row>
    <row r="18" spans="2:13" x14ac:dyDescent="0.25">
      <c r="B18" s="4" t="s">
        <v>31</v>
      </c>
      <c r="C18" s="16" t="s">
        <v>20</v>
      </c>
      <c r="D18" s="16">
        <v>1</v>
      </c>
      <c r="E18" s="16">
        <v>1</v>
      </c>
      <c r="F18" s="39">
        <v>2000000</v>
      </c>
      <c r="G18" s="40">
        <f>F18*E18</f>
        <v>2000000</v>
      </c>
      <c r="H18" s="186"/>
    </row>
    <row r="19" spans="2:13" x14ac:dyDescent="0.25">
      <c r="B19" s="4" t="s">
        <v>26</v>
      </c>
      <c r="C19" s="16" t="s">
        <v>32</v>
      </c>
      <c r="D19" s="16">
        <v>1</v>
      </c>
      <c r="E19" s="17">
        <v>1</v>
      </c>
      <c r="F19" s="41">
        <v>150000</v>
      </c>
      <c r="G19" s="40">
        <f>F19*E19</f>
        <v>150000</v>
      </c>
      <c r="H19" s="186"/>
    </row>
    <row r="20" spans="2:13" ht="15.75" thickBot="1" x14ac:dyDescent="0.3">
      <c r="B20" s="1" t="s">
        <v>35</v>
      </c>
      <c r="C20" s="14" t="s">
        <v>17</v>
      </c>
      <c r="D20" s="16"/>
      <c r="E20" s="14"/>
      <c r="F20" s="39"/>
      <c r="G20" s="51">
        <f>E20*F20</f>
        <v>0</v>
      </c>
      <c r="H20" s="187"/>
    </row>
    <row r="21" spans="2:13" ht="15.75" thickBot="1" x14ac:dyDescent="0.3">
      <c r="B21" s="2"/>
      <c r="C21" s="2"/>
      <c r="D21" s="2"/>
      <c r="E21" s="2"/>
      <c r="F21" s="47"/>
      <c r="G21" s="53" t="s">
        <v>23</v>
      </c>
      <c r="H21" s="54">
        <f>SUM(G18:G20)</f>
        <v>2150000</v>
      </c>
    </row>
    <row r="22" spans="2:13" ht="15.75" thickBot="1" x14ac:dyDescent="0.3">
      <c r="B22" s="188" t="s">
        <v>29</v>
      </c>
      <c r="C22" s="189"/>
      <c r="D22" s="2"/>
      <c r="E22" s="2"/>
      <c r="F22" s="47"/>
      <c r="G22" s="53"/>
      <c r="H22" s="55"/>
    </row>
    <row r="23" spans="2:13" ht="15" customHeight="1" thickBot="1" x14ac:dyDescent="0.3">
      <c r="B23" s="102" t="s">
        <v>10</v>
      </c>
      <c r="C23" s="103" t="s">
        <v>11</v>
      </c>
      <c r="D23" s="104" t="s">
        <v>12</v>
      </c>
      <c r="E23" s="104" t="s">
        <v>13</v>
      </c>
      <c r="F23" s="105" t="s">
        <v>14</v>
      </c>
      <c r="G23" s="106" t="s">
        <v>15</v>
      </c>
      <c r="H23" s="55"/>
    </row>
    <row r="24" spans="2:13" ht="15.95" customHeight="1" x14ac:dyDescent="0.25">
      <c r="B24" s="7"/>
      <c r="C24" s="24"/>
      <c r="D24" s="24"/>
      <c r="E24" s="25"/>
      <c r="F24" s="58"/>
      <c r="G24" s="58" t="s">
        <v>23</v>
      </c>
      <c r="H24" s="55">
        <f>0</f>
        <v>0</v>
      </c>
    </row>
    <row r="25" spans="2:13" ht="15.75" thickBot="1" x14ac:dyDescent="0.3">
      <c r="B25" s="26"/>
      <c r="C25" s="2"/>
      <c r="D25" s="27"/>
      <c r="E25" s="28" t="s">
        <v>1</v>
      </c>
      <c r="F25" s="59"/>
      <c r="G25" s="60"/>
      <c r="H25" s="55"/>
    </row>
    <row r="26" spans="2:13" ht="15.75" thickBot="1" x14ac:dyDescent="0.3">
      <c r="B26" s="26"/>
      <c r="C26" s="26"/>
      <c r="D26" s="26"/>
      <c r="E26" s="26"/>
      <c r="F26" s="183" t="s">
        <v>30</v>
      </c>
      <c r="G26" s="184"/>
      <c r="H26" s="54">
        <f>H21+H15+H24</f>
        <v>2600000</v>
      </c>
    </row>
    <row r="27" spans="2:13" ht="15.75" thickBot="1" x14ac:dyDescent="0.3">
      <c r="B27" s="26"/>
      <c r="C27" s="26"/>
      <c r="D27" s="26"/>
      <c r="E27" s="26"/>
      <c r="F27" s="47"/>
      <c r="G27" s="47"/>
      <c r="H27" s="47"/>
    </row>
    <row r="28" spans="2:13" ht="15.75" thickBot="1" x14ac:dyDescent="0.3">
      <c r="B28" s="26"/>
      <c r="C28" s="26"/>
      <c r="D28" s="26"/>
      <c r="E28" s="26"/>
      <c r="F28" s="60"/>
      <c r="G28" s="60" t="s">
        <v>1</v>
      </c>
      <c r="H28" s="54">
        <f>H26</f>
        <v>2600000</v>
      </c>
    </row>
    <row r="30" spans="2:13" x14ac:dyDescent="0.25">
      <c r="M30" s="29"/>
    </row>
    <row r="31" spans="2:13" x14ac:dyDescent="0.25">
      <c r="M31" s="29"/>
    </row>
    <row r="32" spans="2:13" x14ac:dyDescent="0.25">
      <c r="M32" s="29"/>
    </row>
    <row r="33" spans="13:13" x14ac:dyDescent="0.25">
      <c r="M33" s="29"/>
    </row>
    <row r="34" spans="13:13" x14ac:dyDescent="0.25">
      <c r="M34" s="29"/>
    </row>
  </sheetData>
  <mergeCells count="10">
    <mergeCell ref="B11:C11"/>
    <mergeCell ref="H17:H20"/>
    <mergeCell ref="B22:C22"/>
    <mergeCell ref="F26:G26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9F66A-AFF0-4D06-9219-8251D523EE6B}">
  <sheetPr>
    <pageSetUpPr fitToPage="1"/>
  </sheetPr>
  <dimension ref="B1:M34"/>
  <sheetViews>
    <sheetView topLeftCell="A2" zoomScale="96" zoomScaleNormal="96" workbookViewId="0">
      <selection activeCell="F19" sqref="F19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4.140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77</v>
      </c>
      <c r="C7" s="171"/>
      <c r="D7" s="171"/>
      <c r="E7" s="171"/>
      <c r="F7" s="171"/>
      <c r="G7" s="66" t="s">
        <v>7</v>
      </c>
      <c r="H7" s="67"/>
    </row>
    <row r="8" spans="2:8" ht="45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GENERAL'!C12</f>
        <v>Intervenciones breves, sesiones y terapias en grupo realizadas</v>
      </c>
    </row>
    <row r="9" spans="2:8" ht="20.45" customHeight="1" thickBot="1" x14ac:dyDescent="0.3">
      <c r="B9" s="174" t="str">
        <f>'PRESUPUESTO GENERAL'!B12</f>
        <v xml:space="preserve">A.2.2 Realizar intervenciones breves, Sesiones y terapias de grupo mediante la orientación y consejería en jóvenes, adolescentes con riesgos de intento de suicidio </v>
      </c>
      <c r="C9" s="175"/>
      <c r="D9" s="175"/>
      <c r="E9" s="175"/>
      <c r="F9" s="175"/>
      <c r="G9" s="31" t="s">
        <v>5</v>
      </c>
      <c r="H9" s="32">
        <f>'PRESUPUESTO GENERAL'!D12</f>
        <v>1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20.100000000000001" customHeight="1" x14ac:dyDescent="0.25">
      <c r="B13" s="8" t="s">
        <v>16</v>
      </c>
      <c r="C13" s="14" t="s">
        <v>17</v>
      </c>
      <c r="D13" s="15">
        <v>1</v>
      </c>
      <c r="E13" s="15"/>
      <c r="F13" s="61">
        <v>1000</v>
      </c>
      <c r="G13" s="62">
        <f t="shared" ref="G13" si="0">F13*E13</f>
        <v>0</v>
      </c>
      <c r="H13" s="43"/>
    </row>
    <row r="14" spans="2:8" ht="15.75" thickBot="1" x14ac:dyDescent="0.3">
      <c r="B14" s="2"/>
      <c r="C14" s="19"/>
      <c r="D14" s="20"/>
      <c r="E14" s="19"/>
      <c r="F14" s="42"/>
      <c r="G14" s="42"/>
      <c r="H14" s="43"/>
    </row>
    <row r="15" spans="2:8" ht="15.75" thickBot="1" x14ac:dyDescent="0.3">
      <c r="B15" s="2"/>
      <c r="C15" s="2"/>
      <c r="D15" s="2"/>
      <c r="E15" s="2"/>
      <c r="F15" s="44"/>
      <c r="G15" s="45" t="s">
        <v>23</v>
      </c>
      <c r="H15" s="54">
        <f>SUM(G13:G13)</f>
        <v>0</v>
      </c>
    </row>
    <row r="16" spans="2:8" ht="15.75" thickBot="1" x14ac:dyDescent="0.3">
      <c r="B16" s="10" t="s">
        <v>24</v>
      </c>
      <c r="C16" s="2"/>
      <c r="D16" s="2"/>
      <c r="E16" s="2"/>
      <c r="F16" s="44"/>
      <c r="G16" s="44"/>
      <c r="H16" s="47"/>
    </row>
    <row r="17" spans="2:13" x14ac:dyDescent="0.25">
      <c r="B17" s="3" t="s">
        <v>10</v>
      </c>
      <c r="C17" s="21" t="s">
        <v>11</v>
      </c>
      <c r="D17" s="22" t="s">
        <v>12</v>
      </c>
      <c r="E17" s="22" t="s">
        <v>13</v>
      </c>
      <c r="F17" s="48" t="s">
        <v>14</v>
      </c>
      <c r="G17" s="49" t="s">
        <v>15</v>
      </c>
      <c r="H17" s="185"/>
    </row>
    <row r="18" spans="2:13" x14ac:dyDescent="0.25">
      <c r="B18" s="4" t="s">
        <v>31</v>
      </c>
      <c r="C18" s="16" t="s">
        <v>20</v>
      </c>
      <c r="D18" s="16">
        <v>3</v>
      </c>
      <c r="E18" s="16">
        <v>1</v>
      </c>
      <c r="F18" s="39">
        <v>1850000</v>
      </c>
      <c r="G18" s="40">
        <f>F18*E18</f>
        <v>1850000</v>
      </c>
      <c r="H18" s="186"/>
    </row>
    <row r="19" spans="2:13" x14ac:dyDescent="0.25">
      <c r="B19" s="4" t="s">
        <v>26</v>
      </c>
      <c r="C19" s="16" t="s">
        <v>32</v>
      </c>
      <c r="D19" s="16">
        <v>1</v>
      </c>
      <c r="E19" s="17">
        <v>1</v>
      </c>
      <c r="F19" s="41">
        <v>150000</v>
      </c>
      <c r="G19" s="40">
        <f>F19*E19</f>
        <v>150000</v>
      </c>
      <c r="H19" s="186"/>
    </row>
    <row r="20" spans="2:13" ht="15.75" thickBot="1" x14ac:dyDescent="0.3">
      <c r="B20" s="1" t="s">
        <v>35</v>
      </c>
      <c r="C20" s="14" t="s">
        <v>17</v>
      </c>
      <c r="D20" s="16"/>
      <c r="E20" s="14"/>
      <c r="F20" s="39"/>
      <c r="G20" s="51"/>
      <c r="H20" s="187"/>
    </row>
    <row r="21" spans="2:13" ht="15.75" thickBot="1" x14ac:dyDescent="0.3">
      <c r="B21" s="2"/>
      <c r="C21" s="2"/>
      <c r="D21" s="2"/>
      <c r="E21" s="2"/>
      <c r="F21" s="47"/>
      <c r="G21" s="53" t="s">
        <v>23</v>
      </c>
      <c r="H21" s="54">
        <f>SUM(G18:G20)</f>
        <v>2000000</v>
      </c>
    </row>
    <row r="22" spans="2:13" ht="15.75" thickBot="1" x14ac:dyDescent="0.3">
      <c r="B22" s="188" t="s">
        <v>29</v>
      </c>
      <c r="C22" s="189"/>
      <c r="D22" s="2"/>
      <c r="E22" s="2"/>
      <c r="F22" s="47"/>
      <c r="G22" s="53"/>
      <c r="H22" s="55"/>
    </row>
    <row r="23" spans="2:13" ht="15" customHeight="1" thickBot="1" x14ac:dyDescent="0.3">
      <c r="B23" s="102" t="s">
        <v>10</v>
      </c>
      <c r="C23" s="103" t="s">
        <v>11</v>
      </c>
      <c r="D23" s="104" t="s">
        <v>12</v>
      </c>
      <c r="E23" s="104" t="s">
        <v>13</v>
      </c>
      <c r="F23" s="105" t="s">
        <v>14</v>
      </c>
      <c r="G23" s="106" t="s">
        <v>15</v>
      </c>
      <c r="H23" s="55"/>
    </row>
    <row r="24" spans="2:13" ht="15.95" customHeight="1" x14ac:dyDescent="0.25">
      <c r="B24" s="7"/>
      <c r="C24" s="24"/>
      <c r="D24" s="24"/>
      <c r="E24" s="25"/>
      <c r="F24" s="58"/>
      <c r="G24" s="58" t="s">
        <v>23</v>
      </c>
      <c r="H24" s="55">
        <f>0</f>
        <v>0</v>
      </c>
    </row>
    <row r="25" spans="2:13" ht="15.75" thickBot="1" x14ac:dyDescent="0.3">
      <c r="B25" s="26"/>
      <c r="C25" s="2"/>
      <c r="D25" s="27"/>
      <c r="E25" s="28" t="s">
        <v>1</v>
      </c>
      <c r="F25" s="59"/>
      <c r="G25" s="60"/>
      <c r="H25" s="55"/>
    </row>
    <row r="26" spans="2:13" ht="15.75" thickBot="1" x14ac:dyDescent="0.3">
      <c r="B26" s="26"/>
      <c r="C26" s="26"/>
      <c r="D26" s="26"/>
      <c r="E26" s="26"/>
      <c r="F26" s="183" t="s">
        <v>30</v>
      </c>
      <c r="G26" s="184"/>
      <c r="H26" s="54">
        <f>H21+H15+H24</f>
        <v>2000000</v>
      </c>
    </row>
    <row r="27" spans="2:13" ht="15.75" thickBot="1" x14ac:dyDescent="0.3">
      <c r="B27" s="26"/>
      <c r="C27" s="26"/>
      <c r="D27" s="26"/>
      <c r="E27" s="26"/>
      <c r="F27" s="47"/>
      <c r="G27" s="47"/>
      <c r="H27" s="47"/>
    </row>
    <row r="28" spans="2:13" ht="15.75" thickBot="1" x14ac:dyDescent="0.3">
      <c r="B28" s="26"/>
      <c r="C28" s="26"/>
      <c r="D28" s="26"/>
      <c r="E28" s="26"/>
      <c r="F28" s="60"/>
      <c r="G28" s="60" t="s">
        <v>1</v>
      </c>
      <c r="H28" s="54">
        <f>H26</f>
        <v>2000000</v>
      </c>
    </row>
    <row r="30" spans="2:13" x14ac:dyDescent="0.25">
      <c r="M30" s="29"/>
    </row>
    <row r="31" spans="2:13" x14ac:dyDescent="0.25">
      <c r="M31" s="29"/>
    </row>
    <row r="32" spans="2:13" x14ac:dyDescent="0.25">
      <c r="M32" s="29"/>
    </row>
    <row r="33" spans="13:13" x14ac:dyDescent="0.25">
      <c r="M33" s="29"/>
    </row>
    <row r="34" spans="13:13" x14ac:dyDescent="0.25">
      <c r="M34" s="29"/>
    </row>
  </sheetData>
  <mergeCells count="10">
    <mergeCell ref="B11:C11"/>
    <mergeCell ref="H17:H20"/>
    <mergeCell ref="B22:C22"/>
    <mergeCell ref="F26:G26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C81EF-5E46-4103-9C31-89F985B9C948}">
  <sheetPr>
    <pageSetUpPr fitToPage="1"/>
  </sheetPr>
  <dimension ref="B1:M34"/>
  <sheetViews>
    <sheetView topLeftCell="A8" zoomScale="96" zoomScaleNormal="96" workbookViewId="0">
      <selection activeCell="F29" sqref="F29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4.140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77</v>
      </c>
      <c r="C7" s="171"/>
      <c r="D7" s="171"/>
      <c r="E7" s="171"/>
      <c r="F7" s="171"/>
      <c r="G7" s="66" t="s">
        <v>7</v>
      </c>
      <c r="H7" s="67"/>
    </row>
    <row r="8" spans="2:8" ht="43.5" customHeight="1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GENERAL'!C13</f>
        <v>Numero de visitas domiciliarias solicitadas y realizadas</v>
      </c>
    </row>
    <row r="9" spans="2:8" ht="35.450000000000003" customHeight="1" thickBot="1" x14ac:dyDescent="0.3">
      <c r="B9" s="174" t="str">
        <f>'PRESUPUESTO GENERAL'!B13</f>
        <v>A.2.3 Realizar (10) Diez rondas de visita domiciliaria solicitadas y concertadas a la familia victimas de problemas con integrantes que han presentado conductas autodestructivas y de suicidios y atención e intervencion al integrante de la familia que lo solicite.</v>
      </c>
      <c r="C9" s="175"/>
      <c r="D9" s="175"/>
      <c r="E9" s="175"/>
      <c r="F9" s="175"/>
      <c r="G9" s="31" t="s">
        <v>5</v>
      </c>
      <c r="H9" s="32">
        <v>4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20.100000000000001" customHeight="1" x14ac:dyDescent="0.25">
      <c r="B13" s="8" t="s">
        <v>83</v>
      </c>
      <c r="C13" s="14" t="s">
        <v>17</v>
      </c>
      <c r="D13" s="15">
        <v>1</v>
      </c>
      <c r="E13" s="15">
        <v>250</v>
      </c>
      <c r="F13" s="61">
        <v>1000</v>
      </c>
      <c r="G13" s="62">
        <f t="shared" ref="G13" si="0">F13*E13</f>
        <v>250000</v>
      </c>
      <c r="H13" s="43"/>
    </row>
    <row r="14" spans="2:8" ht="15.75" thickBot="1" x14ac:dyDescent="0.3">
      <c r="B14" s="2"/>
      <c r="C14" s="19"/>
      <c r="D14" s="20"/>
      <c r="E14" s="19"/>
      <c r="F14" s="42"/>
      <c r="G14" s="42"/>
      <c r="H14" s="43"/>
    </row>
    <row r="15" spans="2:8" x14ac:dyDescent="0.25">
      <c r="B15" s="2"/>
      <c r="C15" s="2"/>
      <c r="D15" s="2"/>
      <c r="E15" s="2"/>
      <c r="F15" s="44"/>
      <c r="G15" s="45" t="s">
        <v>23</v>
      </c>
      <c r="H15" s="46">
        <f>SUM(G13:G13)</f>
        <v>250000</v>
      </c>
    </row>
    <row r="16" spans="2:8" ht="15.75" thickBot="1" x14ac:dyDescent="0.3">
      <c r="B16" s="10" t="s">
        <v>24</v>
      </c>
      <c r="C16" s="2"/>
      <c r="D16" s="2"/>
      <c r="E16" s="2"/>
      <c r="F16" s="44"/>
      <c r="G16" s="44"/>
      <c r="H16" s="47"/>
    </row>
    <row r="17" spans="2:13" x14ac:dyDescent="0.25">
      <c r="B17" s="3" t="s">
        <v>10</v>
      </c>
      <c r="C17" s="21" t="s">
        <v>11</v>
      </c>
      <c r="D17" s="22" t="s">
        <v>12</v>
      </c>
      <c r="E17" s="22" t="s">
        <v>13</v>
      </c>
      <c r="F17" s="48" t="s">
        <v>14</v>
      </c>
      <c r="G17" s="49" t="s">
        <v>15</v>
      </c>
      <c r="H17" s="185"/>
    </row>
    <row r="18" spans="2:13" x14ac:dyDescent="0.25">
      <c r="B18" s="4" t="s">
        <v>31</v>
      </c>
      <c r="C18" s="16" t="s">
        <v>20</v>
      </c>
      <c r="D18" s="16">
        <v>1</v>
      </c>
      <c r="E18" s="16">
        <v>1</v>
      </c>
      <c r="F18" s="39">
        <v>2000000</v>
      </c>
      <c r="G18" s="40">
        <f>F18*E18</f>
        <v>2000000</v>
      </c>
      <c r="H18" s="186"/>
    </row>
    <row r="19" spans="2:13" x14ac:dyDescent="0.25">
      <c r="B19" s="4" t="s">
        <v>26</v>
      </c>
      <c r="C19" s="16" t="s">
        <v>32</v>
      </c>
      <c r="D19" s="16">
        <v>1</v>
      </c>
      <c r="E19" s="17">
        <v>1</v>
      </c>
      <c r="F19" s="41">
        <v>150000</v>
      </c>
      <c r="G19" s="40">
        <f>F19*E19</f>
        <v>150000</v>
      </c>
      <c r="H19" s="186"/>
    </row>
    <row r="20" spans="2:13" ht="15.75" thickBot="1" x14ac:dyDescent="0.3">
      <c r="B20" s="1" t="s">
        <v>35</v>
      </c>
      <c r="C20" s="14" t="s">
        <v>17</v>
      </c>
      <c r="D20" s="16"/>
      <c r="E20" s="14"/>
      <c r="F20" s="39"/>
      <c r="G20" s="51"/>
      <c r="H20" s="187"/>
    </row>
    <row r="21" spans="2:13" ht="15.75" thickBot="1" x14ac:dyDescent="0.3">
      <c r="B21" s="2"/>
      <c r="C21" s="2"/>
      <c r="D21" s="2"/>
      <c r="E21" s="2"/>
      <c r="F21" s="47"/>
      <c r="G21" s="53" t="s">
        <v>23</v>
      </c>
      <c r="H21" s="54">
        <f>SUM(G18:G20)</f>
        <v>2150000</v>
      </c>
    </row>
    <row r="22" spans="2:13" ht="15.75" thickBot="1" x14ac:dyDescent="0.3">
      <c r="B22" s="188" t="s">
        <v>29</v>
      </c>
      <c r="C22" s="189"/>
      <c r="D22" s="2"/>
      <c r="E22" s="2"/>
      <c r="F22" s="47"/>
      <c r="G22" s="53"/>
      <c r="H22" s="55"/>
    </row>
    <row r="23" spans="2:13" ht="15" customHeight="1" thickBot="1" x14ac:dyDescent="0.3">
      <c r="B23" s="102" t="s">
        <v>10</v>
      </c>
      <c r="C23" s="103" t="s">
        <v>11</v>
      </c>
      <c r="D23" s="104" t="s">
        <v>12</v>
      </c>
      <c r="E23" s="104" t="s">
        <v>13</v>
      </c>
      <c r="F23" s="105" t="s">
        <v>14</v>
      </c>
      <c r="G23" s="106" t="s">
        <v>15</v>
      </c>
      <c r="H23" s="55"/>
    </row>
    <row r="24" spans="2:13" ht="15.95" customHeight="1" x14ac:dyDescent="0.25">
      <c r="B24" s="7"/>
      <c r="C24" s="24"/>
      <c r="D24" s="24"/>
      <c r="E24" s="25"/>
      <c r="F24" s="58"/>
      <c r="G24" s="58" t="s">
        <v>23</v>
      </c>
      <c r="H24" s="55">
        <f>0</f>
        <v>0</v>
      </c>
    </row>
    <row r="25" spans="2:13" ht="15.75" thickBot="1" x14ac:dyDescent="0.3">
      <c r="B25" s="26"/>
      <c r="C25" s="2"/>
      <c r="D25" s="27"/>
      <c r="E25" s="28" t="s">
        <v>1</v>
      </c>
      <c r="F25" s="59"/>
      <c r="G25" s="60"/>
      <c r="H25" s="55"/>
    </row>
    <row r="26" spans="2:13" ht="15.75" thickBot="1" x14ac:dyDescent="0.3">
      <c r="B26" s="26"/>
      <c r="C26" s="26"/>
      <c r="D26" s="26"/>
      <c r="E26" s="26"/>
      <c r="F26" s="183" t="s">
        <v>30</v>
      </c>
      <c r="G26" s="184"/>
      <c r="H26" s="54">
        <f>H21+H15+H24</f>
        <v>2400000</v>
      </c>
    </row>
    <row r="27" spans="2:13" ht="15.75" thickBot="1" x14ac:dyDescent="0.3">
      <c r="B27" s="26"/>
      <c r="C27" s="26"/>
      <c r="D27" s="26"/>
      <c r="E27" s="26"/>
      <c r="F27" s="47"/>
      <c r="G27" s="47"/>
      <c r="H27" s="47"/>
    </row>
    <row r="28" spans="2:13" ht="15.75" thickBot="1" x14ac:dyDescent="0.3">
      <c r="B28" s="26"/>
      <c r="C28" s="26"/>
      <c r="D28" s="26"/>
      <c r="E28" s="26"/>
      <c r="F28" s="60"/>
      <c r="G28" s="60" t="s">
        <v>1</v>
      </c>
      <c r="H28" s="54">
        <f>H26</f>
        <v>2400000</v>
      </c>
    </row>
    <row r="30" spans="2:13" x14ac:dyDescent="0.25">
      <c r="M30" s="29"/>
    </row>
    <row r="31" spans="2:13" x14ac:dyDescent="0.25">
      <c r="M31" s="29"/>
    </row>
    <row r="32" spans="2:13" x14ac:dyDescent="0.25">
      <c r="M32" s="29"/>
    </row>
    <row r="33" spans="13:13" x14ac:dyDescent="0.25">
      <c r="M33" s="29"/>
    </row>
    <row r="34" spans="13:13" x14ac:dyDescent="0.25">
      <c r="M34" s="29"/>
    </row>
  </sheetData>
  <mergeCells count="10">
    <mergeCell ref="B11:C11"/>
    <mergeCell ref="H17:H20"/>
    <mergeCell ref="B22:C22"/>
    <mergeCell ref="F26:G26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8CAE2-FBD3-46DB-B639-792CF6483D9B}">
  <sheetPr>
    <pageSetUpPr fitToPage="1"/>
  </sheetPr>
  <dimension ref="B1:M31"/>
  <sheetViews>
    <sheetView topLeftCell="A11" zoomScale="96" zoomScaleNormal="96" workbookViewId="0">
      <selection activeCell="J25" sqref="J25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4.140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77</v>
      </c>
      <c r="C7" s="171"/>
      <c r="D7" s="171"/>
      <c r="E7" s="171"/>
      <c r="F7" s="171"/>
      <c r="G7" s="66" t="s">
        <v>7</v>
      </c>
      <c r="H7" s="67"/>
    </row>
    <row r="8" spans="2:8" ht="55.5" customHeight="1" x14ac:dyDescent="0.25">
      <c r="B8" s="172" t="s">
        <v>74</v>
      </c>
      <c r="C8" s="173"/>
      <c r="D8" s="173"/>
      <c r="E8" s="173"/>
      <c r="F8" s="173"/>
      <c r="G8" s="91" t="s">
        <v>8</v>
      </c>
      <c r="H8" s="90" t="str">
        <f>'PRESUPUESTO GENERAL'!C14</f>
        <v>Numero de personas en alto de riesgo de conducta suicida familiares con acompañamiento</v>
      </c>
    </row>
    <row r="9" spans="2:8" ht="23.1" customHeight="1" thickBot="1" x14ac:dyDescent="0.3">
      <c r="B9" s="174" t="str">
        <f>'PRESUPUESTO GENERAL'!B14</f>
        <v>A.2.4 Acompañamiento de servicios individuales a personas en alto riesgo de conducta suicida, los sobrevivientes y personas cercanas (familiares, compañeros).</v>
      </c>
      <c r="C9" s="175"/>
      <c r="D9" s="175"/>
      <c r="E9" s="175"/>
      <c r="F9" s="175"/>
      <c r="G9" s="31" t="s">
        <v>5</v>
      </c>
      <c r="H9" s="32">
        <f>'PRESUPUESTO GENERAL'!D14</f>
        <v>1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ht="15.75" thickBot="1" x14ac:dyDescent="0.3">
      <c r="B12" s="102" t="s">
        <v>10</v>
      </c>
      <c r="C12" s="103" t="s">
        <v>11</v>
      </c>
      <c r="D12" s="104" t="s">
        <v>12</v>
      </c>
      <c r="E12" s="104" t="s">
        <v>13</v>
      </c>
      <c r="F12" s="110" t="s">
        <v>14</v>
      </c>
      <c r="G12" s="111" t="s">
        <v>15</v>
      </c>
      <c r="H12" s="38"/>
    </row>
    <row r="13" spans="2:8" ht="15.75" thickBot="1" x14ac:dyDescent="0.3">
      <c r="B13" s="2"/>
      <c r="C13" s="19"/>
      <c r="D13" s="20"/>
      <c r="E13" s="19"/>
      <c r="F13" s="42"/>
      <c r="G13" s="42"/>
      <c r="H13" s="43"/>
    </row>
    <row r="14" spans="2:8" ht="15.75" thickBot="1" x14ac:dyDescent="0.3">
      <c r="B14" s="2"/>
      <c r="C14" s="2"/>
      <c r="D14" s="2"/>
      <c r="E14" s="2"/>
      <c r="F14" s="44"/>
      <c r="G14" s="45" t="s">
        <v>23</v>
      </c>
      <c r="H14" s="54">
        <f>0</f>
        <v>0</v>
      </c>
    </row>
    <row r="15" spans="2:8" ht="15.75" thickBot="1" x14ac:dyDescent="0.3">
      <c r="B15" s="10" t="s">
        <v>24</v>
      </c>
      <c r="C15" s="2"/>
      <c r="D15" s="2"/>
      <c r="E15" s="2"/>
      <c r="F15" s="44"/>
      <c r="G15" s="44"/>
      <c r="H15" s="47"/>
    </row>
    <row r="16" spans="2:8" x14ac:dyDescent="0.25">
      <c r="B16" s="3" t="s">
        <v>10</v>
      </c>
      <c r="C16" s="21" t="s">
        <v>11</v>
      </c>
      <c r="D16" s="22" t="s">
        <v>12</v>
      </c>
      <c r="E16" s="22" t="s">
        <v>13</v>
      </c>
      <c r="F16" s="48" t="s">
        <v>14</v>
      </c>
      <c r="G16" s="49" t="s">
        <v>15</v>
      </c>
      <c r="H16" s="185"/>
    </row>
    <row r="17" spans="2:13" ht="15.75" thickBot="1" x14ac:dyDescent="0.3">
      <c r="B17" s="4" t="s">
        <v>31</v>
      </c>
      <c r="C17" s="16" t="s">
        <v>20</v>
      </c>
      <c r="D17" s="16">
        <v>1</v>
      </c>
      <c r="E17" s="16">
        <v>1</v>
      </c>
      <c r="F17" s="39">
        <v>1000000</v>
      </c>
      <c r="G17" s="40">
        <f>F17*E17</f>
        <v>1000000</v>
      </c>
      <c r="H17" s="186"/>
    </row>
    <row r="18" spans="2:13" ht="15.75" thickBot="1" x14ac:dyDescent="0.3">
      <c r="B18" s="2"/>
      <c r="C18" s="2"/>
      <c r="D18" s="2"/>
      <c r="E18" s="2"/>
      <c r="F18" s="47"/>
      <c r="G18" s="53" t="s">
        <v>23</v>
      </c>
      <c r="H18" s="54">
        <f>SUM(G17:G17)</f>
        <v>1000000</v>
      </c>
    </row>
    <row r="19" spans="2:13" ht="15.75" thickBot="1" x14ac:dyDescent="0.3">
      <c r="B19" s="188" t="s">
        <v>29</v>
      </c>
      <c r="C19" s="189"/>
      <c r="D19" s="2"/>
      <c r="E19" s="2"/>
      <c r="F19" s="47"/>
      <c r="G19" s="53"/>
      <c r="H19" s="55"/>
    </row>
    <row r="20" spans="2:13" ht="15" customHeight="1" thickBot="1" x14ac:dyDescent="0.3">
      <c r="B20" s="102" t="s">
        <v>10</v>
      </c>
      <c r="C20" s="103" t="s">
        <v>11</v>
      </c>
      <c r="D20" s="104" t="s">
        <v>12</v>
      </c>
      <c r="E20" s="104" t="s">
        <v>13</v>
      </c>
      <c r="F20" s="105" t="s">
        <v>14</v>
      </c>
      <c r="G20" s="106" t="s">
        <v>15</v>
      </c>
      <c r="H20" s="55"/>
    </row>
    <row r="21" spans="2:13" ht="15.95" customHeight="1" x14ac:dyDescent="0.25">
      <c r="B21" s="7"/>
      <c r="C21" s="24"/>
      <c r="D21" s="24"/>
      <c r="E21" s="25"/>
      <c r="F21" s="58"/>
      <c r="G21" s="58" t="s">
        <v>23</v>
      </c>
      <c r="H21" s="55">
        <f>0</f>
        <v>0</v>
      </c>
    </row>
    <row r="22" spans="2:13" ht="15.75" thickBot="1" x14ac:dyDescent="0.3">
      <c r="B22" s="26"/>
      <c r="C22" s="2"/>
      <c r="D22" s="27"/>
      <c r="E22" s="28" t="s">
        <v>1</v>
      </c>
      <c r="F22" s="59"/>
      <c r="G22" s="60"/>
      <c r="H22" s="55"/>
    </row>
    <row r="23" spans="2:13" ht="15.75" thickBot="1" x14ac:dyDescent="0.3">
      <c r="B23" s="26"/>
      <c r="C23" s="26"/>
      <c r="D23" s="26"/>
      <c r="E23" s="26"/>
      <c r="F23" s="183" t="s">
        <v>30</v>
      </c>
      <c r="G23" s="184"/>
      <c r="H23" s="54">
        <f>H18+H14+H21</f>
        <v>1000000</v>
      </c>
    </row>
    <row r="24" spans="2:13" ht="15.75" thickBot="1" x14ac:dyDescent="0.3">
      <c r="B24" s="26"/>
      <c r="C24" s="26"/>
      <c r="D24" s="26"/>
      <c r="E24" s="26"/>
      <c r="F24" s="47"/>
      <c r="G24" s="47"/>
      <c r="H24" s="47"/>
    </row>
    <row r="25" spans="2:13" ht="15.75" thickBot="1" x14ac:dyDescent="0.3">
      <c r="B25" s="26"/>
      <c r="C25" s="26"/>
      <c r="D25" s="26"/>
      <c r="E25" s="26"/>
      <c r="F25" s="60"/>
      <c r="G25" s="60" t="s">
        <v>1</v>
      </c>
      <c r="H25" s="54">
        <f>H23</f>
        <v>1000000</v>
      </c>
    </row>
    <row r="27" spans="2:13" x14ac:dyDescent="0.25">
      <c r="M27" s="29"/>
    </row>
    <row r="28" spans="2:13" x14ac:dyDescent="0.25">
      <c r="M28" s="29"/>
    </row>
    <row r="29" spans="2:13" x14ac:dyDescent="0.25">
      <c r="M29" s="29"/>
    </row>
    <row r="30" spans="2:13" x14ac:dyDescent="0.25">
      <c r="M30" s="29"/>
    </row>
    <row r="31" spans="2:13" x14ac:dyDescent="0.25">
      <c r="M31" s="29"/>
    </row>
  </sheetData>
  <mergeCells count="10">
    <mergeCell ref="B11:C11"/>
    <mergeCell ref="H16:H17"/>
    <mergeCell ref="B19:C19"/>
    <mergeCell ref="F23:G23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4727D-4A4B-4DBA-A105-7635BC31C512}">
  <sheetPr>
    <pageSetUpPr fitToPage="1"/>
  </sheetPr>
  <dimension ref="B1:M36"/>
  <sheetViews>
    <sheetView topLeftCell="A4" zoomScale="96" zoomScaleNormal="96" workbookViewId="0">
      <selection activeCell="I4" sqref="I4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4.140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77</v>
      </c>
      <c r="C7" s="171"/>
      <c r="D7" s="171"/>
      <c r="E7" s="171"/>
      <c r="F7" s="171"/>
      <c r="G7" s="66" t="s">
        <v>7</v>
      </c>
      <c r="H7" s="67"/>
    </row>
    <row r="8" spans="2:8" ht="64.5" customHeight="1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GENERAL'!C15</f>
        <v>Jovenes escolares, docentes, familias con capacidades para fortalecer la convivencia escolar y prevenir el acoso</v>
      </c>
    </row>
    <row r="9" spans="2:8" ht="35.450000000000003" customHeight="1" thickBot="1" x14ac:dyDescent="0.3">
      <c r="B9" s="174" t="str">
        <f>'PRESUPUESTO GENERAL'!B15</f>
        <v xml:space="preserve">A.2.5 Desarrollar (15) Quince talleres para fortalecer la convivencia escolar y prevenir e intervenir el acoso entre pares en el entorno educativo y generar alianzas intersectoriales mediante la participación en los comités territoriales de convivencia escolar. </v>
      </c>
      <c r="C9" s="175"/>
      <c r="D9" s="175"/>
      <c r="E9" s="175"/>
      <c r="F9" s="175"/>
      <c r="G9" s="31" t="s">
        <v>5</v>
      </c>
      <c r="H9" s="32">
        <f>'PRESUPUESTO GENERAL'!D15</f>
        <v>15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20.100000000000001" customHeight="1" x14ac:dyDescent="0.25">
      <c r="B13" s="8" t="s">
        <v>16</v>
      </c>
      <c r="C13" s="14" t="s">
        <v>17</v>
      </c>
      <c r="D13" s="15">
        <v>1</v>
      </c>
      <c r="E13" s="15">
        <v>500</v>
      </c>
      <c r="F13" s="61">
        <v>1000</v>
      </c>
      <c r="G13" s="62">
        <f t="shared" ref="G13" si="0">F13*E13</f>
        <v>500000</v>
      </c>
      <c r="H13" s="176"/>
    </row>
    <row r="14" spans="2:8" ht="16.5" customHeight="1" x14ac:dyDescent="0.25">
      <c r="B14" s="1" t="s">
        <v>21</v>
      </c>
      <c r="C14" s="16" t="s">
        <v>20</v>
      </c>
      <c r="D14" s="15">
        <v>1</v>
      </c>
      <c r="E14" s="16"/>
      <c r="F14" s="63"/>
      <c r="G14" s="64"/>
      <c r="H14" s="176"/>
    </row>
    <row r="15" spans="2:8" ht="15.75" thickBot="1" x14ac:dyDescent="0.3">
      <c r="B15" s="2"/>
      <c r="C15" s="19"/>
      <c r="D15" s="20"/>
      <c r="E15" s="19"/>
      <c r="F15" s="42"/>
      <c r="G15" s="42"/>
      <c r="H15" s="43"/>
    </row>
    <row r="16" spans="2:8" ht="15.75" thickBot="1" x14ac:dyDescent="0.3">
      <c r="B16" s="2"/>
      <c r="C16" s="2"/>
      <c r="D16" s="2"/>
      <c r="E16" s="2"/>
      <c r="F16" s="44"/>
      <c r="G16" s="45" t="s">
        <v>23</v>
      </c>
      <c r="H16" s="54">
        <f>SUM(G13:G14)</f>
        <v>500000</v>
      </c>
    </row>
    <row r="17" spans="2:13" ht="15.75" thickBot="1" x14ac:dyDescent="0.3">
      <c r="B17" s="10" t="s">
        <v>24</v>
      </c>
      <c r="C17" s="2"/>
      <c r="D17" s="2"/>
      <c r="E17" s="2"/>
      <c r="F17" s="44"/>
      <c r="G17" s="44"/>
      <c r="H17" s="47"/>
    </row>
    <row r="18" spans="2:13" x14ac:dyDescent="0.25">
      <c r="B18" s="3" t="s">
        <v>10</v>
      </c>
      <c r="C18" s="21" t="s">
        <v>11</v>
      </c>
      <c r="D18" s="22" t="s">
        <v>12</v>
      </c>
      <c r="E18" s="22" t="s">
        <v>13</v>
      </c>
      <c r="F18" s="48" t="s">
        <v>14</v>
      </c>
      <c r="G18" s="49" t="s">
        <v>15</v>
      </c>
      <c r="H18" s="185"/>
    </row>
    <row r="19" spans="2:13" x14ac:dyDescent="0.25">
      <c r="B19" s="4" t="s">
        <v>31</v>
      </c>
      <c r="C19" s="16" t="s">
        <v>20</v>
      </c>
      <c r="D19" s="16">
        <v>1</v>
      </c>
      <c r="E19" s="16">
        <v>1</v>
      </c>
      <c r="F19" s="39">
        <v>1100000</v>
      </c>
      <c r="G19" s="40">
        <f>F19*E19</f>
        <v>1100000</v>
      </c>
      <c r="H19" s="186"/>
    </row>
    <row r="20" spans="2:13" x14ac:dyDescent="0.25">
      <c r="B20" s="4" t="s">
        <v>25</v>
      </c>
      <c r="C20" s="16" t="s">
        <v>32</v>
      </c>
      <c r="D20" s="16">
        <v>1</v>
      </c>
      <c r="E20" s="16">
        <v>1</v>
      </c>
      <c r="F20" s="39">
        <v>150000</v>
      </c>
      <c r="G20" s="40">
        <f t="shared" ref="G20" si="1">F20*E20</f>
        <v>150000</v>
      </c>
      <c r="H20" s="186"/>
    </row>
    <row r="21" spans="2:13" x14ac:dyDescent="0.25">
      <c r="B21" s="4" t="s">
        <v>26</v>
      </c>
      <c r="C21" s="16" t="s">
        <v>32</v>
      </c>
      <c r="D21" s="16">
        <v>1</v>
      </c>
      <c r="E21" s="17">
        <v>1</v>
      </c>
      <c r="F21" s="41">
        <v>150000</v>
      </c>
      <c r="G21" s="40">
        <f>F21*E21</f>
        <v>150000</v>
      </c>
      <c r="H21" s="186"/>
    </row>
    <row r="22" spans="2:13" ht="15.75" thickBot="1" x14ac:dyDescent="0.3">
      <c r="B22" s="1" t="s">
        <v>28</v>
      </c>
      <c r="C22" s="14" t="s">
        <v>17</v>
      </c>
      <c r="D22" s="16">
        <v>1</v>
      </c>
      <c r="E22" s="14">
        <v>50</v>
      </c>
      <c r="F22" s="39">
        <v>40000</v>
      </c>
      <c r="G22" s="51">
        <f>E22*F22</f>
        <v>2000000</v>
      </c>
      <c r="H22" s="186"/>
    </row>
    <row r="23" spans="2:13" ht="15.75" thickBot="1" x14ac:dyDescent="0.3">
      <c r="B23" s="2"/>
      <c r="C23" s="2"/>
      <c r="D23" s="2"/>
      <c r="E23" s="2"/>
      <c r="F23" s="47"/>
      <c r="G23" s="53" t="s">
        <v>23</v>
      </c>
      <c r="H23" s="54">
        <f>SUM(G19:G22)</f>
        <v>3400000</v>
      </c>
    </row>
    <row r="24" spans="2:13" ht="15.75" thickBot="1" x14ac:dyDescent="0.3">
      <c r="B24" s="188" t="s">
        <v>29</v>
      </c>
      <c r="C24" s="189"/>
      <c r="D24" s="2"/>
      <c r="E24" s="2"/>
      <c r="F24" s="47"/>
      <c r="G24" s="53"/>
      <c r="H24" s="55"/>
    </row>
    <row r="25" spans="2:13" ht="15" customHeight="1" thickBot="1" x14ac:dyDescent="0.3">
      <c r="B25" s="102" t="s">
        <v>10</v>
      </c>
      <c r="C25" s="103" t="s">
        <v>11</v>
      </c>
      <c r="D25" s="104" t="s">
        <v>12</v>
      </c>
      <c r="E25" s="104" t="s">
        <v>13</v>
      </c>
      <c r="F25" s="105" t="s">
        <v>14</v>
      </c>
      <c r="G25" s="106" t="s">
        <v>15</v>
      </c>
      <c r="H25" s="55"/>
    </row>
    <row r="26" spans="2:13" ht="15.95" customHeight="1" x14ac:dyDescent="0.25">
      <c r="B26" s="7"/>
      <c r="C26" s="24"/>
      <c r="D26" s="24"/>
      <c r="E26" s="25"/>
      <c r="F26" s="58"/>
      <c r="G26" s="58" t="s">
        <v>23</v>
      </c>
      <c r="H26" s="55">
        <f>0</f>
        <v>0</v>
      </c>
    </row>
    <row r="27" spans="2:13" ht="15.75" thickBot="1" x14ac:dyDescent="0.3">
      <c r="B27" s="26"/>
      <c r="C27" s="2"/>
      <c r="D27" s="27"/>
      <c r="E27" s="28" t="s">
        <v>1</v>
      </c>
      <c r="F27" s="59"/>
      <c r="G27" s="60"/>
      <c r="H27" s="55"/>
    </row>
    <row r="28" spans="2:13" ht="15.75" thickBot="1" x14ac:dyDescent="0.3">
      <c r="B28" s="26"/>
      <c r="C28" s="26"/>
      <c r="D28" s="26"/>
      <c r="E28" s="26"/>
      <c r="F28" s="183" t="s">
        <v>30</v>
      </c>
      <c r="G28" s="184"/>
      <c r="H28" s="54">
        <f>H23+H16+H26</f>
        <v>3900000</v>
      </c>
    </row>
    <row r="29" spans="2:13" ht="15.75" thickBot="1" x14ac:dyDescent="0.3">
      <c r="B29" s="26"/>
      <c r="C29" s="26"/>
      <c r="D29" s="26"/>
      <c r="E29" s="26"/>
      <c r="F29" s="47"/>
      <c r="G29" s="47"/>
      <c r="H29" s="47"/>
    </row>
    <row r="30" spans="2:13" ht="15.75" thickBot="1" x14ac:dyDescent="0.3">
      <c r="B30" s="26"/>
      <c r="C30" s="26"/>
      <c r="D30" s="26"/>
      <c r="E30" s="26"/>
      <c r="F30" s="60"/>
      <c r="G30" s="60" t="s">
        <v>1</v>
      </c>
      <c r="H30" s="54">
        <f>H28</f>
        <v>3900000</v>
      </c>
    </row>
    <row r="32" spans="2:13" x14ac:dyDescent="0.25">
      <c r="M32" s="29"/>
    </row>
    <row r="33" spans="13:13" x14ac:dyDescent="0.25">
      <c r="M33" s="29"/>
    </row>
    <row r="34" spans="13:13" x14ac:dyDescent="0.25">
      <c r="M34" s="29"/>
    </row>
    <row r="35" spans="13:13" x14ac:dyDescent="0.25">
      <c r="M35" s="29"/>
    </row>
    <row r="36" spans="13:13" x14ac:dyDescent="0.25">
      <c r="M36" s="29"/>
    </row>
  </sheetData>
  <mergeCells count="11">
    <mergeCell ref="B11:C11"/>
    <mergeCell ref="H13:H14"/>
    <mergeCell ref="H18:H22"/>
    <mergeCell ref="B24:C24"/>
    <mergeCell ref="F28:G28"/>
    <mergeCell ref="B9:F9"/>
    <mergeCell ref="B2:C4"/>
    <mergeCell ref="D2:H4"/>
    <mergeCell ref="B5:H6"/>
    <mergeCell ref="B7:F7"/>
    <mergeCell ref="B8:F8"/>
  </mergeCells>
  <pageMargins left="0.25" right="0.25" top="0.75" bottom="0.75" header="0.3" footer="0.3"/>
  <pageSetup scale="8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FACC0-C9C1-4A5E-A454-27B9C55A8A35}">
  <sheetPr>
    <pageSetUpPr fitToPage="1"/>
  </sheetPr>
  <dimension ref="B1:M35"/>
  <sheetViews>
    <sheetView topLeftCell="A7" zoomScale="96" zoomScaleNormal="96" workbookViewId="0">
      <selection activeCell="F27" sqref="F27:G27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4.140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77</v>
      </c>
      <c r="C7" s="171"/>
      <c r="D7" s="171"/>
      <c r="E7" s="171"/>
      <c r="F7" s="171"/>
      <c r="G7" s="66" t="s">
        <v>7</v>
      </c>
      <c r="H7" s="67"/>
    </row>
    <row r="8" spans="2:8" ht="47.1" customHeight="1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GENERAL'!C16</f>
        <v>Centros de escucha, Zonas de Orientación Escolar implementados</v>
      </c>
    </row>
    <row r="9" spans="2:8" ht="35.450000000000003" customHeight="1" thickBot="1" x14ac:dyDescent="0.3">
      <c r="B9" s="174" t="str">
        <f>'PRESUPUESTO GENERAL'!B16</f>
        <v>A.2.6 Desarrollar actividades de prevención de las conductas autodestructivas y de suicidio mediante la orientación y consejería  en dispositivos comunitarios y de bajo umbral tales como Centros de Escucha, Zonas de Orientación Escolar</v>
      </c>
      <c r="C9" s="175"/>
      <c r="D9" s="175"/>
      <c r="E9" s="175"/>
      <c r="F9" s="175"/>
      <c r="G9" s="31" t="s">
        <v>5</v>
      </c>
      <c r="H9" s="32">
        <f>'PRESUPUESTO GENERAL'!D16</f>
        <v>4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20.100000000000001" customHeight="1" x14ac:dyDescent="0.25">
      <c r="B13" s="8" t="s">
        <v>16</v>
      </c>
      <c r="C13" s="14" t="s">
        <v>17</v>
      </c>
      <c r="D13" s="15">
        <v>1</v>
      </c>
      <c r="E13" s="15">
        <v>500</v>
      </c>
      <c r="F13" s="61">
        <v>1000</v>
      </c>
      <c r="G13" s="62">
        <f t="shared" ref="G13" si="0">F13*E13</f>
        <v>500000</v>
      </c>
      <c r="H13" s="43"/>
    </row>
    <row r="14" spans="2:8" ht="15.75" thickBot="1" x14ac:dyDescent="0.3">
      <c r="B14" s="2"/>
      <c r="C14" s="19"/>
      <c r="D14" s="20"/>
      <c r="E14" s="19"/>
      <c r="F14" s="42"/>
      <c r="G14" s="42"/>
      <c r="H14" s="43"/>
    </row>
    <row r="15" spans="2:8" ht="15.75" thickBot="1" x14ac:dyDescent="0.3">
      <c r="B15" s="2"/>
      <c r="C15" s="2"/>
      <c r="D15" s="2"/>
      <c r="E15" s="2"/>
      <c r="F15" s="44"/>
      <c r="G15" s="45" t="s">
        <v>23</v>
      </c>
      <c r="H15" s="54">
        <f>SUM(G13:G13)</f>
        <v>500000</v>
      </c>
    </row>
    <row r="16" spans="2:8" ht="15.75" thickBot="1" x14ac:dyDescent="0.3">
      <c r="B16" s="10" t="s">
        <v>24</v>
      </c>
      <c r="C16" s="2"/>
      <c r="D16" s="2"/>
      <c r="E16" s="2"/>
      <c r="F16" s="44"/>
      <c r="G16" s="44"/>
      <c r="H16" s="47"/>
    </row>
    <row r="17" spans="2:13" x14ac:dyDescent="0.25">
      <c r="B17" s="3" t="s">
        <v>10</v>
      </c>
      <c r="C17" s="21" t="s">
        <v>11</v>
      </c>
      <c r="D17" s="22" t="s">
        <v>12</v>
      </c>
      <c r="E17" s="22" t="s">
        <v>13</v>
      </c>
      <c r="F17" s="48" t="s">
        <v>14</v>
      </c>
      <c r="G17" s="49" t="s">
        <v>15</v>
      </c>
      <c r="H17" s="185"/>
    </row>
    <row r="18" spans="2:13" x14ac:dyDescent="0.25">
      <c r="B18" s="4" t="s">
        <v>31</v>
      </c>
      <c r="C18" s="16" t="s">
        <v>20</v>
      </c>
      <c r="D18" s="16">
        <v>1</v>
      </c>
      <c r="E18" s="16">
        <v>1</v>
      </c>
      <c r="F18" s="39">
        <v>1100000</v>
      </c>
      <c r="G18" s="40">
        <f>F18*E18</f>
        <v>1100000</v>
      </c>
      <c r="H18" s="186"/>
    </row>
    <row r="19" spans="2:13" x14ac:dyDescent="0.25">
      <c r="B19" s="4" t="s">
        <v>25</v>
      </c>
      <c r="C19" s="16" t="s">
        <v>32</v>
      </c>
      <c r="D19" s="16">
        <v>1</v>
      </c>
      <c r="E19" s="16">
        <v>1</v>
      </c>
      <c r="F19" s="39">
        <v>150000</v>
      </c>
      <c r="G19" s="40">
        <f t="shared" ref="G19" si="1">F19*E19</f>
        <v>150000</v>
      </c>
      <c r="H19" s="186"/>
    </row>
    <row r="20" spans="2:13" x14ac:dyDescent="0.25">
      <c r="B20" s="4" t="s">
        <v>26</v>
      </c>
      <c r="C20" s="16" t="s">
        <v>32</v>
      </c>
      <c r="D20" s="16">
        <v>1</v>
      </c>
      <c r="E20" s="17">
        <v>1</v>
      </c>
      <c r="F20" s="41">
        <v>150000</v>
      </c>
      <c r="G20" s="40">
        <f>F20*E20</f>
        <v>150000</v>
      </c>
      <c r="H20" s="186"/>
    </row>
    <row r="21" spans="2:13" ht="15.75" thickBot="1" x14ac:dyDescent="0.3">
      <c r="B21" s="1" t="s">
        <v>28</v>
      </c>
      <c r="C21" s="14" t="s">
        <v>17</v>
      </c>
      <c r="D21" s="16">
        <v>1</v>
      </c>
      <c r="E21" s="14">
        <v>50</v>
      </c>
      <c r="F21" s="39">
        <v>4000</v>
      </c>
      <c r="G21" s="51">
        <f>E21*F21</f>
        <v>200000</v>
      </c>
      <c r="H21" s="186"/>
    </row>
    <row r="22" spans="2:13" ht="15.75" thickBot="1" x14ac:dyDescent="0.3">
      <c r="B22" s="2"/>
      <c r="C22" s="2"/>
      <c r="D22" s="2"/>
      <c r="E22" s="2"/>
      <c r="F22" s="47"/>
      <c r="G22" s="53" t="s">
        <v>23</v>
      </c>
      <c r="H22" s="54">
        <f>SUM(G18:G21)</f>
        <v>1600000</v>
      </c>
    </row>
    <row r="23" spans="2:13" ht="15.75" thickBot="1" x14ac:dyDescent="0.3">
      <c r="B23" s="188" t="s">
        <v>29</v>
      </c>
      <c r="C23" s="189"/>
      <c r="D23" s="2"/>
      <c r="E23" s="2"/>
      <c r="F23" s="47"/>
      <c r="G23" s="53"/>
      <c r="H23" s="55"/>
    </row>
    <row r="24" spans="2:13" ht="15" customHeight="1" thickBot="1" x14ac:dyDescent="0.3">
      <c r="B24" s="102" t="s">
        <v>10</v>
      </c>
      <c r="C24" s="103" t="s">
        <v>11</v>
      </c>
      <c r="D24" s="104" t="s">
        <v>12</v>
      </c>
      <c r="E24" s="104" t="s">
        <v>13</v>
      </c>
      <c r="F24" s="105" t="s">
        <v>14</v>
      </c>
      <c r="G24" s="106" t="s">
        <v>15</v>
      </c>
      <c r="H24" s="55"/>
    </row>
    <row r="25" spans="2:13" ht="15.95" customHeight="1" x14ac:dyDescent="0.25">
      <c r="B25" s="7"/>
      <c r="C25" s="24"/>
      <c r="D25" s="24"/>
      <c r="E25" s="25"/>
      <c r="F25" s="58"/>
      <c r="G25" s="58" t="s">
        <v>23</v>
      </c>
      <c r="H25" s="55">
        <f>0</f>
        <v>0</v>
      </c>
    </row>
    <row r="26" spans="2:13" ht="15.75" thickBot="1" x14ac:dyDescent="0.3">
      <c r="B26" s="26"/>
      <c r="C26" s="2"/>
      <c r="D26" s="27"/>
      <c r="E26" s="28" t="s">
        <v>1</v>
      </c>
      <c r="F26" s="59"/>
      <c r="G26" s="60"/>
      <c r="H26" s="55"/>
    </row>
    <row r="27" spans="2:13" ht="15.75" thickBot="1" x14ac:dyDescent="0.3">
      <c r="B27" s="26"/>
      <c r="C27" s="26"/>
      <c r="D27" s="26"/>
      <c r="E27" s="26"/>
      <c r="F27" s="183" t="s">
        <v>30</v>
      </c>
      <c r="G27" s="184"/>
      <c r="H27" s="54">
        <f>H22+H15+H25</f>
        <v>2100000</v>
      </c>
    </row>
    <row r="28" spans="2:13" ht="15.75" thickBot="1" x14ac:dyDescent="0.3">
      <c r="B28" s="26"/>
      <c r="C28" s="26"/>
      <c r="D28" s="26"/>
      <c r="E28" s="26"/>
      <c r="F28" s="47"/>
      <c r="G28" s="47"/>
      <c r="H28" s="47"/>
    </row>
    <row r="29" spans="2:13" ht="15.75" thickBot="1" x14ac:dyDescent="0.3">
      <c r="B29" s="26"/>
      <c r="C29" s="26"/>
      <c r="D29" s="26"/>
      <c r="E29" s="26"/>
      <c r="F29" s="60"/>
      <c r="G29" s="60" t="s">
        <v>1</v>
      </c>
      <c r="H29" s="54">
        <f>H27</f>
        <v>2100000</v>
      </c>
    </row>
    <row r="31" spans="2:13" x14ac:dyDescent="0.25">
      <c r="M31" s="29"/>
    </row>
    <row r="32" spans="2:13" x14ac:dyDescent="0.25">
      <c r="M32" s="29"/>
    </row>
    <row r="33" spans="13:13" x14ac:dyDescent="0.25">
      <c r="M33" s="29"/>
    </row>
    <row r="34" spans="13:13" x14ac:dyDescent="0.25">
      <c r="M34" s="29"/>
    </row>
    <row r="35" spans="13:13" x14ac:dyDescent="0.25">
      <c r="M35" s="29"/>
    </row>
  </sheetData>
  <mergeCells count="10">
    <mergeCell ref="B11:C11"/>
    <mergeCell ref="H17:H21"/>
    <mergeCell ref="B23:C23"/>
    <mergeCell ref="F27:G27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5A49-2F78-4537-9704-82601C4A3E57}">
  <sheetPr>
    <pageSetUpPr fitToPage="1"/>
  </sheetPr>
  <dimension ref="B1:M31"/>
  <sheetViews>
    <sheetView topLeftCell="A3" zoomScale="96" zoomScaleNormal="96" workbookViewId="0">
      <selection activeCell="J18" sqref="J18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4.140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77</v>
      </c>
      <c r="C7" s="171"/>
      <c r="D7" s="171"/>
      <c r="E7" s="171"/>
      <c r="F7" s="171"/>
      <c r="G7" s="66" t="s">
        <v>7</v>
      </c>
      <c r="H7" s="67"/>
    </row>
    <row r="8" spans="2:8" ht="35.1" customHeight="1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GENERAL'!C17</f>
        <v>Conformación de tres grupos de ayuda en salud mental</v>
      </c>
    </row>
    <row r="9" spans="2:8" ht="21.95" customHeight="1" thickBot="1" x14ac:dyDescent="0.3">
      <c r="B9" s="174" t="str">
        <f>'PRESUPUESTO GENERAL'!B17</f>
        <v>A.2.7 Apoyar la conformación  y fortalecimiento de (2) tres grupos de ayuda mutua en salud mental en el Municipio de Hatonuevo</v>
      </c>
      <c r="C9" s="175"/>
      <c r="D9" s="175"/>
      <c r="E9" s="175"/>
      <c r="F9" s="175"/>
      <c r="G9" s="31" t="s">
        <v>5</v>
      </c>
      <c r="H9" s="32">
        <f>'PRESUPUESTO GENERAL'!D17</f>
        <v>2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15.75" thickBot="1" x14ac:dyDescent="0.3">
      <c r="B13" s="2"/>
      <c r="C13" s="19"/>
      <c r="D13" s="20"/>
      <c r="E13" s="19"/>
      <c r="F13" s="42"/>
      <c r="G13" s="42"/>
      <c r="H13" s="43"/>
    </row>
    <row r="14" spans="2:8" ht="15.75" thickBot="1" x14ac:dyDescent="0.3">
      <c r="B14" s="2"/>
      <c r="C14" s="2"/>
      <c r="D14" s="2"/>
      <c r="E14" s="2"/>
      <c r="F14" s="44"/>
      <c r="G14" s="45" t="s">
        <v>23</v>
      </c>
      <c r="H14" s="54">
        <f>0</f>
        <v>0</v>
      </c>
    </row>
    <row r="15" spans="2:8" ht="15.75" thickBot="1" x14ac:dyDescent="0.3">
      <c r="B15" s="10" t="s">
        <v>24</v>
      </c>
      <c r="C15" s="2"/>
      <c r="D15" s="2"/>
      <c r="E15" s="2"/>
      <c r="F15" s="44"/>
      <c r="G15" s="44"/>
      <c r="H15" s="47"/>
    </row>
    <row r="16" spans="2:8" x14ac:dyDescent="0.25">
      <c r="B16" s="3" t="s">
        <v>10</v>
      </c>
      <c r="C16" s="21" t="s">
        <v>11</v>
      </c>
      <c r="D16" s="22" t="s">
        <v>12</v>
      </c>
      <c r="E16" s="22" t="s">
        <v>13</v>
      </c>
      <c r="F16" s="48" t="s">
        <v>14</v>
      </c>
      <c r="G16" s="49" t="s">
        <v>15</v>
      </c>
      <c r="H16" s="185"/>
    </row>
    <row r="17" spans="2:13" ht="15.75" thickBot="1" x14ac:dyDescent="0.3">
      <c r="B17" s="4" t="s">
        <v>31</v>
      </c>
      <c r="C17" s="16" t="s">
        <v>20</v>
      </c>
      <c r="D17" s="16">
        <v>1</v>
      </c>
      <c r="E17" s="16">
        <v>1</v>
      </c>
      <c r="F17" s="39">
        <v>1000000</v>
      </c>
      <c r="G17" s="40">
        <f>F17*E17</f>
        <v>1000000</v>
      </c>
      <c r="H17" s="186"/>
    </row>
    <row r="18" spans="2:13" ht="15.75" thickBot="1" x14ac:dyDescent="0.3">
      <c r="B18" s="2"/>
      <c r="C18" s="2"/>
      <c r="D18" s="2"/>
      <c r="E18" s="2"/>
      <c r="F18" s="47"/>
      <c r="G18" s="53" t="s">
        <v>23</v>
      </c>
      <c r="H18" s="54">
        <f>SUM(G17:G17)</f>
        <v>1000000</v>
      </c>
    </row>
    <row r="19" spans="2:13" ht="15.75" thickBot="1" x14ac:dyDescent="0.3">
      <c r="B19" s="188" t="s">
        <v>29</v>
      </c>
      <c r="C19" s="189"/>
      <c r="D19" s="2"/>
      <c r="E19" s="2"/>
      <c r="F19" s="47"/>
      <c r="G19" s="53"/>
      <c r="H19" s="55"/>
    </row>
    <row r="20" spans="2:13" ht="15" customHeight="1" thickBot="1" x14ac:dyDescent="0.3">
      <c r="B20" s="102" t="s">
        <v>10</v>
      </c>
      <c r="C20" s="103" t="s">
        <v>11</v>
      </c>
      <c r="D20" s="104" t="s">
        <v>12</v>
      </c>
      <c r="E20" s="104" t="s">
        <v>13</v>
      </c>
      <c r="F20" s="105" t="s">
        <v>14</v>
      </c>
      <c r="G20" s="106" t="s">
        <v>15</v>
      </c>
      <c r="H20" s="55"/>
    </row>
    <row r="21" spans="2:13" ht="15.95" customHeight="1" x14ac:dyDescent="0.25">
      <c r="B21" s="7"/>
      <c r="C21" s="24"/>
      <c r="D21" s="24"/>
      <c r="E21" s="25"/>
      <c r="F21" s="58"/>
      <c r="G21" s="58" t="s">
        <v>23</v>
      </c>
      <c r="H21" s="55">
        <f>0</f>
        <v>0</v>
      </c>
    </row>
    <row r="22" spans="2:13" ht="15.75" thickBot="1" x14ac:dyDescent="0.3">
      <c r="B22" s="26"/>
      <c r="C22" s="2"/>
      <c r="D22" s="27"/>
      <c r="E22" s="28" t="s">
        <v>1</v>
      </c>
      <c r="F22" s="59"/>
      <c r="G22" s="60"/>
      <c r="H22" s="55"/>
    </row>
    <row r="23" spans="2:13" ht="15.75" thickBot="1" x14ac:dyDescent="0.3">
      <c r="B23" s="26"/>
      <c r="C23" s="26"/>
      <c r="D23" s="26"/>
      <c r="E23" s="26"/>
      <c r="F23" s="183" t="s">
        <v>30</v>
      </c>
      <c r="G23" s="184"/>
      <c r="H23" s="54">
        <f>H18+H14+H21</f>
        <v>1000000</v>
      </c>
    </row>
    <row r="24" spans="2:13" ht="15.75" thickBot="1" x14ac:dyDescent="0.3">
      <c r="B24" s="26"/>
      <c r="C24" s="26"/>
      <c r="D24" s="26"/>
      <c r="E24" s="26"/>
      <c r="F24" s="47"/>
      <c r="G24" s="47"/>
      <c r="H24" s="47"/>
    </row>
    <row r="25" spans="2:13" ht="15.75" thickBot="1" x14ac:dyDescent="0.3">
      <c r="B25" s="26"/>
      <c r="C25" s="26"/>
      <c r="D25" s="26"/>
      <c r="E25" s="26"/>
      <c r="F25" s="60"/>
      <c r="G25" s="60" t="s">
        <v>1</v>
      </c>
      <c r="H25" s="54">
        <f>H23</f>
        <v>1000000</v>
      </c>
    </row>
    <row r="27" spans="2:13" x14ac:dyDescent="0.25">
      <c r="M27" s="29"/>
    </row>
    <row r="28" spans="2:13" x14ac:dyDescent="0.25">
      <c r="M28" s="29"/>
    </row>
    <row r="29" spans="2:13" x14ac:dyDescent="0.25">
      <c r="M29" s="29"/>
    </row>
    <row r="30" spans="2:13" x14ac:dyDescent="0.25">
      <c r="M30" s="29"/>
    </row>
    <row r="31" spans="2:13" x14ac:dyDescent="0.25">
      <c r="M31" s="29"/>
    </row>
  </sheetData>
  <mergeCells count="10">
    <mergeCell ref="B11:C11"/>
    <mergeCell ref="H16:H17"/>
    <mergeCell ref="B19:C19"/>
    <mergeCell ref="F23:G23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7B602-A47E-41B0-8A48-83C76972AB84}">
  <sheetPr>
    <pageSetUpPr fitToPage="1"/>
  </sheetPr>
  <dimension ref="B1:M36"/>
  <sheetViews>
    <sheetView topLeftCell="A11" zoomScale="96" zoomScaleNormal="96" workbookViewId="0">
      <selection activeCell="E14" sqref="E14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4.140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77</v>
      </c>
      <c r="C7" s="171"/>
      <c r="D7" s="171"/>
      <c r="E7" s="171"/>
      <c r="F7" s="171"/>
      <c r="G7" s="66" t="s">
        <v>7</v>
      </c>
      <c r="H7" s="67"/>
    </row>
    <row r="8" spans="2:8" ht="75.599999999999994" customHeight="1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GENERAL'!C18</f>
        <v>Líderes y agentes comunitarios, auxiliares y  agentes de salud con capacidades en iniciativas socio comunitarias</v>
      </c>
    </row>
    <row r="9" spans="2:8" ht="21.6" customHeight="1" thickBot="1" x14ac:dyDescent="0.3">
      <c r="B9" s="174" t="str">
        <f>'PRESUPUESTO GENERAL'!B18</f>
        <v xml:space="preserve">A.2.8 Desarrollar (15) Quince capacitaciones sobre al  acompañamiento a las iniciativas socio comunitarias con sobrevivientes de la conducta suicida, a líderes y agentes comunitarios, auxiliares y  agentes de salud. </v>
      </c>
      <c r="C9" s="175"/>
      <c r="D9" s="175"/>
      <c r="E9" s="175"/>
      <c r="F9" s="175"/>
      <c r="G9" s="31" t="s">
        <v>5</v>
      </c>
      <c r="H9" s="32">
        <f>'PRESUPUESTO GENERAL'!D18</f>
        <v>15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20.100000000000001" customHeight="1" x14ac:dyDescent="0.25">
      <c r="B13" s="8" t="s">
        <v>16</v>
      </c>
      <c r="C13" s="14" t="s">
        <v>17</v>
      </c>
      <c r="D13" s="15">
        <v>1</v>
      </c>
      <c r="E13" s="15">
        <v>500</v>
      </c>
      <c r="F13" s="61">
        <v>1000</v>
      </c>
      <c r="G13" s="62">
        <f t="shared" ref="G13" si="0">F13*E13</f>
        <v>500000</v>
      </c>
      <c r="H13" s="43"/>
    </row>
    <row r="14" spans="2:8" ht="15.75" thickBot="1" x14ac:dyDescent="0.3">
      <c r="B14" s="2"/>
      <c r="C14" s="19"/>
      <c r="D14" s="20"/>
      <c r="E14" s="19"/>
      <c r="F14" s="42"/>
      <c r="G14" s="42"/>
      <c r="H14" s="43"/>
    </row>
    <row r="15" spans="2:8" ht="15.75" thickBot="1" x14ac:dyDescent="0.3">
      <c r="B15" s="2"/>
      <c r="C15" s="2"/>
      <c r="D15" s="2"/>
      <c r="E15" s="2"/>
      <c r="F15" s="44"/>
      <c r="G15" s="45" t="s">
        <v>23</v>
      </c>
      <c r="H15" s="54">
        <f>SUM(G13:G13)</f>
        <v>500000</v>
      </c>
    </row>
    <row r="16" spans="2:8" ht="15.75" thickBot="1" x14ac:dyDescent="0.3">
      <c r="B16" s="10" t="s">
        <v>24</v>
      </c>
      <c r="C16" s="2"/>
      <c r="D16" s="2"/>
      <c r="E16" s="2"/>
      <c r="F16" s="44"/>
      <c r="G16" s="44"/>
      <c r="H16" s="47"/>
    </row>
    <row r="17" spans="2:13" x14ac:dyDescent="0.25">
      <c r="B17" s="3" t="s">
        <v>10</v>
      </c>
      <c r="C17" s="21" t="s">
        <v>11</v>
      </c>
      <c r="D17" s="22" t="s">
        <v>12</v>
      </c>
      <c r="E17" s="22" t="s">
        <v>13</v>
      </c>
      <c r="F17" s="48" t="s">
        <v>14</v>
      </c>
      <c r="G17" s="92" t="s">
        <v>15</v>
      </c>
      <c r="H17" s="185"/>
    </row>
    <row r="18" spans="2:13" x14ac:dyDescent="0.25">
      <c r="B18" s="4" t="s">
        <v>31</v>
      </c>
      <c r="C18" s="16" t="s">
        <v>20</v>
      </c>
      <c r="D18" s="16">
        <v>1</v>
      </c>
      <c r="E18" s="16">
        <v>1</v>
      </c>
      <c r="F18" s="39">
        <v>1100000</v>
      </c>
      <c r="G18" s="93">
        <f>F18*E18</f>
        <v>1100000</v>
      </c>
      <c r="H18" s="186"/>
    </row>
    <row r="19" spans="2:13" x14ac:dyDescent="0.25">
      <c r="B19" s="4" t="s">
        <v>25</v>
      </c>
      <c r="C19" s="16" t="s">
        <v>32</v>
      </c>
      <c r="D19" s="16">
        <v>1</v>
      </c>
      <c r="E19" s="16">
        <v>1</v>
      </c>
      <c r="F19" s="39">
        <v>150000</v>
      </c>
      <c r="G19" s="93">
        <f t="shared" ref="G19:G21" si="1">F19*E19</f>
        <v>150000</v>
      </c>
      <c r="H19" s="186"/>
    </row>
    <row r="20" spans="2:13" x14ac:dyDescent="0.25">
      <c r="B20" s="4" t="s">
        <v>26</v>
      </c>
      <c r="C20" s="16" t="s">
        <v>32</v>
      </c>
      <c r="D20" s="16">
        <v>1</v>
      </c>
      <c r="E20" s="17">
        <v>1</v>
      </c>
      <c r="F20" s="41">
        <v>150000</v>
      </c>
      <c r="G20" s="93">
        <f>F20*E20</f>
        <v>150000</v>
      </c>
      <c r="H20" s="186"/>
    </row>
    <row r="21" spans="2:13" x14ac:dyDescent="0.25">
      <c r="B21" s="4" t="s">
        <v>36</v>
      </c>
      <c r="C21" s="17" t="s">
        <v>32</v>
      </c>
      <c r="D21" s="16">
        <v>1</v>
      </c>
      <c r="E21" s="23">
        <v>1</v>
      </c>
      <c r="F21" s="41">
        <v>500000</v>
      </c>
      <c r="G21" s="94">
        <f t="shared" si="1"/>
        <v>500000</v>
      </c>
      <c r="H21" s="186"/>
    </row>
    <row r="22" spans="2:13" x14ac:dyDescent="0.25">
      <c r="B22" s="95" t="s">
        <v>28</v>
      </c>
      <c r="C22" s="14" t="s">
        <v>17</v>
      </c>
      <c r="D22" s="16">
        <v>1</v>
      </c>
      <c r="E22" s="14">
        <v>50</v>
      </c>
      <c r="F22" s="39">
        <v>4000</v>
      </c>
      <c r="G22" s="96">
        <f>E22*F22</f>
        <v>200000</v>
      </c>
      <c r="H22" s="186"/>
    </row>
    <row r="23" spans="2:13" ht="15.75" thickBot="1" x14ac:dyDescent="0.3">
      <c r="B23" s="2"/>
      <c r="C23" s="2"/>
      <c r="D23" s="2"/>
      <c r="E23" s="2"/>
      <c r="F23" s="47"/>
      <c r="G23" s="53" t="s">
        <v>23</v>
      </c>
      <c r="H23" s="112">
        <f>SUM(G18:G22)</f>
        <v>2100000</v>
      </c>
    </row>
    <row r="24" spans="2:13" ht="15.75" thickBot="1" x14ac:dyDescent="0.3">
      <c r="B24" s="188" t="s">
        <v>29</v>
      </c>
      <c r="C24" s="189"/>
      <c r="D24" s="2"/>
      <c r="E24" s="2"/>
      <c r="F24" s="47"/>
      <c r="G24" s="53"/>
      <c r="H24" s="55"/>
    </row>
    <row r="25" spans="2:13" ht="15" customHeight="1" thickBot="1" x14ac:dyDescent="0.3">
      <c r="B25" s="102" t="s">
        <v>10</v>
      </c>
      <c r="C25" s="103" t="s">
        <v>11</v>
      </c>
      <c r="D25" s="104" t="s">
        <v>12</v>
      </c>
      <c r="E25" s="104" t="s">
        <v>13</v>
      </c>
      <c r="F25" s="105" t="s">
        <v>14</v>
      </c>
      <c r="G25" s="106" t="s">
        <v>15</v>
      </c>
      <c r="H25" s="55"/>
    </row>
    <row r="26" spans="2:13" ht="15.95" customHeight="1" x14ac:dyDescent="0.25">
      <c r="B26" s="7"/>
      <c r="C26" s="24"/>
      <c r="D26" s="24"/>
      <c r="E26" s="25"/>
      <c r="F26" s="58"/>
      <c r="G26" s="58" t="s">
        <v>23</v>
      </c>
      <c r="H26" s="55">
        <f>0</f>
        <v>0</v>
      </c>
    </row>
    <row r="27" spans="2:13" ht="15.75" thickBot="1" x14ac:dyDescent="0.3">
      <c r="B27" s="26"/>
      <c r="C27" s="2"/>
      <c r="D27" s="27"/>
      <c r="E27" s="28" t="s">
        <v>1</v>
      </c>
      <c r="F27" s="59"/>
      <c r="G27" s="60"/>
      <c r="H27" s="55"/>
    </row>
    <row r="28" spans="2:13" ht="15.75" thickBot="1" x14ac:dyDescent="0.3">
      <c r="B28" s="26"/>
      <c r="C28" s="26"/>
      <c r="D28" s="26"/>
      <c r="E28" s="26"/>
      <c r="F28" s="183" t="s">
        <v>30</v>
      </c>
      <c r="G28" s="184"/>
      <c r="H28" s="54">
        <f>H23+H15+H26</f>
        <v>2600000</v>
      </c>
    </row>
    <row r="29" spans="2:13" ht="15.75" thickBot="1" x14ac:dyDescent="0.3">
      <c r="B29" s="26"/>
      <c r="C29" s="26"/>
      <c r="D29" s="26"/>
      <c r="E29" s="26"/>
      <c r="F29" s="47"/>
      <c r="G29" s="47"/>
      <c r="H29" s="47"/>
    </row>
    <row r="30" spans="2:13" ht="15.75" thickBot="1" x14ac:dyDescent="0.3">
      <c r="B30" s="26"/>
      <c r="C30" s="26"/>
      <c r="D30" s="26"/>
      <c r="E30" s="26"/>
      <c r="F30" s="60"/>
      <c r="G30" s="60" t="s">
        <v>1</v>
      </c>
      <c r="H30" s="54">
        <f>H28</f>
        <v>2600000</v>
      </c>
    </row>
    <row r="32" spans="2:13" x14ac:dyDescent="0.25">
      <c r="M32" s="29"/>
    </row>
    <row r="33" spans="13:13" x14ac:dyDescent="0.25">
      <c r="M33" s="29"/>
    </row>
    <row r="34" spans="13:13" x14ac:dyDescent="0.25">
      <c r="M34" s="29"/>
    </row>
    <row r="35" spans="13:13" x14ac:dyDescent="0.25">
      <c r="M35" s="29"/>
    </row>
    <row r="36" spans="13:13" x14ac:dyDescent="0.25">
      <c r="M36" s="29"/>
    </row>
  </sheetData>
  <mergeCells count="10">
    <mergeCell ref="B11:C11"/>
    <mergeCell ref="H17:H22"/>
    <mergeCell ref="B24:C24"/>
    <mergeCell ref="F28:G28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555BC-FFE0-4390-A1B7-4A23B4E9F65F}">
  <sheetPr>
    <pageSetUpPr fitToPage="1"/>
  </sheetPr>
  <dimension ref="B1:M36"/>
  <sheetViews>
    <sheetView topLeftCell="A9" zoomScale="96" zoomScaleNormal="96" workbookViewId="0">
      <selection activeCell="E26" sqref="E26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9.28515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77</v>
      </c>
      <c r="C7" s="171"/>
      <c r="D7" s="171"/>
      <c r="E7" s="171"/>
      <c r="F7" s="171"/>
      <c r="G7" s="66" t="s">
        <v>7</v>
      </c>
      <c r="H7" s="67"/>
    </row>
    <row r="8" spans="2:8" ht="78.75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GENERAL'!C19</f>
        <v>Estudiantes, profesores y orientadores escolares con capacidades para identificar sintomas de alteraciones mentales frente a una idea y comportamiento suicida</v>
      </c>
    </row>
    <row r="9" spans="2:8" ht="35.450000000000003" customHeight="1" thickBot="1" x14ac:dyDescent="0.3">
      <c r="B9" s="174" t="str">
        <f>'PRESUPUESTO GENERAL'!B19</f>
        <v xml:space="preserve">A.2.9 Desarrollar (15) Quince talleres vivenciales para orientar como identificar síntomas de alteraciones mentales, emocional y personal de alguno de sus conocidos, frente a una idea y comportamiento suicida, a los estudiantes, profesores y orientadores escolares </v>
      </c>
      <c r="C9" s="175"/>
      <c r="D9" s="175"/>
      <c r="E9" s="175"/>
      <c r="F9" s="175"/>
      <c r="G9" s="31" t="s">
        <v>5</v>
      </c>
      <c r="H9" s="32">
        <f>'PRESUPUESTO GENERAL'!D19</f>
        <v>15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113" t="s">
        <v>15</v>
      </c>
      <c r="H12" s="38"/>
    </row>
    <row r="13" spans="2:8" ht="20.100000000000001" customHeight="1" x14ac:dyDescent="0.25">
      <c r="B13" s="114" t="s">
        <v>16</v>
      </c>
      <c r="C13" s="14" t="s">
        <v>17</v>
      </c>
      <c r="D13" s="15">
        <v>1</v>
      </c>
      <c r="E13" s="15">
        <v>500</v>
      </c>
      <c r="F13" s="61">
        <v>1000</v>
      </c>
      <c r="G13" s="115">
        <f t="shared" ref="G13" si="0">F13*E13</f>
        <v>500000</v>
      </c>
      <c r="H13" s="176"/>
    </row>
    <row r="14" spans="2:8" ht="16.5" customHeight="1" thickBot="1" x14ac:dyDescent="0.3">
      <c r="B14" s="97" t="s">
        <v>21</v>
      </c>
      <c r="C14" s="99" t="s">
        <v>20</v>
      </c>
      <c r="D14" s="116">
        <v>1</v>
      </c>
      <c r="E14" s="99"/>
      <c r="F14" s="117"/>
      <c r="G14" s="118"/>
      <c r="H14" s="176"/>
    </row>
    <row r="15" spans="2:8" ht="15.75" thickBot="1" x14ac:dyDescent="0.3">
      <c r="B15" s="2"/>
      <c r="C15" s="19"/>
      <c r="D15" s="20"/>
      <c r="E15" s="19"/>
      <c r="F15" s="42"/>
      <c r="G15" s="42"/>
      <c r="H15" s="43"/>
    </row>
    <row r="16" spans="2:8" ht="15.75" thickBot="1" x14ac:dyDescent="0.3">
      <c r="B16" s="2"/>
      <c r="C16" s="2"/>
      <c r="D16" s="2"/>
      <c r="E16" s="2"/>
      <c r="F16" s="44"/>
      <c r="G16" s="45" t="s">
        <v>23</v>
      </c>
      <c r="H16" s="54">
        <f>SUM(G13:G14)</f>
        <v>500000</v>
      </c>
    </row>
    <row r="17" spans="2:13" ht="15.75" thickBot="1" x14ac:dyDescent="0.3">
      <c r="B17" s="10" t="s">
        <v>24</v>
      </c>
      <c r="C17" s="2"/>
      <c r="D17" s="2"/>
      <c r="E17" s="2"/>
      <c r="F17" s="44"/>
      <c r="G17" s="44"/>
      <c r="H17" s="47"/>
    </row>
    <row r="18" spans="2:13" x14ac:dyDescent="0.25">
      <c r="B18" s="3" t="s">
        <v>10</v>
      </c>
      <c r="C18" s="21" t="s">
        <v>11</v>
      </c>
      <c r="D18" s="22" t="s">
        <v>12</v>
      </c>
      <c r="E18" s="22" t="s">
        <v>13</v>
      </c>
      <c r="F18" s="48" t="s">
        <v>14</v>
      </c>
      <c r="G18" s="49" t="s">
        <v>15</v>
      </c>
      <c r="H18" s="185"/>
    </row>
    <row r="19" spans="2:13" x14ac:dyDescent="0.25">
      <c r="B19" s="4" t="s">
        <v>31</v>
      </c>
      <c r="C19" s="16" t="s">
        <v>20</v>
      </c>
      <c r="D19" s="16">
        <v>1</v>
      </c>
      <c r="E19" s="16">
        <v>1</v>
      </c>
      <c r="F19" s="39">
        <v>1100000</v>
      </c>
      <c r="G19" s="40">
        <f>F19*E19</f>
        <v>1100000</v>
      </c>
      <c r="H19" s="186"/>
    </row>
    <row r="20" spans="2:13" x14ac:dyDescent="0.25">
      <c r="B20" s="4" t="s">
        <v>25</v>
      </c>
      <c r="C20" s="16" t="s">
        <v>32</v>
      </c>
      <c r="D20" s="16">
        <v>1</v>
      </c>
      <c r="E20" s="16">
        <v>1</v>
      </c>
      <c r="F20" s="39">
        <v>150000</v>
      </c>
      <c r="G20" s="40">
        <f t="shared" ref="G20" si="1">F20*E20</f>
        <v>150000</v>
      </c>
      <c r="H20" s="186"/>
    </row>
    <row r="21" spans="2:13" x14ac:dyDescent="0.25">
      <c r="B21" s="4" t="s">
        <v>26</v>
      </c>
      <c r="C21" s="16" t="s">
        <v>32</v>
      </c>
      <c r="D21" s="16">
        <v>1</v>
      </c>
      <c r="E21" s="17">
        <v>1</v>
      </c>
      <c r="F21" s="41">
        <v>150000</v>
      </c>
      <c r="G21" s="40">
        <f>F21*E21</f>
        <v>150000</v>
      </c>
      <c r="H21" s="186"/>
    </row>
    <row r="22" spans="2:13" ht="15.75" thickBot="1" x14ac:dyDescent="0.3">
      <c r="B22" s="1" t="s">
        <v>28</v>
      </c>
      <c r="C22" s="14" t="s">
        <v>17</v>
      </c>
      <c r="D22" s="16">
        <v>1</v>
      </c>
      <c r="E22" s="14">
        <v>50</v>
      </c>
      <c r="F22" s="39">
        <v>4000</v>
      </c>
      <c r="G22" s="51">
        <f>E22*F22</f>
        <v>200000</v>
      </c>
      <c r="H22" s="186"/>
    </row>
    <row r="23" spans="2:13" ht="15.75" thickBot="1" x14ac:dyDescent="0.3">
      <c r="B23" s="2"/>
      <c r="C23" s="2"/>
      <c r="D23" s="2"/>
      <c r="E23" s="2"/>
      <c r="F23" s="47"/>
      <c r="G23" s="53" t="s">
        <v>23</v>
      </c>
      <c r="H23" s="54">
        <f>SUM(G19:G22)</f>
        <v>1600000</v>
      </c>
    </row>
    <row r="24" spans="2:13" ht="15.75" thickBot="1" x14ac:dyDescent="0.3">
      <c r="B24" s="188" t="s">
        <v>29</v>
      </c>
      <c r="C24" s="189"/>
      <c r="D24" s="2"/>
      <c r="E24" s="2"/>
      <c r="F24" s="47"/>
      <c r="G24" s="53"/>
      <c r="H24" s="55"/>
    </row>
    <row r="25" spans="2:13" ht="15" customHeight="1" thickBot="1" x14ac:dyDescent="0.3">
      <c r="B25" s="102" t="s">
        <v>10</v>
      </c>
      <c r="C25" s="103" t="s">
        <v>11</v>
      </c>
      <c r="D25" s="104" t="s">
        <v>12</v>
      </c>
      <c r="E25" s="104" t="s">
        <v>13</v>
      </c>
      <c r="F25" s="105" t="s">
        <v>14</v>
      </c>
      <c r="G25" s="106" t="s">
        <v>15</v>
      </c>
      <c r="H25" s="55"/>
    </row>
    <row r="26" spans="2:13" ht="15.95" customHeight="1" x14ac:dyDescent="0.25">
      <c r="B26" s="7"/>
      <c r="C26" s="24"/>
      <c r="D26" s="24"/>
      <c r="E26" s="25"/>
      <c r="F26" s="58"/>
      <c r="G26" s="58" t="s">
        <v>23</v>
      </c>
      <c r="H26" s="55">
        <f>0</f>
        <v>0</v>
      </c>
    </row>
    <row r="27" spans="2:13" ht="15.75" thickBot="1" x14ac:dyDescent="0.3">
      <c r="B27" s="26"/>
      <c r="C27" s="2"/>
      <c r="D27" s="27"/>
      <c r="E27" s="28" t="s">
        <v>1</v>
      </c>
      <c r="F27" s="59"/>
      <c r="G27" s="60"/>
      <c r="H27" s="55"/>
    </row>
    <row r="28" spans="2:13" ht="15.75" thickBot="1" x14ac:dyDescent="0.3">
      <c r="B28" s="26"/>
      <c r="C28" s="26"/>
      <c r="D28" s="26"/>
      <c r="E28" s="26"/>
      <c r="F28" s="183" t="s">
        <v>30</v>
      </c>
      <c r="G28" s="184"/>
      <c r="H28" s="54">
        <f>H23+H16+H26</f>
        <v>2100000</v>
      </c>
    </row>
    <row r="29" spans="2:13" ht="15.75" thickBot="1" x14ac:dyDescent="0.3">
      <c r="B29" s="26"/>
      <c r="C29" s="26"/>
      <c r="D29" s="26"/>
      <c r="E29" s="26"/>
      <c r="F29" s="47"/>
      <c r="G29" s="47"/>
      <c r="H29" s="47"/>
    </row>
    <row r="30" spans="2:13" ht="15.75" thickBot="1" x14ac:dyDescent="0.3">
      <c r="B30" s="26"/>
      <c r="C30" s="26"/>
      <c r="D30" s="26"/>
      <c r="E30" s="26"/>
      <c r="F30" s="60"/>
      <c r="G30" s="60" t="s">
        <v>1</v>
      </c>
      <c r="H30" s="54">
        <f>H28</f>
        <v>2100000</v>
      </c>
    </row>
    <row r="32" spans="2:13" x14ac:dyDescent="0.25">
      <c r="M32" s="29"/>
    </row>
    <row r="33" spans="13:13" x14ac:dyDescent="0.25">
      <c r="M33" s="29"/>
    </row>
    <row r="34" spans="13:13" x14ac:dyDescent="0.25">
      <c r="M34" s="29"/>
    </row>
    <row r="35" spans="13:13" x14ac:dyDescent="0.25">
      <c r="M35" s="29"/>
    </row>
    <row r="36" spans="13:13" x14ac:dyDescent="0.25">
      <c r="M36" s="29"/>
    </row>
  </sheetData>
  <mergeCells count="11">
    <mergeCell ref="B11:C11"/>
    <mergeCell ref="H13:H14"/>
    <mergeCell ref="H18:H22"/>
    <mergeCell ref="B24:C24"/>
    <mergeCell ref="F28:G28"/>
    <mergeCell ref="B9:F9"/>
    <mergeCell ref="B2:C4"/>
    <mergeCell ref="D2:H4"/>
    <mergeCell ref="B5:H6"/>
    <mergeCell ref="B7:F7"/>
    <mergeCell ref="B8:F8"/>
  </mergeCells>
  <pageMargins left="0.25" right="0.25" top="0.75" bottom="0.75" header="0.3" footer="0.3"/>
  <pageSetup scale="8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00B45-20B6-4DAE-A395-5E14E7A56500}">
  <sheetPr>
    <pageSetUpPr fitToPage="1"/>
  </sheetPr>
  <dimension ref="B1:M34"/>
  <sheetViews>
    <sheetView topLeftCell="A5" zoomScale="96" zoomScaleNormal="96" workbookViewId="0">
      <selection activeCell="I13" sqref="I13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20.710937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80</v>
      </c>
      <c r="C7" s="171"/>
      <c r="D7" s="171"/>
      <c r="E7" s="171"/>
      <c r="F7" s="171"/>
      <c r="G7" s="66" t="s">
        <v>7</v>
      </c>
      <c r="H7" s="67"/>
    </row>
    <row r="8" spans="2:8" ht="90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GENERAL'!C20</f>
        <v>Profesionales de la salud, líderes sociales y comunitarios, docentes, cuidadores y familias con capacidades en primeros auxilios psicológicos y signos de alarma para conducta suicida</v>
      </c>
    </row>
    <row r="9" spans="2:8" ht="35.450000000000003" customHeight="1" thickBot="1" x14ac:dyDescent="0.3">
      <c r="B9" s="174" t="str">
        <f>'PRESUPUESTO GENERAL'!B20</f>
        <v xml:space="preserve">A.3.1 Desarrollar (12) Doce talleres  a profesionales de la salud, líderes sociales y comunitarios, docentes, cuidadores y familias en primeros auxilios psicológicos, signos de alarma para conducta suicida y estrategias de afrontamiento. </v>
      </c>
      <c r="C9" s="175"/>
      <c r="D9" s="175"/>
      <c r="E9" s="175"/>
      <c r="F9" s="175"/>
      <c r="G9" s="31" t="s">
        <v>5</v>
      </c>
      <c r="H9" s="32">
        <f>'PRESUPUESTO GENERAL'!D20</f>
        <v>12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ht="15.75" thickBot="1" x14ac:dyDescent="0.3">
      <c r="B12" s="102" t="s">
        <v>10</v>
      </c>
      <c r="C12" s="103" t="s">
        <v>11</v>
      </c>
      <c r="D12" s="104" t="s">
        <v>12</v>
      </c>
      <c r="E12" s="104" t="s">
        <v>13</v>
      </c>
      <c r="F12" s="110" t="s">
        <v>14</v>
      </c>
      <c r="G12" s="111" t="s">
        <v>15</v>
      </c>
      <c r="H12" s="38"/>
    </row>
    <row r="13" spans="2:8" ht="15.75" thickBot="1" x14ac:dyDescent="0.3">
      <c r="B13" s="2"/>
      <c r="C13" s="19"/>
      <c r="D13" s="20"/>
      <c r="E13" s="19"/>
      <c r="F13" s="42"/>
      <c r="G13" s="42"/>
      <c r="H13" s="43"/>
    </row>
    <row r="14" spans="2:8" ht="15.75" thickBot="1" x14ac:dyDescent="0.3">
      <c r="B14" s="2"/>
      <c r="C14" s="2"/>
      <c r="D14" s="2"/>
      <c r="E14" s="2"/>
      <c r="F14" s="44"/>
      <c r="G14" s="45" t="s">
        <v>23</v>
      </c>
      <c r="H14" s="54">
        <f>0</f>
        <v>0</v>
      </c>
    </row>
    <row r="15" spans="2:8" ht="15.75" thickBot="1" x14ac:dyDescent="0.3">
      <c r="B15" s="10" t="s">
        <v>24</v>
      </c>
      <c r="C15" s="2"/>
      <c r="D15" s="2"/>
      <c r="E15" s="2"/>
      <c r="F15" s="44"/>
      <c r="G15" s="44"/>
      <c r="H15" s="47"/>
    </row>
    <row r="16" spans="2:8" x14ac:dyDescent="0.25">
      <c r="B16" s="3" t="s">
        <v>10</v>
      </c>
      <c r="C16" s="21" t="s">
        <v>11</v>
      </c>
      <c r="D16" s="22" t="s">
        <v>12</v>
      </c>
      <c r="E16" s="22" t="s">
        <v>13</v>
      </c>
      <c r="F16" s="48" t="s">
        <v>14</v>
      </c>
      <c r="G16" s="92" t="s">
        <v>15</v>
      </c>
      <c r="H16" s="185"/>
    </row>
    <row r="17" spans="2:13" x14ac:dyDescent="0.25">
      <c r="B17" s="4" t="s">
        <v>31</v>
      </c>
      <c r="C17" s="16" t="s">
        <v>20</v>
      </c>
      <c r="D17" s="16">
        <v>1</v>
      </c>
      <c r="E17" s="16">
        <v>2</v>
      </c>
      <c r="F17" s="39">
        <v>2000000</v>
      </c>
      <c r="G17" s="93">
        <f>F17*E17</f>
        <v>4000000</v>
      </c>
      <c r="H17" s="186"/>
    </row>
    <row r="18" spans="2:13" x14ac:dyDescent="0.25">
      <c r="B18" s="4" t="s">
        <v>25</v>
      </c>
      <c r="C18" s="16" t="s">
        <v>32</v>
      </c>
      <c r="D18" s="16">
        <v>1</v>
      </c>
      <c r="E18" s="16">
        <v>1</v>
      </c>
      <c r="F18" s="39">
        <v>150000</v>
      </c>
      <c r="G18" s="93">
        <f t="shared" ref="G18" si="0">F18*E18</f>
        <v>150000</v>
      </c>
      <c r="H18" s="186"/>
    </row>
    <row r="19" spans="2:13" ht="15.75" thickBot="1" x14ac:dyDescent="0.3">
      <c r="B19" s="123" t="s">
        <v>26</v>
      </c>
      <c r="C19" s="99" t="s">
        <v>32</v>
      </c>
      <c r="D19" s="99">
        <v>1</v>
      </c>
      <c r="E19" s="99">
        <v>1</v>
      </c>
      <c r="F19" s="100">
        <v>150000</v>
      </c>
      <c r="G19" s="124">
        <f>F19*E19</f>
        <v>150000</v>
      </c>
      <c r="H19" s="186"/>
    </row>
    <row r="20" spans="2:13" ht="15.75" thickBot="1" x14ac:dyDescent="0.3">
      <c r="B20" s="2"/>
      <c r="C20" s="2"/>
      <c r="D20" s="2"/>
      <c r="E20" s="2"/>
      <c r="F20" s="47"/>
      <c r="G20" s="53" t="s">
        <v>23</v>
      </c>
      <c r="H20" s="54">
        <f>SUM(G17:G19)</f>
        <v>4300000</v>
      </c>
    </row>
    <row r="21" spans="2:13" ht="15.75" thickBot="1" x14ac:dyDescent="0.3">
      <c r="B21" s="188" t="s">
        <v>29</v>
      </c>
      <c r="C21" s="189"/>
      <c r="D21" s="2"/>
      <c r="E21" s="2"/>
      <c r="F21" s="47"/>
      <c r="G21" s="53"/>
      <c r="H21" s="55"/>
    </row>
    <row r="22" spans="2:13" ht="15" customHeight="1" thickBot="1" x14ac:dyDescent="0.3">
      <c r="B22" s="102" t="s">
        <v>10</v>
      </c>
      <c r="C22" s="103" t="s">
        <v>11</v>
      </c>
      <c r="D22" s="104" t="s">
        <v>12</v>
      </c>
      <c r="E22" s="104" t="s">
        <v>13</v>
      </c>
      <c r="F22" s="105" t="s">
        <v>14</v>
      </c>
      <c r="G22" s="106" t="s">
        <v>15</v>
      </c>
      <c r="H22" s="55"/>
    </row>
    <row r="23" spans="2:13" ht="23.25" x14ac:dyDescent="0.25">
      <c r="B23" s="119" t="s">
        <v>38</v>
      </c>
      <c r="C23" s="120" t="s">
        <v>20</v>
      </c>
      <c r="D23" s="120">
        <v>1</v>
      </c>
      <c r="E23" s="121">
        <v>100</v>
      </c>
      <c r="F23" s="122">
        <v>8000</v>
      </c>
      <c r="G23" s="122">
        <f>F23*E23</f>
        <v>800000</v>
      </c>
      <c r="H23" s="55"/>
    </row>
    <row r="24" spans="2:13" ht="15.95" customHeight="1" x14ac:dyDescent="0.25">
      <c r="B24" s="7"/>
      <c r="C24" s="24"/>
      <c r="D24" s="24"/>
      <c r="E24" s="25"/>
      <c r="F24" s="58"/>
      <c r="G24" s="58" t="s">
        <v>23</v>
      </c>
      <c r="H24" s="55">
        <f>G23</f>
        <v>800000</v>
      </c>
    </row>
    <row r="25" spans="2:13" ht="15.75" thickBot="1" x14ac:dyDescent="0.3">
      <c r="B25" s="26"/>
      <c r="C25" s="2"/>
      <c r="D25" s="27"/>
      <c r="E25" s="28" t="s">
        <v>1</v>
      </c>
      <c r="F25" s="59"/>
      <c r="G25" s="60"/>
      <c r="H25" s="55"/>
    </row>
    <row r="26" spans="2:13" ht="15.75" thickBot="1" x14ac:dyDescent="0.3">
      <c r="B26" s="26"/>
      <c r="C26" s="26"/>
      <c r="D26" s="26"/>
      <c r="E26" s="26"/>
      <c r="F26" s="183" t="s">
        <v>30</v>
      </c>
      <c r="G26" s="184"/>
      <c r="H26" s="54">
        <f>H20+H14+H24</f>
        <v>5100000</v>
      </c>
    </row>
    <row r="27" spans="2:13" ht="15.75" thickBot="1" x14ac:dyDescent="0.3">
      <c r="B27" s="26"/>
      <c r="C27" s="26"/>
      <c r="D27" s="26"/>
      <c r="E27" s="26"/>
      <c r="F27" s="47"/>
      <c r="G27" s="47"/>
      <c r="H27" s="47"/>
    </row>
    <row r="28" spans="2:13" ht="15.75" thickBot="1" x14ac:dyDescent="0.3">
      <c r="B28" s="26"/>
      <c r="C28" s="26"/>
      <c r="D28" s="26"/>
      <c r="E28" s="26"/>
      <c r="F28" s="60"/>
      <c r="G28" s="60" t="s">
        <v>1</v>
      </c>
      <c r="H28" s="54">
        <f>H26</f>
        <v>5100000</v>
      </c>
    </row>
    <row r="30" spans="2:13" x14ac:dyDescent="0.25">
      <c r="M30" s="29"/>
    </row>
    <row r="31" spans="2:13" x14ac:dyDescent="0.25">
      <c r="M31" s="29"/>
    </row>
    <row r="32" spans="2:13" x14ac:dyDescent="0.25">
      <c r="M32" s="29"/>
    </row>
    <row r="33" spans="13:13" x14ac:dyDescent="0.25">
      <c r="M33" s="29"/>
    </row>
    <row r="34" spans="13:13" x14ac:dyDescent="0.25">
      <c r="M34" s="29"/>
    </row>
  </sheetData>
  <mergeCells count="10">
    <mergeCell ref="B11:C11"/>
    <mergeCell ref="H16:H19"/>
    <mergeCell ref="B21:C21"/>
    <mergeCell ref="F26:G26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DC24A-3227-4174-BCC8-6D261E84B593}">
  <sheetPr>
    <pageSetUpPr fitToPage="1"/>
  </sheetPr>
  <dimension ref="B1:M34"/>
  <sheetViews>
    <sheetView topLeftCell="A7" zoomScale="96" zoomScaleNormal="96" workbookViewId="0">
      <selection activeCell="F19" sqref="F19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21.425781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80</v>
      </c>
      <c r="C7" s="171"/>
      <c r="D7" s="171"/>
      <c r="E7" s="171"/>
      <c r="F7" s="171"/>
      <c r="G7" s="66" t="s">
        <v>7</v>
      </c>
      <c r="H7" s="67"/>
    </row>
    <row r="8" spans="2:8" ht="67.5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GENERAL'!C21</f>
        <v>Comunidad con conocimientos en practicas ancentrales para la promoción de la salud mental y la prevención de la conducta suicida</v>
      </c>
    </row>
    <row r="9" spans="2:8" ht="35.450000000000003" customHeight="1" thickBot="1" x14ac:dyDescent="0.3">
      <c r="B9" s="174" t="str">
        <f>'PRESUPUESTO GENERAL'!B21</f>
        <v xml:space="preserve">A.3.2 Desarrollar (5) cinco intervenciones mediante estrategias que permitan desarrollar conocimientos y prácticas ancestrales para la promoción de la salud mental y la prevención de la conducta suicida en diferentes culturas. (formación espiritual respetando la libertad de credo) </v>
      </c>
      <c r="C9" s="175"/>
      <c r="D9" s="175"/>
      <c r="E9" s="175"/>
      <c r="F9" s="175"/>
      <c r="G9" s="31" t="s">
        <v>5</v>
      </c>
      <c r="H9" s="32">
        <f>'PRESUPUESTO GENERAL'!D21</f>
        <v>5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113" t="s">
        <v>15</v>
      </c>
      <c r="H12" s="38"/>
    </row>
    <row r="13" spans="2:8" ht="20.100000000000001" customHeight="1" x14ac:dyDescent="0.25">
      <c r="B13" s="114" t="s">
        <v>16</v>
      </c>
      <c r="C13" s="14" t="s">
        <v>17</v>
      </c>
      <c r="D13" s="15">
        <v>1</v>
      </c>
      <c r="E13" s="15">
        <v>500</v>
      </c>
      <c r="F13" s="61">
        <v>1000</v>
      </c>
      <c r="G13" s="115">
        <f t="shared" ref="G13" si="0">F13*E13</f>
        <v>500000</v>
      </c>
      <c r="H13" s="43"/>
    </row>
    <row r="14" spans="2:8" ht="15.75" thickBot="1" x14ac:dyDescent="0.3">
      <c r="B14" s="2"/>
      <c r="C14" s="19"/>
      <c r="D14" s="20"/>
      <c r="E14" s="19"/>
      <c r="F14" s="42"/>
      <c r="G14" s="42"/>
      <c r="H14" s="43"/>
    </row>
    <row r="15" spans="2:8" ht="15.75" thickBot="1" x14ac:dyDescent="0.3">
      <c r="B15" s="2"/>
      <c r="C15" s="2"/>
      <c r="D15" s="2"/>
      <c r="E15" s="2"/>
      <c r="F15" s="44"/>
      <c r="G15" s="45" t="s">
        <v>23</v>
      </c>
      <c r="H15" s="54">
        <f>SUM(G13:G13)</f>
        <v>500000</v>
      </c>
    </row>
    <row r="16" spans="2:8" ht="15.75" thickBot="1" x14ac:dyDescent="0.3">
      <c r="B16" s="10" t="s">
        <v>24</v>
      </c>
      <c r="C16" s="2"/>
      <c r="D16" s="2"/>
      <c r="E16" s="2"/>
      <c r="F16" s="44"/>
      <c r="G16" s="44"/>
      <c r="H16" s="47"/>
    </row>
    <row r="17" spans="2:13" x14ac:dyDescent="0.25">
      <c r="B17" s="3" t="s">
        <v>10</v>
      </c>
      <c r="C17" s="21" t="s">
        <v>11</v>
      </c>
      <c r="D17" s="22" t="s">
        <v>12</v>
      </c>
      <c r="E17" s="22" t="s">
        <v>13</v>
      </c>
      <c r="F17" s="48" t="s">
        <v>14</v>
      </c>
      <c r="G17" s="92" t="s">
        <v>15</v>
      </c>
      <c r="H17" s="185"/>
    </row>
    <row r="18" spans="2:13" x14ac:dyDescent="0.25">
      <c r="B18" s="4" t="s">
        <v>31</v>
      </c>
      <c r="C18" s="16" t="s">
        <v>20</v>
      </c>
      <c r="D18" s="16">
        <v>1</v>
      </c>
      <c r="E18" s="16">
        <v>1</v>
      </c>
      <c r="F18" s="39">
        <v>1500000</v>
      </c>
      <c r="G18" s="93">
        <f>F18*E18</f>
        <v>1500000</v>
      </c>
      <c r="H18" s="186"/>
    </row>
    <row r="19" spans="2:13" x14ac:dyDescent="0.25">
      <c r="B19" s="4" t="s">
        <v>25</v>
      </c>
      <c r="C19" s="16" t="s">
        <v>32</v>
      </c>
      <c r="D19" s="16">
        <v>1</v>
      </c>
      <c r="E19" s="16">
        <v>1</v>
      </c>
      <c r="F19" s="39">
        <v>150000</v>
      </c>
      <c r="G19" s="93">
        <f t="shared" ref="G19" si="1">F19*E19</f>
        <v>150000</v>
      </c>
      <c r="H19" s="186"/>
    </row>
    <row r="20" spans="2:13" ht="15.75" thickBot="1" x14ac:dyDescent="0.3">
      <c r="B20" s="123" t="s">
        <v>26</v>
      </c>
      <c r="C20" s="99" t="s">
        <v>32</v>
      </c>
      <c r="D20" s="99">
        <v>1</v>
      </c>
      <c r="E20" s="99">
        <v>1</v>
      </c>
      <c r="F20" s="100">
        <v>150000</v>
      </c>
      <c r="G20" s="124">
        <f>F20*E20</f>
        <v>150000</v>
      </c>
      <c r="H20" s="186"/>
    </row>
    <row r="21" spans="2:13" ht="15.75" thickBot="1" x14ac:dyDescent="0.3">
      <c r="B21" s="2"/>
      <c r="C21" s="2"/>
      <c r="D21" s="2"/>
      <c r="E21" s="2"/>
      <c r="F21" s="47"/>
      <c r="G21" s="53" t="s">
        <v>23</v>
      </c>
      <c r="H21" s="54">
        <f>SUM(G18:G20)</f>
        <v>1800000</v>
      </c>
    </row>
    <row r="22" spans="2:13" ht="15.75" thickBot="1" x14ac:dyDescent="0.3">
      <c r="B22" s="188" t="s">
        <v>29</v>
      </c>
      <c r="C22" s="189"/>
      <c r="D22" s="2"/>
      <c r="E22" s="2"/>
      <c r="F22" s="47"/>
      <c r="G22" s="53"/>
      <c r="H22" s="55"/>
    </row>
    <row r="23" spans="2:13" ht="15" customHeight="1" thickBot="1" x14ac:dyDescent="0.3">
      <c r="B23" s="102" t="s">
        <v>10</v>
      </c>
      <c r="C23" s="103" t="s">
        <v>11</v>
      </c>
      <c r="D23" s="104" t="s">
        <v>12</v>
      </c>
      <c r="E23" s="104" t="s">
        <v>13</v>
      </c>
      <c r="F23" s="105" t="s">
        <v>14</v>
      </c>
      <c r="G23" s="106" t="s">
        <v>15</v>
      </c>
      <c r="H23" s="55"/>
    </row>
    <row r="24" spans="2:13" ht="15.95" customHeight="1" x14ac:dyDescent="0.25">
      <c r="B24" s="7"/>
      <c r="C24" s="24"/>
      <c r="D24" s="24"/>
      <c r="E24" s="25"/>
      <c r="F24" s="58"/>
      <c r="G24" s="58" t="s">
        <v>23</v>
      </c>
      <c r="H24" s="55">
        <f>0</f>
        <v>0</v>
      </c>
    </row>
    <row r="25" spans="2:13" ht="15.75" thickBot="1" x14ac:dyDescent="0.3">
      <c r="B25" s="26"/>
      <c r="C25" s="2"/>
      <c r="D25" s="27"/>
      <c r="E25" s="28" t="s">
        <v>1</v>
      </c>
      <c r="F25" s="59"/>
      <c r="G25" s="60"/>
      <c r="H25" s="55"/>
    </row>
    <row r="26" spans="2:13" ht="15.75" thickBot="1" x14ac:dyDescent="0.3">
      <c r="B26" s="26"/>
      <c r="C26" s="26"/>
      <c r="D26" s="26"/>
      <c r="E26" s="26"/>
      <c r="F26" s="183" t="s">
        <v>30</v>
      </c>
      <c r="G26" s="184"/>
      <c r="H26" s="54">
        <f>H21+H15+H24</f>
        <v>2300000</v>
      </c>
    </row>
    <row r="27" spans="2:13" ht="15.75" thickBot="1" x14ac:dyDescent="0.3">
      <c r="B27" s="26"/>
      <c r="C27" s="26"/>
      <c r="D27" s="26"/>
      <c r="E27" s="26"/>
      <c r="F27" s="47"/>
      <c r="G27" s="47"/>
      <c r="H27" s="47"/>
    </row>
    <row r="28" spans="2:13" ht="15.75" thickBot="1" x14ac:dyDescent="0.3">
      <c r="B28" s="26"/>
      <c r="C28" s="26"/>
      <c r="D28" s="26"/>
      <c r="E28" s="26"/>
      <c r="F28" s="60"/>
      <c r="G28" s="60" t="s">
        <v>1</v>
      </c>
      <c r="H28" s="54">
        <f>H26</f>
        <v>2300000</v>
      </c>
    </row>
    <row r="30" spans="2:13" x14ac:dyDescent="0.25">
      <c r="M30" s="29"/>
    </row>
    <row r="31" spans="2:13" x14ac:dyDescent="0.25">
      <c r="M31" s="29"/>
    </row>
    <row r="32" spans="2:13" x14ac:dyDescent="0.25">
      <c r="M32" s="29"/>
    </row>
    <row r="33" spans="13:13" x14ac:dyDescent="0.25">
      <c r="M33" s="29"/>
    </row>
    <row r="34" spans="13:13" x14ac:dyDescent="0.25">
      <c r="M34" s="29"/>
    </row>
  </sheetData>
  <mergeCells count="10">
    <mergeCell ref="B11:C11"/>
    <mergeCell ref="H17:H20"/>
    <mergeCell ref="B22:C22"/>
    <mergeCell ref="F26:G26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36252-2345-47A5-A3E7-CEFB91F9223B}">
  <sheetPr>
    <pageSetUpPr fitToPage="1"/>
  </sheetPr>
  <dimension ref="B1:M35"/>
  <sheetViews>
    <sheetView topLeftCell="A12" zoomScale="96" zoomScaleNormal="96" workbookViewId="0">
      <selection activeCell="J36" sqref="J36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4.140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80</v>
      </c>
      <c r="C7" s="171"/>
      <c r="D7" s="171"/>
      <c r="E7" s="171"/>
      <c r="F7" s="171"/>
      <c r="G7" s="66" t="s">
        <v>7</v>
      </c>
      <c r="H7" s="67"/>
    </row>
    <row r="8" spans="2:8" ht="33.950000000000003" customHeight="1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GENERAL'!C22</f>
        <v>Comunidad del municipio de Hatonuevo informada</v>
      </c>
    </row>
    <row r="9" spans="2:8" ht="35.450000000000003" customHeight="1" thickBot="1" x14ac:dyDescent="0.3">
      <c r="B9" s="174" t="str">
        <f>'PRESUPUESTO GENERAL'!B22</f>
        <v>A.3.3 Desarrollar un plan de medios para la Implementacion de estrategias promocionales y de prevencion de las conductas autodestructivas y de suicidio en adolescente y jovenes como problema de salud publica en el municipio de Hatonuevo – La Guajira</v>
      </c>
      <c r="C9" s="175"/>
      <c r="D9" s="175"/>
      <c r="E9" s="175"/>
      <c r="F9" s="175"/>
      <c r="G9" s="31" t="s">
        <v>5</v>
      </c>
      <c r="H9" s="32">
        <f>'PRESUPUESTO GENERAL'!D22</f>
        <v>1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20.100000000000001" customHeight="1" x14ac:dyDescent="0.25">
      <c r="B13" s="8" t="s">
        <v>16</v>
      </c>
      <c r="C13" s="14" t="s">
        <v>17</v>
      </c>
      <c r="D13" s="15">
        <v>1</v>
      </c>
      <c r="E13" s="15">
        <v>15000</v>
      </c>
      <c r="F13" s="61">
        <v>1000</v>
      </c>
      <c r="G13" s="62">
        <f t="shared" ref="G13:G17" si="0">F13*E13</f>
        <v>15000000</v>
      </c>
      <c r="H13" s="176"/>
    </row>
    <row r="14" spans="2:8" x14ac:dyDescent="0.25">
      <c r="B14" s="1" t="s">
        <v>18</v>
      </c>
      <c r="C14" s="16" t="s">
        <v>17</v>
      </c>
      <c r="D14" s="15">
        <v>1</v>
      </c>
      <c r="E14" s="16">
        <v>1000</v>
      </c>
      <c r="F14" s="63">
        <v>9800</v>
      </c>
      <c r="G14" s="64">
        <f t="shared" si="0"/>
        <v>9800000</v>
      </c>
      <c r="H14" s="176"/>
    </row>
    <row r="15" spans="2:8" x14ac:dyDescent="0.25">
      <c r="B15" s="1" t="s">
        <v>19</v>
      </c>
      <c r="C15" s="16" t="s">
        <v>20</v>
      </c>
      <c r="D15" s="15">
        <v>1</v>
      </c>
      <c r="E15" s="17">
        <v>22</v>
      </c>
      <c r="F15" s="65">
        <v>150000</v>
      </c>
      <c r="G15" s="64">
        <f t="shared" si="0"/>
        <v>3300000</v>
      </c>
      <c r="H15" s="176"/>
    </row>
    <row r="16" spans="2:8" ht="16.5" customHeight="1" x14ac:dyDescent="0.25">
      <c r="B16" s="1" t="s">
        <v>21</v>
      </c>
      <c r="C16" s="16" t="s">
        <v>20</v>
      </c>
      <c r="D16" s="15">
        <v>1</v>
      </c>
      <c r="E16" s="16"/>
      <c r="F16" s="65"/>
      <c r="G16" s="64">
        <f t="shared" si="0"/>
        <v>0</v>
      </c>
      <c r="H16" s="176"/>
    </row>
    <row r="17" spans="2:13" x14ac:dyDescent="0.25">
      <c r="B17" s="1" t="s">
        <v>22</v>
      </c>
      <c r="C17" s="16" t="s">
        <v>17</v>
      </c>
      <c r="D17" s="18">
        <v>1</v>
      </c>
      <c r="E17" s="16">
        <v>60</v>
      </c>
      <c r="F17" s="63">
        <v>300000</v>
      </c>
      <c r="G17" s="64">
        <f t="shared" si="0"/>
        <v>18000000</v>
      </c>
      <c r="H17" s="176"/>
    </row>
    <row r="18" spans="2:13" ht="15.75" thickBot="1" x14ac:dyDescent="0.3">
      <c r="B18" s="2"/>
      <c r="C18" s="19"/>
      <c r="D18" s="20"/>
      <c r="E18" s="19"/>
      <c r="F18" s="42"/>
      <c r="G18" s="42"/>
      <c r="H18" s="43"/>
    </row>
    <row r="19" spans="2:13" ht="15.75" thickBot="1" x14ac:dyDescent="0.3">
      <c r="B19" s="2"/>
      <c r="C19" s="2"/>
      <c r="D19" s="2"/>
      <c r="E19" s="2"/>
      <c r="F19" s="44"/>
      <c r="G19" s="45" t="s">
        <v>23</v>
      </c>
      <c r="H19" s="54">
        <f>SUM(G13:G17)</f>
        <v>46100000</v>
      </c>
    </row>
    <row r="20" spans="2:13" ht="15.75" thickBot="1" x14ac:dyDescent="0.3">
      <c r="B20" s="10" t="s">
        <v>24</v>
      </c>
      <c r="C20" s="2"/>
      <c r="D20" s="2"/>
      <c r="E20" s="2"/>
      <c r="F20" s="44"/>
      <c r="G20" s="44"/>
      <c r="H20" s="47"/>
    </row>
    <row r="21" spans="2:13" ht="15.75" thickBot="1" x14ac:dyDescent="0.3">
      <c r="B21" s="3" t="s">
        <v>10</v>
      </c>
      <c r="C21" s="21" t="s">
        <v>11</v>
      </c>
      <c r="D21" s="22" t="s">
        <v>12</v>
      </c>
      <c r="E21" s="22" t="s">
        <v>13</v>
      </c>
      <c r="F21" s="48" t="s">
        <v>14</v>
      </c>
      <c r="G21" s="49" t="s">
        <v>15</v>
      </c>
      <c r="H21" s="68"/>
    </row>
    <row r="22" spans="2:13" ht="15.75" thickBot="1" x14ac:dyDescent="0.3">
      <c r="B22" s="2"/>
      <c r="C22" s="2"/>
      <c r="D22" s="2"/>
      <c r="E22" s="2"/>
      <c r="F22" s="47"/>
      <c r="G22" s="53" t="s">
        <v>23</v>
      </c>
      <c r="H22" s="54">
        <f>0</f>
        <v>0</v>
      </c>
    </row>
    <row r="23" spans="2:13" ht="15.75" thickBot="1" x14ac:dyDescent="0.3">
      <c r="B23" s="188" t="s">
        <v>29</v>
      </c>
      <c r="C23" s="189"/>
      <c r="D23" s="2"/>
      <c r="E23" s="2"/>
      <c r="F23" s="47"/>
      <c r="G23" s="53"/>
      <c r="H23" s="55"/>
    </row>
    <row r="24" spans="2:13" ht="15" customHeight="1" thickBot="1" x14ac:dyDescent="0.3">
      <c r="B24" s="102" t="s">
        <v>10</v>
      </c>
      <c r="C24" s="103" t="s">
        <v>11</v>
      </c>
      <c r="D24" s="104" t="s">
        <v>12</v>
      </c>
      <c r="E24" s="104" t="s">
        <v>13</v>
      </c>
      <c r="F24" s="105" t="s">
        <v>14</v>
      </c>
      <c r="G24" s="106" t="s">
        <v>15</v>
      </c>
      <c r="H24" s="55"/>
    </row>
    <row r="25" spans="2:13" ht="15.95" customHeight="1" x14ac:dyDescent="0.25">
      <c r="B25" s="7"/>
      <c r="C25" s="24"/>
      <c r="D25" s="24"/>
      <c r="E25" s="25"/>
      <c r="F25" s="58"/>
      <c r="G25" s="58" t="s">
        <v>23</v>
      </c>
      <c r="H25" s="55">
        <f>0</f>
        <v>0</v>
      </c>
    </row>
    <row r="26" spans="2:13" ht="15.75" thickBot="1" x14ac:dyDescent="0.3">
      <c r="B26" s="26"/>
      <c r="C26" s="2"/>
      <c r="D26" s="27"/>
      <c r="E26" s="28" t="s">
        <v>1</v>
      </c>
      <c r="F26" s="59"/>
      <c r="G26" s="60"/>
      <c r="H26" s="55"/>
    </row>
    <row r="27" spans="2:13" ht="15.75" thickBot="1" x14ac:dyDescent="0.3">
      <c r="B27" s="26"/>
      <c r="C27" s="26"/>
      <c r="D27" s="26"/>
      <c r="E27" s="26"/>
      <c r="F27" s="183" t="s">
        <v>30</v>
      </c>
      <c r="G27" s="184"/>
      <c r="H27" s="54">
        <f>H22+H19+H25</f>
        <v>46100000</v>
      </c>
    </row>
    <row r="28" spans="2:13" ht="15.75" thickBot="1" x14ac:dyDescent="0.3">
      <c r="B28" s="26"/>
      <c r="C28" s="26"/>
      <c r="D28" s="26"/>
      <c r="E28" s="26"/>
      <c r="F28" s="47"/>
      <c r="G28" s="47"/>
      <c r="H28" s="47"/>
    </row>
    <row r="29" spans="2:13" ht="15.75" thickBot="1" x14ac:dyDescent="0.3">
      <c r="B29" s="26"/>
      <c r="C29" s="26"/>
      <c r="D29" s="26"/>
      <c r="E29" s="26"/>
      <c r="F29" s="60"/>
      <c r="G29" s="60" t="s">
        <v>1</v>
      </c>
      <c r="H29" s="54">
        <f>H27</f>
        <v>46100000</v>
      </c>
    </row>
    <row r="31" spans="2:13" x14ac:dyDescent="0.25">
      <c r="M31" s="29"/>
    </row>
    <row r="32" spans="2:13" x14ac:dyDescent="0.25">
      <c r="M32" s="29"/>
    </row>
    <row r="33" spans="13:13" x14ac:dyDescent="0.25">
      <c r="M33" s="29"/>
    </row>
    <row r="34" spans="13:13" x14ac:dyDescent="0.25">
      <c r="M34" s="29"/>
    </row>
    <row r="35" spans="13:13" x14ac:dyDescent="0.25">
      <c r="M35" s="29"/>
    </row>
  </sheetData>
  <mergeCells count="10">
    <mergeCell ref="B11:C11"/>
    <mergeCell ref="H13:H17"/>
    <mergeCell ref="B23:C23"/>
    <mergeCell ref="F27:G27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DA2E9-B80D-4F98-AB1E-F83381F3B7D9}">
  <sheetPr>
    <pageSetUpPr fitToPage="1"/>
  </sheetPr>
  <dimension ref="B1:M31"/>
  <sheetViews>
    <sheetView topLeftCell="A8" zoomScale="96" zoomScaleNormal="96" workbookViewId="0">
      <selection activeCell="F18" sqref="F18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14.140625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80</v>
      </c>
      <c r="C7" s="171"/>
      <c r="D7" s="171"/>
      <c r="E7" s="171"/>
      <c r="F7" s="171"/>
      <c r="G7" s="66" t="s">
        <v>7</v>
      </c>
      <c r="H7" s="67"/>
    </row>
    <row r="8" spans="2:8" ht="45" x14ac:dyDescent="0.25">
      <c r="B8" s="172" t="s">
        <v>74</v>
      </c>
      <c r="C8" s="173"/>
      <c r="D8" s="173"/>
      <c r="E8" s="173"/>
      <c r="F8" s="173"/>
      <c r="G8" s="91" t="s">
        <v>8</v>
      </c>
      <c r="H8" s="90" t="str">
        <f>'PRESUPUESTO GENERAL'!C23</f>
        <v>Contratos del traslado y transporte requerido</v>
      </c>
    </row>
    <row r="9" spans="2:8" ht="23.45" customHeight="1" thickBot="1" x14ac:dyDescent="0.3">
      <c r="B9" s="193" t="str">
        <f>'PRESUPUESTO GENERAL'!B23</f>
        <v>A.3.4 Contratar el Traslado y transporte de los profesionales para la ejecucion de las actividades de promoción (1 Vehículo)</v>
      </c>
      <c r="C9" s="194"/>
      <c r="D9" s="194"/>
      <c r="E9" s="194"/>
      <c r="F9" s="194"/>
      <c r="G9" s="31" t="s">
        <v>5</v>
      </c>
      <c r="H9" s="32">
        <f>'PRESUPUESTO GENERAL'!D23</f>
        <v>4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37" t="s">
        <v>15</v>
      </c>
      <c r="H12" s="38"/>
    </row>
    <row r="13" spans="2:8" ht="15.75" thickBot="1" x14ac:dyDescent="0.3">
      <c r="B13" s="2"/>
      <c r="C13" s="19"/>
      <c r="D13" s="20"/>
      <c r="E13" s="19"/>
      <c r="F13" s="42"/>
      <c r="G13" s="42"/>
      <c r="H13" s="43"/>
    </row>
    <row r="14" spans="2:8" x14ac:dyDescent="0.25">
      <c r="B14" s="2"/>
      <c r="C14" s="2"/>
      <c r="D14" s="2"/>
      <c r="E14" s="2"/>
      <c r="F14" s="44"/>
      <c r="G14" s="45" t="s">
        <v>23</v>
      </c>
      <c r="H14" s="46">
        <f>0</f>
        <v>0</v>
      </c>
    </row>
    <row r="15" spans="2:8" ht="15.75" thickBot="1" x14ac:dyDescent="0.3">
      <c r="B15" s="10" t="s">
        <v>24</v>
      </c>
      <c r="C15" s="2"/>
      <c r="D15" s="2"/>
      <c r="E15" s="2"/>
      <c r="F15" s="44"/>
      <c r="G15" s="44"/>
      <c r="H15" s="47"/>
    </row>
    <row r="16" spans="2:8" x14ac:dyDescent="0.25">
      <c r="B16" s="3" t="s">
        <v>10</v>
      </c>
      <c r="C16" s="21" t="s">
        <v>11</v>
      </c>
      <c r="D16" s="22" t="s">
        <v>12</v>
      </c>
      <c r="E16" s="22" t="s">
        <v>13</v>
      </c>
      <c r="F16" s="48" t="s">
        <v>14</v>
      </c>
      <c r="G16" s="49" t="s">
        <v>15</v>
      </c>
      <c r="H16" s="185"/>
    </row>
    <row r="17" spans="2:13" ht="15.75" thickBot="1" x14ac:dyDescent="0.3">
      <c r="B17" s="1" t="s">
        <v>34</v>
      </c>
      <c r="C17" s="14" t="s">
        <v>17</v>
      </c>
      <c r="D17" s="16">
        <v>1</v>
      </c>
      <c r="E17" s="14">
        <v>1</v>
      </c>
      <c r="F17" s="39">
        <v>5500000</v>
      </c>
      <c r="G17" s="51">
        <f>E17*F17*D17</f>
        <v>5500000</v>
      </c>
      <c r="H17" s="186"/>
    </row>
    <row r="18" spans="2:13" ht="15.75" thickBot="1" x14ac:dyDescent="0.3">
      <c r="B18" s="2"/>
      <c r="C18" s="2"/>
      <c r="D18" s="2"/>
      <c r="E18" s="2"/>
      <c r="F18" s="47"/>
      <c r="G18" s="53" t="s">
        <v>23</v>
      </c>
      <c r="H18" s="54">
        <f>SUM(G17:G17)</f>
        <v>5500000</v>
      </c>
    </row>
    <row r="19" spans="2:13" ht="15.75" thickBot="1" x14ac:dyDescent="0.3">
      <c r="B19" s="188" t="s">
        <v>29</v>
      </c>
      <c r="C19" s="189"/>
      <c r="D19" s="2"/>
      <c r="E19" s="2"/>
      <c r="F19" s="47"/>
      <c r="G19" s="53"/>
      <c r="H19" s="55"/>
    </row>
    <row r="20" spans="2:13" ht="15" customHeight="1" x14ac:dyDescent="0.25">
      <c r="B20" s="6" t="s">
        <v>10</v>
      </c>
      <c r="C20" s="12" t="s">
        <v>11</v>
      </c>
      <c r="D20" s="13" t="s">
        <v>12</v>
      </c>
      <c r="E20" s="13" t="s">
        <v>13</v>
      </c>
      <c r="F20" s="56" t="s">
        <v>14</v>
      </c>
      <c r="G20" s="57" t="s">
        <v>15</v>
      </c>
      <c r="H20" s="55"/>
    </row>
    <row r="21" spans="2:13" ht="15.95" customHeight="1" x14ac:dyDescent="0.25">
      <c r="B21" s="7"/>
      <c r="C21" s="24"/>
      <c r="D21" s="24"/>
      <c r="E21" s="25"/>
      <c r="F21" s="58"/>
      <c r="G21" s="58" t="s">
        <v>23</v>
      </c>
      <c r="H21" s="55">
        <f>0</f>
        <v>0</v>
      </c>
    </row>
    <row r="22" spans="2:13" ht="15.75" thickBot="1" x14ac:dyDescent="0.3">
      <c r="B22" s="26"/>
      <c r="C22" s="2"/>
      <c r="D22" s="27"/>
      <c r="E22" s="28" t="s">
        <v>1</v>
      </c>
      <c r="F22" s="59"/>
      <c r="G22" s="60"/>
      <c r="H22" s="55"/>
    </row>
    <row r="23" spans="2:13" ht="15.75" thickBot="1" x14ac:dyDescent="0.3">
      <c r="B23" s="26"/>
      <c r="C23" s="26"/>
      <c r="D23" s="26"/>
      <c r="E23" s="26"/>
      <c r="F23" s="183" t="s">
        <v>30</v>
      </c>
      <c r="G23" s="184"/>
      <c r="H23" s="54">
        <f>H18+H14+H21</f>
        <v>5500000</v>
      </c>
    </row>
    <row r="24" spans="2:13" ht="15.75" thickBot="1" x14ac:dyDescent="0.3">
      <c r="B24" s="26"/>
      <c r="C24" s="26"/>
      <c r="D24" s="26"/>
      <c r="E24" s="26"/>
      <c r="F24" s="47"/>
      <c r="G24" s="47"/>
      <c r="H24" s="47"/>
    </row>
    <row r="25" spans="2:13" ht="15.75" thickBot="1" x14ac:dyDescent="0.3">
      <c r="B25" s="26"/>
      <c r="C25" s="26"/>
      <c r="D25" s="26"/>
      <c r="E25" s="26"/>
      <c r="F25" s="60"/>
      <c r="G25" s="60" t="s">
        <v>1</v>
      </c>
      <c r="H25" s="54">
        <f>H23</f>
        <v>5500000</v>
      </c>
    </row>
    <row r="27" spans="2:13" x14ac:dyDescent="0.25">
      <c r="M27" s="29"/>
    </row>
    <row r="28" spans="2:13" x14ac:dyDescent="0.25">
      <c r="M28" s="29"/>
    </row>
    <row r="29" spans="2:13" x14ac:dyDescent="0.25">
      <c r="M29" s="29"/>
    </row>
    <row r="30" spans="2:13" x14ac:dyDescent="0.25">
      <c r="M30" s="29"/>
    </row>
    <row r="31" spans="2:13" x14ac:dyDescent="0.25">
      <c r="M31" s="29"/>
    </row>
  </sheetData>
  <mergeCells count="10">
    <mergeCell ref="B11:C11"/>
    <mergeCell ref="H16:H17"/>
    <mergeCell ref="B19:C19"/>
    <mergeCell ref="F23:G23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9DD5E-E493-40E2-A778-AC7DD934DB77}">
  <sheetPr>
    <pageSetUpPr fitToPage="1"/>
  </sheetPr>
  <dimension ref="B1:M38"/>
  <sheetViews>
    <sheetView topLeftCell="A9" zoomScale="96" zoomScaleNormal="96" workbookViewId="0">
      <selection activeCell="F34" sqref="F34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23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30" customHeight="1" x14ac:dyDescent="0.25">
      <c r="B7" s="170" t="s">
        <v>80</v>
      </c>
      <c r="C7" s="171"/>
      <c r="D7" s="171"/>
      <c r="E7" s="171"/>
      <c r="F7" s="171"/>
      <c r="G7" s="66" t="s">
        <v>7</v>
      </c>
      <c r="H7" s="67"/>
    </row>
    <row r="8" spans="2:8" ht="101.25" x14ac:dyDescent="0.25">
      <c r="B8" s="172" t="s">
        <v>74</v>
      </c>
      <c r="C8" s="173"/>
      <c r="D8" s="173"/>
      <c r="E8" s="173"/>
      <c r="F8" s="173"/>
      <c r="G8" s="91" t="s">
        <v>8</v>
      </c>
      <c r="H8" s="107" t="str">
        <f>'PRESUPUESTO GENERAL'!C24</f>
        <v>Evento de Clausura del proyecto Implementacion de estrategias promocionales y de prevencion de las conductas autodestructivas y de suicidio en adolescente y jovenes como problema de salud publica en el municipio de Hatonuevo – La Guajira</v>
      </c>
    </row>
    <row r="9" spans="2:8" ht="35.450000000000003" customHeight="1" thickBot="1" x14ac:dyDescent="0.3">
      <c r="B9" s="174" t="str">
        <f>'PRESUPUESTO GENERAL'!B24</f>
        <v>A.3.5 Realizar un (1) Cierre y/o Clausura del proyecto Implementacion de estrategias promocionales y de prevencion de las conductas autodestructivas y de suicidio en adolescente y jovenes como problema de salud publica en el municipio de Hatonuevo – La Guajira</v>
      </c>
      <c r="C9" s="175"/>
      <c r="D9" s="175"/>
      <c r="E9" s="175"/>
      <c r="F9" s="175"/>
      <c r="G9" s="31" t="s">
        <v>5</v>
      </c>
      <c r="H9" s="32">
        <f>'PRESUPUESTO GENERAL'!D24</f>
        <v>1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113" t="s">
        <v>15</v>
      </c>
      <c r="H12" s="38"/>
    </row>
    <row r="13" spans="2:8" ht="16.5" customHeight="1" thickBot="1" x14ac:dyDescent="0.3">
      <c r="B13" s="97" t="s">
        <v>21</v>
      </c>
      <c r="C13" s="99" t="s">
        <v>20</v>
      </c>
      <c r="D13" s="116">
        <v>1</v>
      </c>
      <c r="E13" s="99"/>
      <c r="F13" s="117"/>
      <c r="G13" s="118">
        <f t="shared" ref="G13" si="0">F13*E13</f>
        <v>0</v>
      </c>
      <c r="H13" s="43"/>
    </row>
    <row r="14" spans="2:8" ht="15.75" thickBot="1" x14ac:dyDescent="0.3">
      <c r="B14" s="2"/>
      <c r="C14" s="19"/>
      <c r="D14" s="20"/>
      <c r="E14" s="19"/>
      <c r="F14" s="42"/>
      <c r="G14" s="42"/>
      <c r="H14" s="43"/>
    </row>
    <row r="15" spans="2:8" ht="15.75" thickBot="1" x14ac:dyDescent="0.3">
      <c r="B15" s="2"/>
      <c r="C15" s="2"/>
      <c r="D15" s="2"/>
      <c r="E15" s="2"/>
      <c r="F15" s="44"/>
      <c r="G15" s="45" t="s">
        <v>23</v>
      </c>
      <c r="H15" s="54">
        <f>SUM(G13:G13)</f>
        <v>0</v>
      </c>
    </row>
    <row r="16" spans="2:8" ht="15.75" thickBot="1" x14ac:dyDescent="0.3">
      <c r="B16" s="10" t="s">
        <v>24</v>
      </c>
      <c r="C16" s="2"/>
      <c r="D16" s="2"/>
      <c r="E16" s="2"/>
      <c r="F16" s="44"/>
      <c r="G16" s="44"/>
      <c r="H16" s="47"/>
    </row>
    <row r="17" spans="2:8" x14ac:dyDescent="0.25">
      <c r="B17" s="3" t="s">
        <v>10</v>
      </c>
      <c r="C17" s="21" t="s">
        <v>11</v>
      </c>
      <c r="D17" s="22" t="s">
        <v>12</v>
      </c>
      <c r="E17" s="22" t="s">
        <v>13</v>
      </c>
      <c r="F17" s="48" t="s">
        <v>14</v>
      </c>
      <c r="G17" s="92" t="s">
        <v>15</v>
      </c>
      <c r="H17" s="185"/>
    </row>
    <row r="18" spans="2:8" x14ac:dyDescent="0.25">
      <c r="B18" s="4" t="s">
        <v>31</v>
      </c>
      <c r="C18" s="16" t="s">
        <v>20</v>
      </c>
      <c r="D18" s="16">
        <v>1</v>
      </c>
      <c r="E18" s="16">
        <v>2</v>
      </c>
      <c r="F18" s="39">
        <v>1500000</v>
      </c>
      <c r="G18" s="93">
        <f>F18*E18</f>
        <v>3000000</v>
      </c>
      <c r="H18" s="186"/>
    </row>
    <row r="19" spans="2:8" x14ac:dyDescent="0.25">
      <c r="B19" s="4" t="s">
        <v>25</v>
      </c>
      <c r="C19" s="16" t="s">
        <v>32</v>
      </c>
      <c r="D19" s="16">
        <v>1</v>
      </c>
      <c r="E19" s="16">
        <v>1</v>
      </c>
      <c r="F19" s="39">
        <v>150000</v>
      </c>
      <c r="G19" s="93">
        <f t="shared" ref="G19:G22" si="1">F19*E19</f>
        <v>150000</v>
      </c>
      <c r="H19" s="186"/>
    </row>
    <row r="20" spans="2:8" x14ac:dyDescent="0.25">
      <c r="B20" s="4" t="s">
        <v>26</v>
      </c>
      <c r="C20" s="16" t="s">
        <v>32</v>
      </c>
      <c r="D20" s="16">
        <v>1</v>
      </c>
      <c r="E20" s="17">
        <v>1</v>
      </c>
      <c r="F20" s="41">
        <v>150000</v>
      </c>
      <c r="G20" s="93">
        <f>F20*E20</f>
        <v>150000</v>
      </c>
      <c r="H20" s="186"/>
    </row>
    <row r="21" spans="2:8" x14ac:dyDescent="0.25">
      <c r="B21" s="5" t="s">
        <v>37</v>
      </c>
      <c r="C21" s="14" t="s">
        <v>20</v>
      </c>
      <c r="D21" s="16">
        <v>1</v>
      </c>
      <c r="E21" s="23">
        <v>200</v>
      </c>
      <c r="F21" s="50">
        <v>8000</v>
      </c>
      <c r="G21" s="96">
        <f t="shared" si="1"/>
        <v>1600000</v>
      </c>
      <c r="H21" s="186"/>
    </row>
    <row r="22" spans="2:8" x14ac:dyDescent="0.25">
      <c r="B22" s="4" t="s">
        <v>36</v>
      </c>
      <c r="C22" s="17" t="s">
        <v>32</v>
      </c>
      <c r="D22" s="16">
        <v>1</v>
      </c>
      <c r="E22" s="23">
        <v>1</v>
      </c>
      <c r="F22" s="41">
        <v>500000</v>
      </c>
      <c r="G22" s="94">
        <f t="shared" si="1"/>
        <v>500000</v>
      </c>
      <c r="H22" s="186"/>
    </row>
    <row r="23" spans="2:8" x14ac:dyDescent="0.25">
      <c r="B23" s="95" t="s">
        <v>28</v>
      </c>
      <c r="C23" s="14" t="s">
        <v>17</v>
      </c>
      <c r="D23" s="16">
        <v>1</v>
      </c>
      <c r="E23" s="14">
        <v>200</v>
      </c>
      <c r="F23" s="39">
        <v>4000</v>
      </c>
      <c r="G23" s="96">
        <f>E23*F23</f>
        <v>800000</v>
      </c>
      <c r="H23" s="186"/>
    </row>
    <row r="24" spans="2:8" ht="15.75" thickBot="1" x14ac:dyDescent="0.3">
      <c r="B24" s="97" t="s">
        <v>35</v>
      </c>
      <c r="C24" s="98" t="s">
        <v>17</v>
      </c>
      <c r="D24" s="99"/>
      <c r="E24" s="98"/>
      <c r="F24" s="100"/>
      <c r="G24" s="101">
        <f>E24*F24</f>
        <v>0</v>
      </c>
      <c r="H24" s="187"/>
    </row>
    <row r="25" spans="2:8" ht="15.75" thickBot="1" x14ac:dyDescent="0.3">
      <c r="B25" s="2"/>
      <c r="C25" s="2"/>
      <c r="D25" s="2"/>
      <c r="E25" s="2"/>
      <c r="F25" s="47"/>
      <c r="G25" s="53" t="s">
        <v>23</v>
      </c>
      <c r="H25" s="54">
        <f>SUM(G18:G24)</f>
        <v>6200000</v>
      </c>
    </row>
    <row r="26" spans="2:8" ht="15.75" thickBot="1" x14ac:dyDescent="0.3">
      <c r="B26" s="188" t="s">
        <v>29</v>
      </c>
      <c r="C26" s="189"/>
      <c r="D26" s="2"/>
      <c r="E26" s="2"/>
      <c r="F26" s="47"/>
      <c r="G26" s="53"/>
      <c r="H26" s="55"/>
    </row>
    <row r="27" spans="2:8" ht="15" customHeight="1" thickBot="1" x14ac:dyDescent="0.3">
      <c r="B27" s="102" t="s">
        <v>10</v>
      </c>
      <c r="C27" s="103" t="s">
        <v>11</v>
      </c>
      <c r="D27" s="104" t="s">
        <v>12</v>
      </c>
      <c r="E27" s="104" t="s">
        <v>13</v>
      </c>
      <c r="F27" s="105" t="s">
        <v>14</v>
      </c>
      <c r="G27" s="106" t="s">
        <v>15</v>
      </c>
      <c r="H27" s="55"/>
    </row>
    <row r="28" spans="2:8" ht="15.95" customHeight="1" x14ac:dyDescent="0.25">
      <c r="B28" s="7"/>
      <c r="C28" s="24"/>
      <c r="D28" s="24"/>
      <c r="E28" s="25"/>
      <c r="F28" s="58"/>
      <c r="G28" s="58" t="s">
        <v>23</v>
      </c>
      <c r="H28" s="55">
        <f>0</f>
        <v>0</v>
      </c>
    </row>
    <row r="29" spans="2:8" ht="15.75" thickBot="1" x14ac:dyDescent="0.3">
      <c r="B29" s="26"/>
      <c r="C29" s="2"/>
      <c r="D29" s="27"/>
      <c r="E29" s="28" t="s">
        <v>1</v>
      </c>
      <c r="F29" s="59"/>
      <c r="G29" s="60"/>
      <c r="H29" s="55"/>
    </row>
    <row r="30" spans="2:8" ht="15.75" thickBot="1" x14ac:dyDescent="0.3">
      <c r="B30" s="26"/>
      <c r="C30" s="26"/>
      <c r="D30" s="26"/>
      <c r="E30" s="26"/>
      <c r="F30" s="183" t="s">
        <v>30</v>
      </c>
      <c r="G30" s="184"/>
      <c r="H30" s="54">
        <f>H25+H15+H28</f>
        <v>6200000</v>
      </c>
    </row>
    <row r="31" spans="2:8" ht="15.75" thickBot="1" x14ac:dyDescent="0.3">
      <c r="B31" s="26"/>
      <c r="C31" s="26"/>
      <c r="D31" s="26"/>
      <c r="E31" s="26"/>
      <c r="F31" s="47"/>
      <c r="G31" s="47"/>
      <c r="H31" s="47"/>
    </row>
    <row r="32" spans="2:8" ht="15.75" thickBot="1" x14ac:dyDescent="0.3">
      <c r="B32" s="26"/>
      <c r="C32" s="26"/>
      <c r="D32" s="26"/>
      <c r="E32" s="26"/>
      <c r="F32" s="60"/>
      <c r="G32" s="60" t="s">
        <v>1</v>
      </c>
      <c r="H32" s="54">
        <f>H30</f>
        <v>6200000</v>
      </c>
    </row>
    <row r="34" spans="13:13" x14ac:dyDescent="0.25">
      <c r="M34" s="29"/>
    </row>
    <row r="35" spans="13:13" x14ac:dyDescent="0.25">
      <c r="M35" s="29"/>
    </row>
    <row r="36" spans="13:13" x14ac:dyDescent="0.25">
      <c r="M36" s="29"/>
    </row>
    <row r="37" spans="13:13" x14ac:dyDescent="0.25">
      <c r="M37" s="29"/>
    </row>
    <row r="38" spans="13:13" x14ac:dyDescent="0.25">
      <c r="M38" s="29"/>
    </row>
  </sheetData>
  <mergeCells count="10">
    <mergeCell ref="B11:C11"/>
    <mergeCell ref="H17:H24"/>
    <mergeCell ref="B26:C26"/>
    <mergeCell ref="F30:G30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5CF88-64F9-40BF-842B-3E2871DBA00B}">
  <sheetPr>
    <pageSetUpPr fitToPage="1"/>
  </sheetPr>
  <dimension ref="B1:M36"/>
  <sheetViews>
    <sheetView topLeftCell="A16" zoomScale="96" zoomScaleNormal="96" workbookViewId="0">
      <selection activeCell="L34" sqref="L34"/>
    </sheetView>
  </sheetViews>
  <sheetFormatPr baseColWidth="10" defaultColWidth="11.42578125" defaultRowHeight="15" x14ac:dyDescent="0.25"/>
  <cols>
    <col min="1" max="1" width="11.42578125" style="9"/>
    <col min="2" max="2" width="22.42578125" style="9" customWidth="1"/>
    <col min="3" max="5" width="11.42578125" style="9"/>
    <col min="6" max="6" width="13.140625" style="29" customWidth="1"/>
    <col min="7" max="7" width="16" style="29" customWidth="1"/>
    <col min="8" max="8" width="23" style="29" customWidth="1"/>
    <col min="9" max="16384" width="11.42578125" style="9"/>
  </cols>
  <sheetData>
    <row r="1" spans="2:8" ht="15.75" thickBot="1" x14ac:dyDescent="0.3"/>
    <row r="2" spans="2:8" x14ac:dyDescent="0.25">
      <c r="B2" s="164" t="s">
        <v>73</v>
      </c>
      <c r="C2" s="165"/>
      <c r="D2" s="155" t="s">
        <v>6</v>
      </c>
      <c r="E2" s="156"/>
      <c r="F2" s="156"/>
      <c r="G2" s="156"/>
      <c r="H2" s="157"/>
    </row>
    <row r="3" spans="2:8" ht="9.9499999999999993" customHeight="1" x14ac:dyDescent="0.25">
      <c r="B3" s="166"/>
      <c r="C3" s="167"/>
      <c r="D3" s="158"/>
      <c r="E3" s="159"/>
      <c r="F3" s="159"/>
      <c r="G3" s="159"/>
      <c r="H3" s="160"/>
    </row>
    <row r="4" spans="2:8" ht="9.9499999999999993" customHeight="1" x14ac:dyDescent="0.25">
      <c r="B4" s="168"/>
      <c r="C4" s="169"/>
      <c r="D4" s="161"/>
      <c r="E4" s="162"/>
      <c r="F4" s="162"/>
      <c r="G4" s="162"/>
      <c r="H4" s="163"/>
    </row>
    <row r="5" spans="2:8" x14ac:dyDescent="0.25">
      <c r="B5" s="177" t="s">
        <v>72</v>
      </c>
      <c r="C5" s="178"/>
      <c r="D5" s="178"/>
      <c r="E5" s="178"/>
      <c r="F5" s="178"/>
      <c r="G5" s="178"/>
      <c r="H5" s="179"/>
    </row>
    <row r="6" spans="2:8" x14ac:dyDescent="0.25">
      <c r="B6" s="180"/>
      <c r="C6" s="181"/>
      <c r="D6" s="181"/>
      <c r="E6" s="181"/>
      <c r="F6" s="181"/>
      <c r="G6" s="181"/>
      <c r="H6" s="182"/>
    </row>
    <row r="7" spans="2:8" ht="42" customHeight="1" x14ac:dyDescent="0.25">
      <c r="B7" s="170" t="s">
        <v>84</v>
      </c>
      <c r="C7" s="171"/>
      <c r="D7" s="171"/>
      <c r="E7" s="171"/>
      <c r="F7" s="171"/>
      <c r="G7" s="66" t="s">
        <v>7</v>
      </c>
      <c r="H7" s="67"/>
    </row>
    <row r="8" spans="2:8" x14ac:dyDescent="0.25">
      <c r="B8" s="172" t="s">
        <v>74</v>
      </c>
      <c r="C8" s="173"/>
      <c r="D8" s="173"/>
      <c r="E8" s="173"/>
      <c r="F8" s="173"/>
      <c r="G8" s="91" t="s">
        <v>8</v>
      </c>
      <c r="H8" s="107">
        <f>'PRESUPUESTO GENERAL'!C29</f>
        <v>0</v>
      </c>
    </row>
    <row r="9" spans="2:8" ht="15.75" thickBot="1" x14ac:dyDescent="0.3">
      <c r="B9" s="174">
        <f>'PRESUPUESTO GENERAL'!B29</f>
        <v>0</v>
      </c>
      <c r="C9" s="175"/>
      <c r="D9" s="175"/>
      <c r="E9" s="175"/>
      <c r="F9" s="175"/>
      <c r="G9" s="31" t="s">
        <v>5</v>
      </c>
      <c r="H9" s="32">
        <f>'PRESUPUESTO GENERAL'!D29</f>
        <v>0</v>
      </c>
    </row>
    <row r="10" spans="2:8" x14ac:dyDescent="0.25">
      <c r="B10" s="11"/>
      <c r="C10" s="11"/>
      <c r="D10" s="11"/>
      <c r="E10" s="11"/>
      <c r="F10" s="33"/>
      <c r="G10" s="34"/>
      <c r="H10" s="35"/>
    </row>
    <row r="11" spans="2:8" ht="15.75" thickBot="1" x14ac:dyDescent="0.3">
      <c r="B11" s="188" t="s">
        <v>9</v>
      </c>
      <c r="C11" s="189"/>
      <c r="D11" s="2"/>
      <c r="E11" s="2"/>
      <c r="F11" s="30"/>
      <c r="G11" s="30"/>
      <c r="H11" s="30"/>
    </row>
    <row r="12" spans="2:8" x14ac:dyDescent="0.25">
      <c r="B12" s="6" t="s">
        <v>10</v>
      </c>
      <c r="C12" s="12" t="s">
        <v>11</v>
      </c>
      <c r="D12" s="13" t="s">
        <v>12</v>
      </c>
      <c r="E12" s="13" t="s">
        <v>13</v>
      </c>
      <c r="F12" s="36" t="s">
        <v>14</v>
      </c>
      <c r="G12" s="113" t="s">
        <v>15</v>
      </c>
      <c r="H12" s="38"/>
    </row>
    <row r="13" spans="2:8" ht="16.5" customHeight="1" thickBot="1" x14ac:dyDescent="0.3">
      <c r="B13" s="97" t="s">
        <v>21</v>
      </c>
      <c r="C13" s="99" t="s">
        <v>20</v>
      </c>
      <c r="D13" s="116">
        <v>1</v>
      </c>
      <c r="E13" s="99">
        <v>2</v>
      </c>
      <c r="F13" s="117">
        <v>180000</v>
      </c>
      <c r="G13" s="118">
        <f t="shared" ref="G13" si="0">F13*E13</f>
        <v>360000</v>
      </c>
      <c r="H13" s="43"/>
    </row>
    <row r="14" spans="2:8" ht="15.75" thickBot="1" x14ac:dyDescent="0.3">
      <c r="B14" s="2"/>
      <c r="C14" s="19"/>
      <c r="D14" s="20"/>
      <c r="E14" s="19"/>
      <c r="F14" s="42"/>
      <c r="G14" s="42"/>
      <c r="H14" s="43"/>
    </row>
    <row r="15" spans="2:8" ht="15.75" thickBot="1" x14ac:dyDescent="0.3">
      <c r="B15" s="2"/>
      <c r="C15" s="2"/>
      <c r="D15" s="2"/>
      <c r="E15" s="2"/>
      <c r="F15" s="44"/>
      <c r="G15" s="45" t="s">
        <v>23</v>
      </c>
      <c r="H15" s="54">
        <f>SUM(G13:G13)</f>
        <v>360000</v>
      </c>
    </row>
    <row r="16" spans="2:8" ht="15.75" thickBot="1" x14ac:dyDescent="0.3">
      <c r="B16" s="10" t="s">
        <v>24</v>
      </c>
      <c r="C16" s="2"/>
      <c r="D16" s="2"/>
      <c r="E16" s="2"/>
      <c r="F16" s="44"/>
      <c r="G16" s="44"/>
      <c r="H16" s="47"/>
    </row>
    <row r="17" spans="2:13" x14ac:dyDescent="0.25">
      <c r="B17" s="3" t="s">
        <v>10</v>
      </c>
      <c r="C17" s="21" t="s">
        <v>11</v>
      </c>
      <c r="D17" s="22" t="s">
        <v>12</v>
      </c>
      <c r="E17" s="22" t="s">
        <v>13</v>
      </c>
      <c r="F17" s="48" t="s">
        <v>14</v>
      </c>
      <c r="G17" s="92" t="s">
        <v>15</v>
      </c>
      <c r="H17" s="185"/>
    </row>
    <row r="18" spans="2:13" x14ac:dyDescent="0.25">
      <c r="B18" s="4" t="s">
        <v>31</v>
      </c>
      <c r="C18" s="16" t="s">
        <v>20</v>
      </c>
      <c r="D18" s="16">
        <v>1</v>
      </c>
      <c r="E18" s="16">
        <v>8</v>
      </c>
      <c r="F18" s="39">
        <v>300000</v>
      </c>
      <c r="G18" s="93">
        <f>F18*E18</f>
        <v>2400000</v>
      </c>
      <c r="H18" s="186"/>
    </row>
    <row r="19" spans="2:13" x14ac:dyDescent="0.25">
      <c r="B19" s="4" t="s">
        <v>25</v>
      </c>
      <c r="C19" s="16" t="s">
        <v>32</v>
      </c>
      <c r="D19" s="16">
        <v>1</v>
      </c>
      <c r="E19" s="16">
        <v>1</v>
      </c>
      <c r="F19" s="39">
        <v>150000</v>
      </c>
      <c r="G19" s="93">
        <f t="shared" ref="G19" si="1">F19*E19</f>
        <v>150000</v>
      </c>
      <c r="H19" s="186"/>
    </row>
    <row r="20" spans="2:13" x14ac:dyDescent="0.25">
      <c r="B20" s="4" t="s">
        <v>26</v>
      </c>
      <c r="C20" s="16" t="s">
        <v>32</v>
      </c>
      <c r="D20" s="16">
        <v>1</v>
      </c>
      <c r="E20" s="17">
        <v>1</v>
      </c>
      <c r="F20" s="41">
        <v>150000</v>
      </c>
      <c r="G20" s="93">
        <f>F20*E20</f>
        <v>150000</v>
      </c>
      <c r="H20" s="186"/>
    </row>
    <row r="21" spans="2:13" x14ac:dyDescent="0.25">
      <c r="B21" s="95" t="s">
        <v>28</v>
      </c>
      <c r="C21" s="14" t="s">
        <v>17</v>
      </c>
      <c r="D21" s="16">
        <v>1</v>
      </c>
      <c r="E21" s="14">
        <v>95</v>
      </c>
      <c r="F21" s="39">
        <v>2000</v>
      </c>
      <c r="G21" s="96">
        <f>E21*F21</f>
        <v>190000</v>
      </c>
      <c r="H21" s="186"/>
    </row>
    <row r="22" spans="2:13" ht="15.75" thickBot="1" x14ac:dyDescent="0.3">
      <c r="B22" s="97" t="s">
        <v>35</v>
      </c>
      <c r="C22" s="98" t="s">
        <v>17</v>
      </c>
      <c r="D22" s="99">
        <v>1</v>
      </c>
      <c r="E22" s="98">
        <v>1</v>
      </c>
      <c r="F22" s="100">
        <v>500000</v>
      </c>
      <c r="G22" s="101">
        <f>E22*F22</f>
        <v>500000</v>
      </c>
      <c r="H22" s="187"/>
    </row>
    <row r="23" spans="2:13" ht="15.75" thickBot="1" x14ac:dyDescent="0.3">
      <c r="B23" s="2"/>
      <c r="C23" s="2"/>
      <c r="D23" s="2"/>
      <c r="E23" s="2"/>
      <c r="F23" s="47"/>
      <c r="G23" s="53" t="s">
        <v>23</v>
      </c>
      <c r="H23" s="54">
        <f>SUM(G18:G22)</f>
        <v>3390000</v>
      </c>
    </row>
    <row r="24" spans="2:13" ht="15.75" thickBot="1" x14ac:dyDescent="0.3">
      <c r="B24" s="188" t="s">
        <v>29</v>
      </c>
      <c r="C24" s="189"/>
      <c r="D24" s="2"/>
      <c r="E24" s="2"/>
      <c r="F24" s="47"/>
      <c r="G24" s="53"/>
      <c r="H24" s="55"/>
    </row>
    <row r="25" spans="2:13" ht="15" customHeight="1" thickBot="1" x14ac:dyDescent="0.3">
      <c r="B25" s="102" t="s">
        <v>10</v>
      </c>
      <c r="C25" s="103" t="s">
        <v>11</v>
      </c>
      <c r="D25" s="104" t="s">
        <v>12</v>
      </c>
      <c r="E25" s="104" t="s">
        <v>13</v>
      </c>
      <c r="F25" s="105" t="s">
        <v>14</v>
      </c>
      <c r="G25" s="106" t="s">
        <v>15</v>
      </c>
      <c r="H25" s="55"/>
    </row>
    <row r="26" spans="2:13" ht="15.95" customHeight="1" x14ac:dyDescent="0.25">
      <c r="B26" s="7"/>
      <c r="C26" s="24"/>
      <c r="D26" s="24"/>
      <c r="E26" s="25"/>
      <c r="F26" s="58"/>
      <c r="G26" s="58" t="s">
        <v>23</v>
      </c>
      <c r="H26" s="55">
        <f>0</f>
        <v>0</v>
      </c>
    </row>
    <row r="27" spans="2:13" ht="15.75" thickBot="1" x14ac:dyDescent="0.3">
      <c r="B27" s="26"/>
      <c r="C27" s="2"/>
      <c r="D27" s="27"/>
      <c r="E27" s="28" t="s">
        <v>1</v>
      </c>
      <c r="F27" s="59"/>
      <c r="G27" s="60"/>
      <c r="H27" s="55"/>
    </row>
    <row r="28" spans="2:13" ht="15.75" thickBot="1" x14ac:dyDescent="0.3">
      <c r="B28" s="26"/>
      <c r="C28" s="26"/>
      <c r="D28" s="26"/>
      <c r="E28" s="26"/>
      <c r="F28" s="183" t="s">
        <v>30</v>
      </c>
      <c r="G28" s="184"/>
      <c r="H28" s="54">
        <f>H23+H15+H26</f>
        <v>3750000</v>
      </c>
    </row>
    <row r="29" spans="2:13" ht="15.75" thickBot="1" x14ac:dyDescent="0.3">
      <c r="B29" s="26"/>
      <c r="C29" s="26"/>
      <c r="D29" s="26"/>
      <c r="E29" s="26"/>
      <c r="F29" s="47"/>
      <c r="G29" s="47"/>
      <c r="H29" s="47"/>
    </row>
    <row r="30" spans="2:13" ht="15.75" thickBot="1" x14ac:dyDescent="0.3">
      <c r="B30" s="26"/>
      <c r="C30" s="26"/>
      <c r="D30" s="26"/>
      <c r="E30" s="26"/>
      <c r="F30" s="60"/>
      <c r="G30" s="60" t="s">
        <v>1</v>
      </c>
      <c r="H30" s="54">
        <f>H28</f>
        <v>3750000</v>
      </c>
    </row>
    <row r="32" spans="2:13" x14ac:dyDescent="0.25">
      <c r="M32" s="29"/>
    </row>
    <row r="33" spans="13:13" x14ac:dyDescent="0.25">
      <c r="M33" s="29"/>
    </row>
    <row r="34" spans="13:13" x14ac:dyDescent="0.25">
      <c r="M34" s="29"/>
    </row>
    <row r="35" spans="13:13" x14ac:dyDescent="0.25">
      <c r="M35" s="29"/>
    </row>
    <row r="36" spans="13:13" x14ac:dyDescent="0.25">
      <c r="M36" s="29"/>
    </row>
  </sheetData>
  <mergeCells count="10">
    <mergeCell ref="B11:C11"/>
    <mergeCell ref="H17:H22"/>
    <mergeCell ref="B24:C24"/>
    <mergeCell ref="F28:G28"/>
    <mergeCell ref="B2:C4"/>
    <mergeCell ref="D2:H4"/>
    <mergeCell ref="B5:H6"/>
    <mergeCell ref="B7:F7"/>
    <mergeCell ref="B8:F8"/>
    <mergeCell ref="B9:F9"/>
  </mergeCells>
  <pageMargins left="0.25" right="0.25" top="0.75" bottom="0.75" header="0.3" footer="0.3"/>
  <pageSetup scale="89"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BDC7C-E0B7-964C-87EB-67D608B6ABC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24</vt:i4>
      </vt:variant>
      <vt:variant>
        <vt:lpstr>Rangos con nombre</vt:lpstr>
      </vt:variant>
      <vt:variant>
        <vt:i4>22</vt:i4>
      </vt:variant>
    </vt:vector>
  </HeadingPairs>
  <TitlesOfParts>
    <vt:vector size="46" baseType="lpstr">
      <vt:lpstr>PRESUPUESTO GENERAL</vt:lpstr>
      <vt:lpstr>A.1.1</vt:lpstr>
      <vt:lpstr>A.1.2</vt:lpstr>
      <vt:lpstr>A.1.3</vt:lpstr>
      <vt:lpstr>A.1.4</vt:lpstr>
      <vt:lpstr>A.1.5</vt:lpstr>
      <vt:lpstr>A.1.6</vt:lpstr>
      <vt:lpstr>A.1.7</vt:lpstr>
      <vt:lpstr>A.2.1</vt:lpstr>
      <vt:lpstr>A.2.2</vt:lpstr>
      <vt:lpstr>A.2.3</vt:lpstr>
      <vt:lpstr>A.2.4</vt:lpstr>
      <vt:lpstr>A.2.5</vt:lpstr>
      <vt:lpstr>A.2.6</vt:lpstr>
      <vt:lpstr>A.2.7</vt:lpstr>
      <vt:lpstr>A.2.8</vt:lpstr>
      <vt:lpstr>A.2.9</vt:lpstr>
      <vt:lpstr>A.3.1</vt:lpstr>
      <vt:lpstr>A.3.2</vt:lpstr>
      <vt:lpstr>A.3.3</vt:lpstr>
      <vt:lpstr>A.3.4</vt:lpstr>
      <vt:lpstr>A.3.5</vt:lpstr>
      <vt:lpstr>ADICCIONAL</vt:lpstr>
      <vt:lpstr>Hoja1</vt:lpstr>
      <vt:lpstr>A.1.1!Área_de_impresión</vt:lpstr>
      <vt:lpstr>A.1.2!Área_de_impresión</vt:lpstr>
      <vt:lpstr>A.1.3!Área_de_impresión</vt:lpstr>
      <vt:lpstr>A.1.4!Área_de_impresión</vt:lpstr>
      <vt:lpstr>A.1.5!Área_de_impresión</vt:lpstr>
      <vt:lpstr>A.1.6!Área_de_impresión</vt:lpstr>
      <vt:lpstr>A.1.7!Área_de_impresión</vt:lpstr>
      <vt:lpstr>A.2.1!Área_de_impresión</vt:lpstr>
      <vt:lpstr>A.2.2!Área_de_impresión</vt:lpstr>
      <vt:lpstr>A.2.3!Área_de_impresión</vt:lpstr>
      <vt:lpstr>A.2.4!Área_de_impresión</vt:lpstr>
      <vt:lpstr>A.2.5!Área_de_impresión</vt:lpstr>
      <vt:lpstr>A.2.6!Área_de_impresión</vt:lpstr>
      <vt:lpstr>A.2.7!Área_de_impresión</vt:lpstr>
      <vt:lpstr>A.2.8!Área_de_impresión</vt:lpstr>
      <vt:lpstr>A.2.9!Área_de_impresión</vt:lpstr>
      <vt:lpstr>A.3.1!Área_de_impresión</vt:lpstr>
      <vt:lpstr>A.3.2!Área_de_impresión</vt:lpstr>
      <vt:lpstr>A.3.3!Área_de_impresión</vt:lpstr>
      <vt:lpstr>A.3.4!Área_de_impresión</vt:lpstr>
      <vt:lpstr>A.3.5!Área_de_impresión</vt:lpstr>
      <vt:lpstr>ADICCIONAL!Área_de_impresión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</dc:creator>
  <cp:lastModifiedBy>LESLY SALOM BARROS</cp:lastModifiedBy>
  <cp:lastPrinted>2022-07-24T00:06:58Z</cp:lastPrinted>
  <dcterms:created xsi:type="dcterms:W3CDTF">2021-04-26T19:48:42Z</dcterms:created>
  <dcterms:modified xsi:type="dcterms:W3CDTF">2023-10-28T10:56:29Z</dcterms:modified>
</cp:coreProperties>
</file>