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  <extLst>
    <ext uri="GoogleSheetsCustomDataVersion2">
      <go:sheetsCustomData xmlns:go="http://customooxmlschemas.google.com/" r:id="rId5" roundtripDataChecksum="Ppo1KqpjtXCy5hZKZGfPzL+2e8S0nfro+rqP5tl5A2s="/>
    </ext>
  </extLst>
</workbook>
</file>

<file path=xl/sharedStrings.xml><?xml version="1.0" encoding="utf-8"?>
<sst xmlns="http://schemas.openxmlformats.org/spreadsheetml/2006/main" count="53" uniqueCount="40">
  <si>
    <t>Páginas de Cultura</t>
  </si>
  <si>
    <t>Imágenes de participación</t>
  </si>
  <si>
    <t>Cuadernos de investigación</t>
  </si>
  <si>
    <t>Kit Semilleros de investigación</t>
  </si>
  <si>
    <t>Rendición de cuentas</t>
  </si>
  <si>
    <t>Danza con Colombia</t>
  </si>
  <si>
    <t>Cantidad</t>
  </si>
  <si>
    <t>2000</t>
  </si>
  <si>
    <t>500</t>
  </si>
  <si>
    <t>1000</t>
  </si>
  <si>
    <t>2000 (500 de cada referencia).</t>
  </si>
  <si>
    <t>Tamaño</t>
  </si>
  <si>
    <t>21x28 cerrado.</t>
  </si>
  <si>
    <t>21x21 cerrado.</t>
  </si>
  <si>
    <t>17x24 cerrado.</t>
  </si>
  <si>
    <t>Páginas internas</t>
  </si>
  <si>
    <t>140 págs | bond 115 grm | 4 tintas</t>
  </si>
  <si>
    <t>44 págs | bond 75 grm | 4 tintas.</t>
  </si>
  <si>
    <t>80 págs | bond 90 grm | 4 tintas.</t>
  </si>
  <si>
    <t>Cartilla Artes: 64 págs
Cartilla Teatro: 64 págs
Cartilla Música: 64 págs
Cartilla Danza: 64 págs
| bond 90 grm | 4 tintas.</t>
  </si>
  <si>
    <t>100 págs | bond 90 grm | 4 tintas.</t>
  </si>
  <si>
    <t>Encuadernación</t>
  </si>
  <si>
    <t>Hotmelt con costura de hilo al caballete (enviar muestra física para calificación).</t>
  </si>
  <si>
    <t>Grapado al caballete.</t>
  </si>
  <si>
    <t>Carátula</t>
  </si>
  <si>
    <t>Propalcote C1S baja densidad 320 grm | 4 tintas | laminado mate 1 cara + UV parcial 1 cara</t>
  </si>
  <si>
    <t>Propalcote 240 grm | 5x4 (1 pantone) | laminado mate 1 cara.</t>
  </si>
  <si>
    <t>Propalcote 300 grm | 2x2 (1 pantone dorado y negro por ambas caras) | laminado mate 1 cara + UV parcial 1 cara.</t>
  </si>
  <si>
    <t>Propalcote 300 grm | 2x1 (negro, y un pantone diferente para cada portada de cartilla) | laminado mate 1 cara.</t>
  </si>
  <si>
    <t>Propalcote 300 grm  | 5x4 (1 pantone en una cara) | laminado mate 1 cara + UV parcial 1 cara.</t>
  </si>
  <si>
    <t>Terminados</t>
  </si>
  <si>
    <t>Inserto de 14x21 cms cerrado | bond de 75 grm | 2x2 tintas (pantones: uno para fondear y otro para contenido) | pegado al lomo de la revista | 12 páginas contando portada.</t>
  </si>
  <si>
    <t>Fajilla para empaquetar las 4 cartillas | bond 115 grm | 2x0 tintas (pantones) | tamaño: 37,5x8 cm.</t>
  </si>
  <si>
    <t>Comentarios adicionales</t>
  </si>
  <si>
    <t>Cartilla Artes tiene bolsillo de 8x21 cms, troquelado y pegado, en contraportada interna (solo esa cartilla).</t>
  </si>
  <si>
    <t>GESTIÓN PUBLICITARIA</t>
  </si>
  <si>
    <t>Valor Unitario</t>
  </si>
  <si>
    <t>Valor Total</t>
  </si>
  <si>
    <t>GRUPO ESTELAR IMPRESORES</t>
  </si>
  <si>
    <t>VALOR MAXIMO PROMEDIO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</si>
</sst>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"/>
  </numFmts>
  <fonts count="8">
    <font>
      <sz val="10.0"/>
      <color rgb="FF000000"/>
      <name val="Arial"/>
      <scheme val="minor"/>
    </font>
    <font>
      <b/>
      <sz val="10.0"/>
      <color theme="1"/>
      <name val="Helvetica Neue"/>
    </font>
    <font>
      <sz val="10.0"/>
      <color theme="1"/>
      <name val="Helvetica Neue"/>
    </font>
    <font>
      <sz val="10.0"/>
      <color rgb="FF000000"/>
      <name val="Helvetica Neue"/>
    </font>
    <font>
      <sz val="10.0"/>
      <color rgb="FF000000"/>
      <name val="Arial"/>
    </font>
    <font>
      <sz val="11.0"/>
      <color theme="1"/>
      <name val="Calibri"/>
    </font>
    <font/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5D5D5"/>
        <bgColor rgb="FFD5D5D5"/>
      </patternFill>
    </fill>
    <fill>
      <patternFill patternType="solid">
        <fgColor rgb="FFFEFFFE"/>
        <bgColor rgb="FFFEFFFE"/>
      </patternFill>
    </fill>
  </fills>
  <borders count="14">
    <border/>
    <border>
      <left/>
      <top style="thin">
        <color rgb="FFA5A5A5"/>
      </top>
      <bottom style="thin">
        <color rgb="FF3F3F3F"/>
      </bottom>
    </border>
    <border>
      <right style="thin">
        <color rgb="FFA5A5A5"/>
      </right>
      <top style="thin">
        <color rgb="FFA5A5A5"/>
      </top>
      <bottom style="thin">
        <color rgb="FF3F3F3F"/>
      </bottom>
    </border>
    <border>
      <left/>
      <right style="thin">
        <color rgb="FFA5A5A5"/>
      </right>
      <top style="thin">
        <color rgb="FFA5A5A5"/>
      </top>
      <bottom style="thin">
        <color rgb="FF3F3F3F"/>
      </bottom>
    </border>
    <border>
      <left style="thin">
        <color rgb="FFA5A5A5"/>
      </left>
      <right style="thin">
        <color rgb="FF3F3F3F"/>
      </right>
      <bottom style="thin">
        <color rgb="FFA5A5A5"/>
      </bottom>
    </border>
    <border>
      <left/>
      <right style="thin">
        <color rgb="FFA5A5A5"/>
      </right>
      <bottom style="thin">
        <color rgb="FFA5A5A5"/>
      </bottom>
    </border>
    <border>
      <left/>
      <right style="thin">
        <color rgb="FFA5A5A5"/>
      </right>
      <top/>
      <bottom style="thin">
        <color rgb="FFA5A5A5"/>
      </bottom>
    </border>
    <border>
      <left style="thin">
        <color rgb="FFA5A5A5"/>
      </left>
      <right style="thin">
        <color rgb="FF3F3F3F"/>
      </right>
      <top/>
      <bottom style="thin">
        <color rgb="FFA5A5A5"/>
      </bottom>
    </border>
    <border>
      <left style="thin">
        <color rgb="FFA5A5A5"/>
      </left>
      <right style="thin">
        <color rgb="FF3F3F3F"/>
      </right>
      <top/>
      <bottom/>
    </border>
    <border>
      <left/>
      <right style="thin">
        <color rgb="FFA5A5A5"/>
      </right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shrinkToFit="0" vertical="top" wrapText="1"/>
    </xf>
    <xf borderId="2" fillId="2" fontId="1" numFmtId="49" xfId="0" applyAlignment="1" applyBorder="1" applyFont="1" applyNumberFormat="1">
      <alignment readingOrder="0" shrinkToFit="0" vertical="top" wrapText="1"/>
    </xf>
    <xf borderId="2" fillId="2" fontId="1" numFmtId="49" xfId="0" applyAlignment="1" applyBorder="1" applyFont="1" applyNumberFormat="1">
      <alignment shrinkToFit="0" vertical="top" wrapText="1"/>
    </xf>
    <xf borderId="3" fillId="2" fontId="1" numFmtId="49" xfId="0" applyAlignment="1" applyBorder="1" applyFont="1" applyNumberFormat="1">
      <alignment shrinkToFit="0" vertical="top" wrapText="1"/>
    </xf>
    <xf borderId="4" fillId="2" fontId="1" numFmtId="49" xfId="0" applyAlignment="1" applyBorder="1" applyFont="1" applyNumberFormat="1">
      <alignment shrinkToFit="0" vertical="top" wrapText="1"/>
    </xf>
    <xf borderId="5" fillId="3" fontId="2" numFmtId="49" xfId="0" applyAlignment="1" applyBorder="1" applyFill="1" applyFont="1" applyNumberFormat="1">
      <alignment shrinkToFit="0" vertical="top" wrapText="1"/>
    </xf>
    <xf borderId="6" fillId="3" fontId="2" numFmtId="49" xfId="0" applyAlignment="1" applyBorder="1" applyFont="1" applyNumberFormat="1">
      <alignment shrinkToFit="0" vertical="top" wrapText="1"/>
    </xf>
    <xf borderId="7" fillId="2" fontId="1" numFmtId="49" xfId="0" applyAlignment="1" applyBorder="1" applyFont="1" applyNumberFormat="1">
      <alignment shrinkToFit="0" vertical="top" wrapText="1"/>
    </xf>
    <xf borderId="6" fillId="3" fontId="3" numFmtId="49" xfId="0" applyAlignment="1" applyBorder="1" applyFont="1" applyNumberFormat="1">
      <alignment shrinkToFit="0" vertical="top" wrapText="1"/>
    </xf>
    <xf borderId="6" fillId="3" fontId="4" numFmtId="49" xfId="0" applyAlignment="1" applyBorder="1" applyFont="1" applyNumberFormat="1">
      <alignment shrinkToFit="0" vertical="top" wrapText="1"/>
    </xf>
    <xf borderId="8" fillId="2" fontId="1" numFmtId="0" xfId="0" applyAlignment="1" applyBorder="1" applyFont="1">
      <alignment shrinkToFit="0" vertical="top" wrapText="1"/>
    </xf>
    <xf borderId="9" fillId="3" fontId="2" numFmtId="49" xfId="0" applyAlignment="1" applyBorder="1" applyFont="1" applyNumberFormat="1">
      <alignment shrinkToFit="0" vertical="top" wrapText="1"/>
    </xf>
    <xf borderId="10" fillId="0" fontId="5" numFmtId="0" xfId="0" applyAlignment="1" applyBorder="1" applyFont="1">
      <alignment horizontal="center" vertical="center"/>
    </xf>
    <xf borderId="11" fillId="0" fontId="6" numFmtId="0" xfId="0" applyBorder="1" applyFont="1"/>
    <xf borderId="12" fillId="0" fontId="6" numFmtId="0" xfId="0" applyBorder="1" applyFont="1"/>
    <xf borderId="13" fillId="0" fontId="5" numFmtId="0" xfId="0" applyAlignment="1" applyBorder="1" applyFont="1">
      <alignment horizontal="center" vertical="center"/>
    </xf>
    <xf borderId="13" fillId="0" fontId="5" numFmtId="164" xfId="0" applyAlignment="1" applyBorder="1" applyFont="1" applyNumberFormat="1">
      <alignment horizontal="center" vertical="center"/>
    </xf>
    <xf borderId="10" fillId="0" fontId="5" numFmtId="164" xfId="0" applyAlignment="1" applyBorder="1" applyFont="1" applyNumberFormat="1">
      <alignment horizontal="center" vertical="center"/>
    </xf>
    <xf borderId="13" fillId="0" fontId="7" numFmtId="164" xfId="0" applyBorder="1" applyFont="1" applyNumberFormat="1"/>
    <xf borderId="13" fillId="0" fontId="7" numFmtId="164" xfId="0" applyAlignment="1" applyBorder="1" applyFont="1" applyNumberFormat="1">
      <alignment horizontal="center"/>
    </xf>
    <xf borderId="0" fillId="0" fontId="5" numFmtId="0" xfId="0" applyAlignment="1" applyFont="1">
      <alignment horizontal="center" vertical="center"/>
    </xf>
    <xf borderId="13" fillId="0" fontId="4" numFmtId="164" xfId="0" applyAlignment="1" applyBorder="1" applyFont="1" applyNumberFormat="1">
      <alignment horizontal="center" vertical="center"/>
    </xf>
    <xf borderId="0" fillId="0" fontId="4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25.13"/>
    <col customWidth="1" min="2" max="2" width="27.38"/>
    <col customWidth="1" min="3" max="3" width="16.75"/>
    <col customWidth="1" min="4" max="4" width="33.0"/>
    <col customWidth="1" min="5" max="5" width="23.25"/>
    <col customWidth="1" min="6" max="6" width="19.25"/>
    <col customWidth="1" min="7" max="7" width="18.88"/>
    <col customWidth="1" min="8" max="8" width="14.75"/>
  </cols>
  <sheetData>
    <row r="1" ht="15.75" customHeight="1"/>
    <row r="2" ht="39.75" customHeight="1">
      <c r="A2" s="1"/>
      <c r="B2" s="2" t="s">
        <v>0</v>
      </c>
      <c r="C2" s="3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ht="30.75" customHeight="1">
      <c r="A3" s="5" t="s">
        <v>6</v>
      </c>
      <c r="B3" s="6" t="s">
        <v>7</v>
      </c>
      <c r="C3" s="7" t="s">
        <v>8</v>
      </c>
      <c r="D3" s="7" t="s">
        <v>9</v>
      </c>
      <c r="E3" s="7" t="s">
        <v>10</v>
      </c>
      <c r="F3" s="7" t="s">
        <v>9</v>
      </c>
      <c r="G3" s="7" t="s">
        <v>8</v>
      </c>
    </row>
    <row r="4" ht="57.75" customHeight="1">
      <c r="A4" s="8" t="s">
        <v>11</v>
      </c>
      <c r="B4" s="7" t="s">
        <v>12</v>
      </c>
      <c r="C4" s="7" t="s">
        <v>12</v>
      </c>
      <c r="D4" s="7" t="s">
        <v>13</v>
      </c>
      <c r="E4" s="7" t="s">
        <v>14</v>
      </c>
      <c r="F4" s="7" t="s">
        <v>12</v>
      </c>
      <c r="G4" s="7" t="s">
        <v>14</v>
      </c>
    </row>
    <row r="5" ht="87.0" customHeight="1">
      <c r="A5" s="8" t="s">
        <v>15</v>
      </c>
      <c r="B5" s="7" t="s">
        <v>16</v>
      </c>
      <c r="C5" s="7" t="s">
        <v>17</v>
      </c>
      <c r="D5" s="7" t="s">
        <v>18</v>
      </c>
      <c r="E5" s="9" t="s">
        <v>19</v>
      </c>
      <c r="F5" s="7" t="s">
        <v>16</v>
      </c>
      <c r="G5" s="7" t="s">
        <v>20</v>
      </c>
    </row>
    <row r="6" ht="66.75" customHeight="1">
      <c r="A6" s="8" t="s">
        <v>21</v>
      </c>
      <c r="B6" s="7" t="s">
        <v>22</v>
      </c>
      <c r="C6" s="7" t="s">
        <v>23</v>
      </c>
      <c r="D6" s="7" t="s">
        <v>22</v>
      </c>
      <c r="E6" s="7" t="s">
        <v>23</v>
      </c>
      <c r="F6" s="7" t="s">
        <v>22</v>
      </c>
      <c r="G6" s="7" t="s">
        <v>22</v>
      </c>
    </row>
    <row r="7" ht="78.75" customHeight="1">
      <c r="A7" s="8" t="s">
        <v>24</v>
      </c>
      <c r="B7" s="10" t="s">
        <v>25</v>
      </c>
      <c r="C7" s="7" t="s">
        <v>26</v>
      </c>
      <c r="D7" s="7" t="s">
        <v>27</v>
      </c>
      <c r="E7" s="7" t="s">
        <v>28</v>
      </c>
      <c r="F7" s="10" t="s">
        <v>25</v>
      </c>
      <c r="G7" s="7" t="s">
        <v>29</v>
      </c>
    </row>
    <row r="8" ht="15.75" customHeight="1">
      <c r="A8" s="8" t="s">
        <v>30</v>
      </c>
      <c r="B8" s="7" t="s">
        <v>31</v>
      </c>
      <c r="C8" s="7"/>
      <c r="D8" s="7"/>
      <c r="E8" s="7" t="s">
        <v>32</v>
      </c>
      <c r="F8" s="7"/>
      <c r="G8" s="7"/>
    </row>
    <row r="9" ht="15.75" customHeight="1">
      <c r="A9" s="11" t="s">
        <v>33</v>
      </c>
      <c r="B9" s="12"/>
      <c r="C9" s="12"/>
      <c r="D9" s="12"/>
      <c r="E9" s="12" t="s">
        <v>34</v>
      </c>
      <c r="F9" s="12"/>
      <c r="G9" s="12"/>
    </row>
    <row r="10" ht="15.75" customHeight="1">
      <c r="A10" s="13" t="s">
        <v>35</v>
      </c>
      <c r="B10" s="14"/>
      <c r="C10" s="14"/>
      <c r="D10" s="14"/>
      <c r="E10" s="14"/>
      <c r="F10" s="14"/>
      <c r="G10" s="15"/>
    </row>
    <row r="11" ht="15.75" customHeight="1">
      <c r="A11" s="16" t="s">
        <v>36</v>
      </c>
      <c r="B11" s="17">
        <v>29000.0</v>
      </c>
      <c r="C11" s="17">
        <v>15000.0</v>
      </c>
      <c r="D11" s="17">
        <v>23000.0</v>
      </c>
      <c r="E11" s="17">
        <v>14000.0</v>
      </c>
      <c r="F11" s="17">
        <v>32000.0</v>
      </c>
      <c r="G11" s="17">
        <v>20000.0</v>
      </c>
    </row>
    <row r="12" ht="15.75" customHeight="1">
      <c r="A12" s="16" t="s">
        <v>37</v>
      </c>
      <c r="B12" s="17">
        <f t="shared" ref="B12:D12" si="1">B11*B3</f>
        <v>58000000</v>
      </c>
      <c r="C12" s="17">
        <f t="shared" si="1"/>
        <v>7500000</v>
      </c>
      <c r="D12" s="17">
        <f t="shared" si="1"/>
        <v>23000000</v>
      </c>
      <c r="E12" s="17">
        <f>E11*2000</f>
        <v>28000000</v>
      </c>
      <c r="F12" s="17">
        <f t="shared" ref="F12:G12" si="2">F11*F3</f>
        <v>32000000</v>
      </c>
      <c r="G12" s="18">
        <f t="shared" si="2"/>
        <v>10000000</v>
      </c>
      <c r="H12" s="19">
        <f>SUM(B12:G12)</f>
        <v>158500000</v>
      </c>
    </row>
    <row r="13" ht="15.75" customHeight="1">
      <c r="A13" s="13" t="s">
        <v>38</v>
      </c>
      <c r="B13" s="14"/>
      <c r="C13" s="14"/>
      <c r="D13" s="14"/>
      <c r="E13" s="14"/>
      <c r="F13" s="14"/>
      <c r="G13" s="15"/>
    </row>
    <row r="14" ht="15.75" customHeight="1">
      <c r="A14" s="16" t="s">
        <v>36</v>
      </c>
      <c r="B14" s="20">
        <v>23538.0</v>
      </c>
      <c r="C14" s="17">
        <v>14033.0</v>
      </c>
      <c r="D14" s="17">
        <v>20222.0</v>
      </c>
      <c r="E14" s="17">
        <f>(12911+10980+10980+10980)/4</f>
        <v>11462.75</v>
      </c>
      <c r="F14" s="17">
        <v>50838.0</v>
      </c>
      <c r="G14" s="17">
        <v>20408.0</v>
      </c>
    </row>
    <row r="15" ht="15.75" customHeight="1">
      <c r="A15" s="16" t="s">
        <v>37</v>
      </c>
      <c r="B15" s="20">
        <f t="shared" ref="B15:D15" si="3">B14*B3</f>
        <v>47076000</v>
      </c>
      <c r="C15" s="17">
        <f t="shared" si="3"/>
        <v>7016500</v>
      </c>
      <c r="D15" s="17">
        <f t="shared" si="3"/>
        <v>20222000</v>
      </c>
      <c r="E15" s="17">
        <f>E14*2000</f>
        <v>22925500</v>
      </c>
      <c r="F15" s="17">
        <f t="shared" ref="F15:G15" si="4">F14*F3</f>
        <v>50838000</v>
      </c>
      <c r="G15" s="18">
        <f t="shared" si="4"/>
        <v>10204000</v>
      </c>
      <c r="H15" s="19">
        <f>SUM(B15:G15)</f>
        <v>158282000</v>
      </c>
    </row>
    <row r="16" ht="15.75" customHeight="1"/>
    <row r="17" ht="15.75" customHeight="1">
      <c r="A17" s="21" t="s">
        <v>39</v>
      </c>
      <c r="B17" s="22">
        <f t="shared" ref="B17:G17" si="5">AVERAGE(B12,B15)</f>
        <v>52538000</v>
      </c>
      <c r="C17" s="22">
        <f t="shared" si="5"/>
        <v>7258250</v>
      </c>
      <c r="D17" s="22">
        <f t="shared" si="5"/>
        <v>21611000</v>
      </c>
      <c r="E17" s="22">
        <f t="shared" si="5"/>
        <v>25462750</v>
      </c>
      <c r="F17" s="22">
        <f t="shared" si="5"/>
        <v>41419000</v>
      </c>
      <c r="G17" s="22">
        <f t="shared" si="5"/>
        <v>10102000</v>
      </c>
      <c r="H17" s="19">
        <f>AVERAGE(H12:H15)</f>
        <v>158391000</v>
      </c>
      <c r="I17" s="23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0:G10"/>
    <mergeCell ref="A13:G13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2023-10-10T20:17:31Z</dcterms:created>
  <dc:creator>contratacion 2</dc:creator>
</cp:coreProperties>
</file>