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nidades compartidas\MONTAJES 2023\Licitación 2023_ finalExpoartesanias\LICITACIÓN_BASE ESTUDIO DE MERCADO_DIVIDIDA_OCTUBRE\EXPOARTESANIAS\"/>
    </mc:Choice>
  </mc:AlternateContent>
  <bookViews>
    <workbookView xWindow="-120" yWindow="-120" windowWidth="29040" windowHeight="15840" tabRatio="950"/>
  </bookViews>
  <sheets>
    <sheet name="CONSOLIDADO" sheetId="15" r:id="rId1"/>
    <sheet name="1.Expoartesanías 2023" sheetId="16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75" i="16" l="1"/>
  <c r="L275" i="16"/>
  <c r="K275" i="16"/>
  <c r="M156" i="16"/>
  <c r="L156" i="16"/>
  <c r="K156" i="16"/>
  <c r="K28" i="16"/>
  <c r="L28" i="16" s="1"/>
  <c r="M28" i="16" s="1"/>
  <c r="K159" i="16" l="1"/>
  <c r="L159" i="16" s="1"/>
  <c r="M159" i="16" s="1"/>
  <c r="K160" i="16"/>
  <c r="L160" i="16" s="1"/>
  <c r="M160" i="16" s="1"/>
  <c r="K161" i="16"/>
  <c r="L161" i="16" s="1"/>
  <c r="M161" i="16" s="1"/>
  <c r="K162" i="16"/>
  <c r="L162" i="16" s="1"/>
  <c r="M162" i="16" s="1"/>
  <c r="K163" i="16"/>
  <c r="L163" i="16" s="1"/>
  <c r="M163" i="16" s="1"/>
  <c r="K164" i="16"/>
  <c r="L164" i="16" s="1"/>
  <c r="M164" i="16" s="1"/>
  <c r="K165" i="16"/>
  <c r="L165" i="16" s="1"/>
  <c r="M165" i="16" s="1"/>
  <c r="K166" i="16"/>
  <c r="L166" i="16" s="1"/>
  <c r="M166" i="16" s="1"/>
  <c r="K167" i="16"/>
  <c r="L167" i="16" s="1"/>
  <c r="M167" i="16" s="1"/>
  <c r="K168" i="16"/>
  <c r="L168" i="16" s="1"/>
  <c r="M168" i="16" s="1"/>
  <c r="K169" i="16"/>
  <c r="L169" i="16" s="1"/>
  <c r="M169" i="16" s="1"/>
  <c r="K170" i="16"/>
  <c r="L170" i="16" s="1"/>
  <c r="M170" i="16" s="1"/>
  <c r="K171" i="16"/>
  <c r="L171" i="16" s="1"/>
  <c r="M171" i="16" s="1"/>
  <c r="K172" i="16"/>
  <c r="L172" i="16" s="1"/>
  <c r="M172" i="16" s="1"/>
  <c r="K173" i="16"/>
  <c r="L173" i="16" s="1"/>
  <c r="M173" i="16" s="1"/>
  <c r="K311" i="16" l="1"/>
  <c r="L311" i="16" s="1"/>
  <c r="M311" i="16" s="1"/>
  <c r="K312" i="16"/>
  <c r="L312" i="16" s="1"/>
  <c r="M312" i="16" s="1"/>
  <c r="K313" i="16"/>
  <c r="L313" i="16" s="1"/>
  <c r="M313" i="16" s="1"/>
  <c r="K314" i="16"/>
  <c r="L314" i="16" s="1"/>
  <c r="M314" i="16" s="1"/>
  <c r="K315" i="16"/>
  <c r="L315" i="16" s="1"/>
  <c r="M315" i="16" s="1"/>
  <c r="K316" i="16"/>
  <c r="L316" i="16" s="1"/>
  <c r="M316" i="16" s="1"/>
  <c r="K317" i="16"/>
  <c r="L317" i="16" s="1"/>
  <c r="M317" i="16" s="1"/>
  <c r="K318" i="16"/>
  <c r="L318" i="16" s="1"/>
  <c r="M318" i="16" s="1"/>
  <c r="K319" i="16"/>
  <c r="L319" i="16" s="1"/>
  <c r="M319" i="16" s="1"/>
  <c r="K320" i="16"/>
  <c r="L320" i="16" s="1"/>
  <c r="M320" i="16" s="1"/>
  <c r="K321" i="16"/>
  <c r="L321" i="16" s="1"/>
  <c r="M321" i="16" s="1"/>
  <c r="K322" i="16"/>
  <c r="L322" i="16" s="1"/>
  <c r="M322" i="16" s="1"/>
  <c r="K323" i="16"/>
  <c r="L323" i="16" s="1"/>
  <c r="M323" i="16" s="1"/>
  <c r="K324" i="16"/>
  <c r="L324" i="16" s="1"/>
  <c r="M324" i="16" s="1"/>
  <c r="K325" i="16"/>
  <c r="L325" i="16" s="1"/>
  <c r="M325" i="16" s="1"/>
  <c r="K326" i="16"/>
  <c r="L326" i="16" s="1"/>
  <c r="M326" i="16" s="1"/>
  <c r="K327" i="16"/>
  <c r="L327" i="16" s="1"/>
  <c r="M327" i="16" s="1"/>
  <c r="K328" i="16"/>
  <c r="L328" i="16" s="1"/>
  <c r="M328" i="16" s="1"/>
  <c r="K329" i="16"/>
  <c r="L329" i="16" s="1"/>
  <c r="M329" i="16" s="1"/>
  <c r="K330" i="16"/>
  <c r="L330" i="16" s="1"/>
  <c r="M330" i="16" s="1"/>
  <c r="K331" i="16"/>
  <c r="L331" i="16" s="1"/>
  <c r="M331" i="16" s="1"/>
  <c r="K332" i="16"/>
  <c r="L332" i="16" s="1"/>
  <c r="M332" i="16" s="1"/>
  <c r="K333" i="16"/>
  <c r="L333" i="16" s="1"/>
  <c r="M333" i="16" s="1"/>
  <c r="K334" i="16"/>
  <c r="L334" i="16" s="1"/>
  <c r="M334" i="16" s="1"/>
  <c r="K67" i="16"/>
  <c r="L67" i="16" s="1"/>
  <c r="M67" i="16" s="1"/>
  <c r="K68" i="16"/>
  <c r="L68" i="16" s="1"/>
  <c r="M68" i="16" s="1"/>
  <c r="K69" i="16"/>
  <c r="L69" i="16" s="1"/>
  <c r="M69" i="16" s="1"/>
  <c r="K70" i="16"/>
  <c r="L70" i="16" s="1"/>
  <c r="M70" i="16" s="1"/>
  <c r="K71" i="16"/>
  <c r="L71" i="16" s="1"/>
  <c r="M71" i="16" s="1"/>
  <c r="K72" i="16"/>
  <c r="L72" i="16" s="1"/>
  <c r="M72" i="16" s="1"/>
  <c r="K73" i="16"/>
  <c r="L73" i="16" s="1"/>
  <c r="M73" i="16" s="1"/>
  <c r="K74" i="16"/>
  <c r="L74" i="16" s="1"/>
  <c r="M74" i="16" s="1"/>
  <c r="K75" i="16"/>
  <c r="L75" i="16" s="1"/>
  <c r="M75" i="16" s="1"/>
  <c r="K76" i="16"/>
  <c r="L76" i="16" s="1"/>
  <c r="M76" i="16" s="1"/>
  <c r="K77" i="16"/>
  <c r="L77" i="16" s="1"/>
  <c r="M77" i="16" s="1"/>
  <c r="K78" i="16"/>
  <c r="L78" i="16" s="1"/>
  <c r="M78" i="16" s="1"/>
  <c r="K79" i="16"/>
  <c r="L79" i="16" s="1"/>
  <c r="M79" i="16" s="1"/>
  <c r="K80" i="16"/>
  <c r="L80" i="16" s="1"/>
  <c r="M80" i="16" s="1"/>
  <c r="K81" i="16"/>
  <c r="L81" i="16" s="1"/>
  <c r="M81" i="16" s="1"/>
  <c r="K82" i="16"/>
  <c r="L82" i="16" s="1"/>
  <c r="M82" i="16" s="1"/>
  <c r="K83" i="16"/>
  <c r="L83" i="16" s="1"/>
  <c r="M83" i="16" s="1"/>
  <c r="K84" i="16"/>
  <c r="L84" i="16" s="1"/>
  <c r="M84" i="16" s="1"/>
  <c r="K85" i="16"/>
  <c r="L85" i="16" s="1"/>
  <c r="M85" i="16" s="1"/>
  <c r="K86" i="16"/>
  <c r="L86" i="16" s="1"/>
  <c r="M86" i="16" s="1"/>
  <c r="K87" i="16"/>
  <c r="L87" i="16" s="1"/>
  <c r="M87" i="16" s="1"/>
  <c r="K88" i="16"/>
  <c r="L88" i="16" s="1"/>
  <c r="M88" i="16" s="1"/>
  <c r="K89" i="16"/>
  <c r="L89" i="16" s="1"/>
  <c r="M89" i="16" s="1"/>
  <c r="K90" i="16"/>
  <c r="L90" i="16" s="1"/>
  <c r="M90" i="16" s="1"/>
  <c r="K91" i="16"/>
  <c r="L91" i="16" s="1"/>
  <c r="M91" i="16" s="1"/>
  <c r="K92" i="16"/>
  <c r="L92" i="16" s="1"/>
  <c r="M92" i="16" s="1"/>
  <c r="K93" i="16"/>
  <c r="L93" i="16" s="1"/>
  <c r="M93" i="16" s="1"/>
  <c r="K94" i="16"/>
  <c r="L94" i="16" s="1"/>
  <c r="M94" i="16" s="1"/>
  <c r="K95" i="16"/>
  <c r="L95" i="16" s="1"/>
  <c r="M95" i="16" s="1"/>
  <c r="K96" i="16"/>
  <c r="L96" i="16" s="1"/>
  <c r="M96" i="16" s="1"/>
  <c r="K97" i="16"/>
  <c r="L97" i="16" s="1"/>
  <c r="M97" i="16" s="1"/>
  <c r="K98" i="16"/>
  <c r="L98" i="16" s="1"/>
  <c r="M98" i="16" s="1"/>
  <c r="K99" i="16"/>
  <c r="L99" i="16" s="1"/>
  <c r="M99" i="16" s="1"/>
  <c r="K100" i="16"/>
  <c r="L100" i="16" s="1"/>
  <c r="M100" i="16" s="1"/>
  <c r="K176" i="16"/>
  <c r="L176" i="16" s="1"/>
  <c r="M176" i="16" s="1"/>
  <c r="K177" i="16"/>
  <c r="L177" i="16" s="1"/>
  <c r="M177" i="16" s="1"/>
  <c r="K178" i="16"/>
  <c r="L178" i="16" s="1"/>
  <c r="M178" i="16" s="1"/>
  <c r="K179" i="16"/>
  <c r="L179" i="16" s="1"/>
  <c r="M179" i="16" s="1"/>
  <c r="K180" i="16"/>
  <c r="L180" i="16" s="1"/>
  <c r="M180" i="16" s="1"/>
  <c r="K181" i="16"/>
  <c r="L181" i="16" s="1"/>
  <c r="M181" i="16" s="1"/>
  <c r="K182" i="16"/>
  <c r="L182" i="16" s="1"/>
  <c r="M182" i="16" s="1"/>
  <c r="K183" i="16"/>
  <c r="L183" i="16" s="1"/>
  <c r="M183" i="16" s="1"/>
  <c r="K184" i="16"/>
  <c r="L184" i="16" s="1"/>
  <c r="M184" i="16" s="1"/>
  <c r="K185" i="16"/>
  <c r="L185" i="16" s="1"/>
  <c r="M185" i="16" s="1"/>
  <c r="K186" i="16"/>
  <c r="L186" i="16" s="1"/>
  <c r="M186" i="16" s="1"/>
  <c r="K187" i="16"/>
  <c r="L187" i="16" s="1"/>
  <c r="M187" i="16" s="1"/>
  <c r="K188" i="16"/>
  <c r="L188" i="16" s="1"/>
  <c r="M188" i="16" s="1"/>
  <c r="K189" i="16"/>
  <c r="L189" i="16" s="1"/>
  <c r="M189" i="16" s="1"/>
  <c r="K190" i="16"/>
  <c r="L190" i="16" s="1"/>
  <c r="M190" i="16" s="1"/>
  <c r="K175" i="16"/>
  <c r="L175" i="16" s="1"/>
  <c r="M175" i="16" s="1"/>
  <c r="K158" i="16"/>
  <c r="L158" i="16" s="1"/>
  <c r="M158" i="16" s="1"/>
  <c r="M174" i="16" s="1"/>
  <c r="K144" i="16"/>
  <c r="L144" i="16" s="1"/>
  <c r="M144" i="16" s="1"/>
  <c r="K145" i="16"/>
  <c r="L145" i="16" s="1"/>
  <c r="M145" i="16" s="1"/>
  <c r="K146" i="16"/>
  <c r="L146" i="16" s="1"/>
  <c r="M146" i="16" s="1"/>
  <c r="K147" i="16"/>
  <c r="L147" i="16" s="1"/>
  <c r="M147" i="16" s="1"/>
  <c r="K148" i="16"/>
  <c r="L148" i="16" s="1"/>
  <c r="M148" i="16" s="1"/>
  <c r="K149" i="16"/>
  <c r="L149" i="16" s="1"/>
  <c r="M149" i="16" s="1"/>
  <c r="K150" i="16"/>
  <c r="L150" i="16" s="1"/>
  <c r="M150" i="16" s="1"/>
  <c r="K151" i="16"/>
  <c r="L151" i="16" s="1"/>
  <c r="M151" i="16" s="1"/>
  <c r="K152" i="16"/>
  <c r="L152" i="16" s="1"/>
  <c r="M152" i="16" s="1"/>
  <c r="K153" i="16"/>
  <c r="L153" i="16" s="1"/>
  <c r="M153" i="16" s="1"/>
  <c r="M157" i="16" s="1"/>
  <c r="K154" i="16"/>
  <c r="L154" i="16" s="1"/>
  <c r="M154" i="16" s="1"/>
  <c r="K155" i="16"/>
  <c r="L155" i="16" s="1"/>
  <c r="M155" i="16" s="1"/>
  <c r="K143" i="16"/>
  <c r="L143" i="16" s="1"/>
  <c r="M143" i="16" s="1"/>
  <c r="K127" i="16"/>
  <c r="L127" i="16" s="1"/>
  <c r="M127" i="16" s="1"/>
  <c r="K128" i="16"/>
  <c r="L128" i="16" s="1"/>
  <c r="M128" i="16" s="1"/>
  <c r="K129" i="16"/>
  <c r="L129" i="16" s="1"/>
  <c r="M129" i="16" s="1"/>
  <c r="K130" i="16"/>
  <c r="L130" i="16" s="1"/>
  <c r="M130" i="16" s="1"/>
  <c r="K131" i="16"/>
  <c r="L131" i="16" s="1"/>
  <c r="M131" i="16" s="1"/>
  <c r="K132" i="16"/>
  <c r="L132" i="16" s="1"/>
  <c r="M132" i="16" s="1"/>
  <c r="K133" i="16"/>
  <c r="L133" i="16" s="1"/>
  <c r="M133" i="16" s="1"/>
  <c r="K134" i="16"/>
  <c r="L134" i="16" s="1"/>
  <c r="M134" i="16" s="1"/>
  <c r="K135" i="16"/>
  <c r="L135" i="16" s="1"/>
  <c r="M135" i="16" s="1"/>
  <c r="K136" i="16"/>
  <c r="L136" i="16" s="1"/>
  <c r="M136" i="16" s="1"/>
  <c r="K137" i="16"/>
  <c r="L137" i="16" s="1"/>
  <c r="M137" i="16" s="1"/>
  <c r="K138" i="16"/>
  <c r="L138" i="16" s="1"/>
  <c r="M138" i="16" s="1"/>
  <c r="K139" i="16"/>
  <c r="L139" i="16" s="1"/>
  <c r="M139" i="16" s="1"/>
  <c r="K140" i="16"/>
  <c r="L140" i="16" s="1"/>
  <c r="M140" i="16" s="1"/>
  <c r="K141" i="16"/>
  <c r="L141" i="16" s="1"/>
  <c r="M141" i="16" s="1"/>
  <c r="K126" i="16"/>
  <c r="L126" i="16" s="1"/>
  <c r="M126" i="16" s="1"/>
  <c r="K103" i="16"/>
  <c r="L103" i="16" s="1"/>
  <c r="M103" i="16" s="1"/>
  <c r="K104" i="16"/>
  <c r="L104" i="16" s="1"/>
  <c r="M104" i="16" s="1"/>
  <c r="K105" i="16"/>
  <c r="L105" i="16" s="1"/>
  <c r="M105" i="16" s="1"/>
  <c r="K106" i="16"/>
  <c r="L106" i="16" s="1"/>
  <c r="M106" i="16" s="1"/>
  <c r="K107" i="16"/>
  <c r="L107" i="16" s="1"/>
  <c r="M107" i="16" s="1"/>
  <c r="K108" i="16"/>
  <c r="L108" i="16" s="1"/>
  <c r="M108" i="16" s="1"/>
  <c r="K109" i="16"/>
  <c r="L109" i="16" s="1"/>
  <c r="M109" i="16" s="1"/>
  <c r="K110" i="16"/>
  <c r="L110" i="16" s="1"/>
  <c r="M110" i="16" s="1"/>
  <c r="K111" i="16"/>
  <c r="L111" i="16" s="1"/>
  <c r="M111" i="16" s="1"/>
  <c r="K112" i="16"/>
  <c r="L112" i="16" s="1"/>
  <c r="M112" i="16" s="1"/>
  <c r="K113" i="16"/>
  <c r="L113" i="16" s="1"/>
  <c r="M113" i="16" s="1"/>
  <c r="K114" i="16"/>
  <c r="L114" i="16" s="1"/>
  <c r="M114" i="16" s="1"/>
  <c r="K115" i="16"/>
  <c r="L115" i="16" s="1"/>
  <c r="M115" i="16" s="1"/>
  <c r="K116" i="16"/>
  <c r="L116" i="16" s="1"/>
  <c r="M116" i="16" s="1"/>
  <c r="K117" i="16"/>
  <c r="L117" i="16" s="1"/>
  <c r="M117" i="16" s="1"/>
  <c r="K118" i="16"/>
  <c r="L118" i="16" s="1"/>
  <c r="M118" i="16" s="1"/>
  <c r="K119" i="16"/>
  <c r="L119" i="16" s="1"/>
  <c r="M119" i="16" s="1"/>
  <c r="K120" i="16"/>
  <c r="L120" i="16" s="1"/>
  <c r="M120" i="16" s="1"/>
  <c r="K121" i="16"/>
  <c r="L121" i="16" s="1"/>
  <c r="M121" i="16" s="1"/>
  <c r="K122" i="16"/>
  <c r="L122" i="16" s="1"/>
  <c r="M122" i="16" s="1"/>
  <c r="K123" i="16"/>
  <c r="L123" i="16" s="1"/>
  <c r="M123" i="16" s="1"/>
  <c r="K124" i="16"/>
  <c r="L124" i="16" s="1"/>
  <c r="M124" i="16" s="1"/>
  <c r="K102" i="16"/>
  <c r="L102" i="16" s="1"/>
  <c r="M102" i="16" s="1"/>
  <c r="K66" i="16"/>
  <c r="L66" i="16" s="1"/>
  <c r="M66" i="16" s="1"/>
  <c r="K45" i="16"/>
  <c r="L45" i="16" s="1"/>
  <c r="M45" i="16" s="1"/>
  <c r="K46" i="16"/>
  <c r="L46" i="16" s="1"/>
  <c r="M46" i="16" s="1"/>
  <c r="K47" i="16"/>
  <c r="L47" i="16" s="1"/>
  <c r="M47" i="16" s="1"/>
  <c r="K48" i="16"/>
  <c r="L48" i="16" s="1"/>
  <c r="M48" i="16" s="1"/>
  <c r="K49" i="16"/>
  <c r="L49" i="16" s="1"/>
  <c r="M49" i="16" s="1"/>
  <c r="K50" i="16"/>
  <c r="L50" i="16" s="1"/>
  <c r="M50" i="16" s="1"/>
  <c r="K51" i="16"/>
  <c r="L51" i="16" s="1"/>
  <c r="M51" i="16" s="1"/>
  <c r="K52" i="16"/>
  <c r="L52" i="16" s="1"/>
  <c r="M52" i="16" s="1"/>
  <c r="K53" i="16"/>
  <c r="L53" i="16" s="1"/>
  <c r="M53" i="16" s="1"/>
  <c r="K54" i="16"/>
  <c r="L54" i="16" s="1"/>
  <c r="M54" i="16" s="1"/>
  <c r="K55" i="16"/>
  <c r="L55" i="16" s="1"/>
  <c r="M55" i="16" s="1"/>
  <c r="K56" i="16"/>
  <c r="L56" i="16" s="1"/>
  <c r="M56" i="16" s="1"/>
  <c r="K57" i="16"/>
  <c r="L57" i="16" s="1"/>
  <c r="M57" i="16" s="1"/>
  <c r="K58" i="16"/>
  <c r="L58" i="16" s="1"/>
  <c r="M58" i="16" s="1"/>
  <c r="K59" i="16"/>
  <c r="L59" i="16" s="1"/>
  <c r="M59" i="16" s="1"/>
  <c r="K60" i="16"/>
  <c r="L60" i="16" s="1"/>
  <c r="M60" i="16" s="1"/>
  <c r="K61" i="16"/>
  <c r="L61" i="16" s="1"/>
  <c r="M61" i="16" s="1"/>
  <c r="K62" i="16"/>
  <c r="L62" i="16" s="1"/>
  <c r="M62" i="16" s="1"/>
  <c r="K63" i="16"/>
  <c r="L63" i="16" s="1"/>
  <c r="M63" i="16" s="1"/>
  <c r="K64" i="16"/>
  <c r="L64" i="16" s="1"/>
  <c r="M64" i="16" s="1"/>
  <c r="K5" i="16"/>
  <c r="L5" i="16" s="1"/>
  <c r="M5" i="16" s="1"/>
  <c r="K6" i="16"/>
  <c r="L6" i="16" s="1"/>
  <c r="M6" i="16" s="1"/>
  <c r="K7" i="16"/>
  <c r="L7" i="16" s="1"/>
  <c r="M7" i="16" s="1"/>
  <c r="K8" i="16"/>
  <c r="L8" i="16" s="1"/>
  <c r="M8" i="16" s="1"/>
  <c r="K9" i="16"/>
  <c r="L9" i="16" s="1"/>
  <c r="M9" i="16" s="1"/>
  <c r="K10" i="16"/>
  <c r="L10" i="16" s="1"/>
  <c r="M10" i="16" s="1"/>
  <c r="K11" i="16"/>
  <c r="L11" i="16" s="1"/>
  <c r="M11" i="16" s="1"/>
  <c r="K12" i="16"/>
  <c r="L12" i="16" s="1"/>
  <c r="M12" i="16" s="1"/>
  <c r="K13" i="16"/>
  <c r="L13" i="16" s="1"/>
  <c r="M13" i="16" s="1"/>
  <c r="K14" i="16"/>
  <c r="L14" i="16" s="1"/>
  <c r="M14" i="16" s="1"/>
  <c r="K15" i="16"/>
  <c r="L15" i="16" s="1"/>
  <c r="M15" i="16" s="1"/>
  <c r="K16" i="16"/>
  <c r="L16" i="16" s="1"/>
  <c r="M16" i="16" s="1"/>
  <c r="K17" i="16"/>
  <c r="L17" i="16" s="1"/>
  <c r="M17" i="16" s="1"/>
  <c r="K18" i="16"/>
  <c r="L18" i="16" s="1"/>
  <c r="M18" i="16" s="1"/>
  <c r="K19" i="16"/>
  <c r="L19" i="16" s="1"/>
  <c r="M19" i="16" s="1"/>
  <c r="K20" i="16"/>
  <c r="L20" i="16" s="1"/>
  <c r="M20" i="16" s="1"/>
  <c r="K21" i="16"/>
  <c r="L21" i="16" s="1"/>
  <c r="M21" i="16" s="1"/>
  <c r="K22" i="16"/>
  <c r="L22" i="16" s="1"/>
  <c r="M22" i="16" s="1"/>
  <c r="K23" i="16"/>
  <c r="L23" i="16" s="1"/>
  <c r="M23" i="16" s="1"/>
  <c r="K24" i="16"/>
  <c r="L24" i="16" s="1"/>
  <c r="M24" i="16" s="1"/>
  <c r="K25" i="16"/>
  <c r="L25" i="16" s="1"/>
  <c r="M25" i="16" s="1"/>
  <c r="K26" i="16"/>
  <c r="L26" i="16" s="1"/>
  <c r="M26" i="16" s="1"/>
  <c r="K27" i="16"/>
  <c r="L27" i="16" s="1"/>
  <c r="M27" i="16" s="1"/>
  <c r="K29" i="16"/>
  <c r="L29" i="16" s="1"/>
  <c r="M29" i="16" s="1"/>
  <c r="K30" i="16"/>
  <c r="L30" i="16" s="1"/>
  <c r="M30" i="16" s="1"/>
  <c r="K31" i="16"/>
  <c r="L31" i="16" s="1"/>
  <c r="M31" i="16" s="1"/>
  <c r="K32" i="16"/>
  <c r="L32" i="16" s="1"/>
  <c r="M32" i="16" s="1"/>
  <c r="K33" i="16"/>
  <c r="L33" i="16" s="1"/>
  <c r="M33" i="16" s="1"/>
  <c r="K34" i="16"/>
  <c r="L34" i="16" s="1"/>
  <c r="M34" i="16" s="1"/>
  <c r="K35" i="16"/>
  <c r="L35" i="16" s="1"/>
  <c r="M35" i="16" s="1"/>
  <c r="K36" i="16"/>
  <c r="L36" i="16" s="1"/>
  <c r="M36" i="16" s="1"/>
  <c r="K37" i="16"/>
  <c r="L37" i="16" s="1"/>
  <c r="M37" i="16" s="1"/>
  <c r="K38" i="16"/>
  <c r="L38" i="16" s="1"/>
  <c r="M38" i="16" s="1"/>
  <c r="K39" i="16"/>
  <c r="L39" i="16" s="1"/>
  <c r="M39" i="16" s="1"/>
  <c r="K40" i="16"/>
  <c r="L40" i="16" s="1"/>
  <c r="M40" i="16" s="1"/>
  <c r="K41" i="16"/>
  <c r="L41" i="16" s="1"/>
  <c r="M41" i="16" s="1"/>
  <c r="K42" i="16"/>
  <c r="L42" i="16" s="1"/>
  <c r="M42" i="16" s="1"/>
  <c r="M191" i="16" l="1"/>
  <c r="M142" i="16"/>
  <c r="M125" i="16"/>
  <c r="M101" i="16"/>
  <c r="K535" i="16" l="1"/>
  <c r="L535" i="16" s="1"/>
  <c r="M535" i="16" s="1"/>
  <c r="K536" i="16"/>
  <c r="L536" i="16" s="1"/>
  <c r="M536" i="16" s="1"/>
  <c r="K537" i="16"/>
  <c r="L537" i="16" s="1"/>
  <c r="M537" i="16" s="1"/>
  <c r="K538" i="16"/>
  <c r="L538" i="16" s="1"/>
  <c r="M538" i="16" s="1"/>
  <c r="K539" i="16"/>
  <c r="L539" i="16" s="1"/>
  <c r="M539" i="16" s="1"/>
  <c r="K540" i="16"/>
  <c r="L540" i="16" s="1"/>
  <c r="M540" i="16" s="1"/>
  <c r="K541" i="16"/>
  <c r="L541" i="16" s="1"/>
  <c r="M541" i="16" s="1"/>
  <c r="K542" i="16"/>
  <c r="L542" i="16" s="1"/>
  <c r="M542" i="16" s="1"/>
  <c r="K543" i="16"/>
  <c r="L543" i="16" s="1"/>
  <c r="M543" i="16" s="1"/>
  <c r="K544" i="16"/>
  <c r="L544" i="16" s="1"/>
  <c r="M544" i="16" s="1"/>
  <c r="K545" i="16"/>
  <c r="L545" i="16" s="1"/>
  <c r="M545" i="16" s="1"/>
  <c r="K546" i="16"/>
  <c r="L546" i="16" s="1"/>
  <c r="M546" i="16" s="1"/>
  <c r="K547" i="16"/>
  <c r="L547" i="16" s="1"/>
  <c r="M547" i="16" s="1"/>
  <c r="K548" i="16"/>
  <c r="L548" i="16" s="1"/>
  <c r="M548" i="16" s="1"/>
  <c r="K549" i="16"/>
  <c r="L549" i="16" s="1"/>
  <c r="M549" i="16" s="1"/>
  <c r="K550" i="16"/>
  <c r="L550" i="16" s="1"/>
  <c r="M550" i="16" s="1"/>
  <c r="K551" i="16"/>
  <c r="L551" i="16" s="1"/>
  <c r="M551" i="16" s="1"/>
  <c r="K552" i="16"/>
  <c r="L552" i="16" s="1"/>
  <c r="M552" i="16" s="1"/>
  <c r="K553" i="16"/>
  <c r="L553" i="16" s="1"/>
  <c r="M553" i="16" s="1"/>
  <c r="K554" i="16"/>
  <c r="L554" i="16" s="1"/>
  <c r="M554" i="16" s="1"/>
  <c r="K555" i="16"/>
  <c r="L555" i="16" s="1"/>
  <c r="M555" i="16" s="1"/>
  <c r="K556" i="16"/>
  <c r="L556" i="16" s="1"/>
  <c r="M556" i="16" s="1"/>
  <c r="K557" i="16"/>
  <c r="L557" i="16" s="1"/>
  <c r="M557" i="16" s="1"/>
  <c r="K558" i="16"/>
  <c r="L558" i="16" s="1"/>
  <c r="M558" i="16" s="1"/>
  <c r="K489" i="16"/>
  <c r="L489" i="16" s="1"/>
  <c r="M489" i="16" s="1"/>
  <c r="K490" i="16"/>
  <c r="L490" i="16" s="1"/>
  <c r="M490" i="16" s="1"/>
  <c r="K491" i="16"/>
  <c r="L491" i="16" s="1"/>
  <c r="M491" i="16" s="1"/>
  <c r="K492" i="16"/>
  <c r="L492" i="16" s="1"/>
  <c r="M492" i="16" s="1"/>
  <c r="K493" i="16"/>
  <c r="L493" i="16" s="1"/>
  <c r="M493" i="16" s="1"/>
  <c r="K494" i="16"/>
  <c r="L494" i="16" s="1"/>
  <c r="M494" i="16" s="1"/>
  <c r="K495" i="16"/>
  <c r="L495" i="16" s="1"/>
  <c r="M495" i="16" s="1"/>
  <c r="K496" i="16"/>
  <c r="L496" i="16" s="1"/>
  <c r="M496" i="16" s="1"/>
  <c r="K497" i="16"/>
  <c r="L497" i="16" s="1"/>
  <c r="M497" i="16" s="1"/>
  <c r="K498" i="16"/>
  <c r="L498" i="16" s="1"/>
  <c r="M498" i="16" s="1"/>
  <c r="K499" i="16"/>
  <c r="L499" i="16" s="1"/>
  <c r="M499" i="16" s="1"/>
  <c r="K500" i="16"/>
  <c r="L500" i="16" s="1"/>
  <c r="M500" i="16" s="1"/>
  <c r="K501" i="16"/>
  <c r="L501" i="16" s="1"/>
  <c r="M501" i="16" s="1"/>
  <c r="K502" i="16"/>
  <c r="L502" i="16" s="1"/>
  <c r="M502" i="16" s="1"/>
  <c r="K503" i="16"/>
  <c r="L503" i="16" s="1"/>
  <c r="M503" i="16" s="1"/>
  <c r="K504" i="16"/>
  <c r="L504" i="16" s="1"/>
  <c r="M504" i="16" s="1"/>
  <c r="K505" i="16"/>
  <c r="L505" i="16" s="1"/>
  <c r="M505" i="16" s="1"/>
  <c r="K506" i="16"/>
  <c r="L506" i="16" s="1"/>
  <c r="M506" i="16" s="1"/>
  <c r="K507" i="16"/>
  <c r="L507" i="16" s="1"/>
  <c r="M507" i="16" s="1"/>
  <c r="K508" i="16"/>
  <c r="L508" i="16" s="1"/>
  <c r="M508" i="16" s="1"/>
  <c r="K509" i="16"/>
  <c r="L509" i="16" s="1"/>
  <c r="M509" i="16" s="1"/>
  <c r="K510" i="16"/>
  <c r="L510" i="16" s="1"/>
  <c r="M510" i="16" s="1"/>
  <c r="K511" i="16"/>
  <c r="L511" i="16" s="1"/>
  <c r="M511" i="16" s="1"/>
  <c r="K512" i="16"/>
  <c r="L512" i="16" s="1"/>
  <c r="M512" i="16" s="1"/>
  <c r="K513" i="16"/>
  <c r="L513" i="16" s="1"/>
  <c r="M513" i="16" s="1"/>
  <c r="K514" i="16"/>
  <c r="L514" i="16" s="1"/>
  <c r="M514" i="16" s="1"/>
  <c r="K515" i="16"/>
  <c r="L515" i="16" s="1"/>
  <c r="M515" i="16" s="1"/>
  <c r="K516" i="16"/>
  <c r="L516" i="16" s="1"/>
  <c r="M516" i="16" s="1"/>
  <c r="K517" i="16"/>
  <c r="L517" i="16" s="1"/>
  <c r="M517" i="16" s="1"/>
  <c r="K518" i="16"/>
  <c r="L518" i="16" s="1"/>
  <c r="M518" i="16" s="1"/>
  <c r="K519" i="16"/>
  <c r="L519" i="16" s="1"/>
  <c r="M519" i="16" s="1"/>
  <c r="K520" i="16"/>
  <c r="L520" i="16" s="1"/>
  <c r="M520" i="16" s="1"/>
  <c r="K521" i="16"/>
  <c r="L521" i="16" s="1"/>
  <c r="M521" i="16" s="1"/>
  <c r="K522" i="16"/>
  <c r="L522" i="16" s="1"/>
  <c r="M522" i="16" s="1"/>
  <c r="K523" i="16"/>
  <c r="L523" i="16" s="1"/>
  <c r="M523" i="16" s="1"/>
  <c r="K524" i="16"/>
  <c r="L524" i="16" s="1"/>
  <c r="M524" i="16" s="1"/>
  <c r="K525" i="16"/>
  <c r="L525" i="16" s="1"/>
  <c r="M525" i="16" s="1"/>
  <c r="K526" i="16"/>
  <c r="L526" i="16" s="1"/>
  <c r="M526" i="16" s="1"/>
  <c r="K527" i="16"/>
  <c r="L527" i="16" s="1"/>
  <c r="M527" i="16" s="1"/>
  <c r="K528" i="16"/>
  <c r="L528" i="16" s="1"/>
  <c r="M528" i="16" s="1"/>
  <c r="K297" i="16" l="1"/>
  <c r="L297" i="16" s="1"/>
  <c r="M297" i="16" s="1"/>
  <c r="K298" i="16"/>
  <c r="L298" i="16" s="1"/>
  <c r="M298" i="16" s="1"/>
  <c r="K299" i="16"/>
  <c r="L299" i="16" s="1"/>
  <c r="M299" i="16" s="1"/>
  <c r="K300" i="16"/>
  <c r="L300" i="16" s="1"/>
  <c r="M300" i="16" s="1"/>
  <c r="K301" i="16"/>
  <c r="L301" i="16" s="1"/>
  <c r="M301" i="16" s="1"/>
  <c r="K302" i="16"/>
  <c r="L302" i="16" s="1"/>
  <c r="M302" i="16" s="1"/>
  <c r="K303" i="16"/>
  <c r="L303" i="16" s="1"/>
  <c r="M303" i="16" s="1"/>
  <c r="K304" i="16"/>
  <c r="L304" i="16" s="1"/>
  <c r="M304" i="16" s="1"/>
  <c r="K305" i="16"/>
  <c r="L305" i="16" s="1"/>
  <c r="M305" i="16" s="1"/>
  <c r="K563" i="16"/>
  <c r="L563" i="16" s="1"/>
  <c r="M563" i="16" s="1"/>
  <c r="K564" i="16"/>
  <c r="L564" i="16" s="1"/>
  <c r="M564" i="16" s="1"/>
  <c r="K565" i="16"/>
  <c r="L565" i="16" s="1"/>
  <c r="M565" i="16" s="1"/>
  <c r="K566" i="16"/>
  <c r="L566" i="16" s="1"/>
  <c r="M566" i="16" s="1"/>
  <c r="K567" i="16"/>
  <c r="L567" i="16" s="1"/>
  <c r="M567" i="16" s="1"/>
  <c r="K568" i="16"/>
  <c r="L568" i="16" s="1"/>
  <c r="M568" i="16" s="1"/>
  <c r="K562" i="16"/>
  <c r="L562" i="16" s="1"/>
  <c r="M562" i="16" s="1"/>
  <c r="M569" i="16" l="1"/>
  <c r="K339" i="16"/>
  <c r="L339" i="16" s="1"/>
  <c r="M339" i="16" s="1"/>
  <c r="K340" i="16"/>
  <c r="L340" i="16" s="1"/>
  <c r="M340" i="16" s="1"/>
  <c r="K341" i="16"/>
  <c r="L341" i="16" s="1"/>
  <c r="M341" i="16" s="1"/>
  <c r="K342" i="16"/>
  <c r="L342" i="16" s="1"/>
  <c r="M342" i="16" s="1"/>
  <c r="K343" i="16"/>
  <c r="L343" i="16" s="1"/>
  <c r="M343" i="16" s="1"/>
  <c r="K344" i="16"/>
  <c r="L344" i="16" s="1"/>
  <c r="M344" i="16" s="1"/>
  <c r="K345" i="16"/>
  <c r="L345" i="16" s="1"/>
  <c r="M345" i="16" s="1"/>
  <c r="K346" i="16"/>
  <c r="L346" i="16" s="1"/>
  <c r="M346" i="16" s="1"/>
  <c r="K347" i="16"/>
  <c r="L347" i="16" s="1"/>
  <c r="M347" i="16" s="1"/>
  <c r="K348" i="16"/>
  <c r="L348" i="16" s="1"/>
  <c r="M348" i="16" s="1"/>
  <c r="K349" i="16"/>
  <c r="L349" i="16" s="1"/>
  <c r="M349" i="16" s="1"/>
  <c r="K350" i="16"/>
  <c r="L350" i="16" s="1"/>
  <c r="M350" i="16" s="1"/>
  <c r="K351" i="16"/>
  <c r="L351" i="16" s="1"/>
  <c r="M351" i="16" s="1"/>
  <c r="K352" i="16"/>
  <c r="L352" i="16" s="1"/>
  <c r="M352" i="16" s="1"/>
  <c r="K353" i="16"/>
  <c r="L353" i="16" s="1"/>
  <c r="M353" i="16" s="1"/>
  <c r="K354" i="16"/>
  <c r="L354" i="16" s="1"/>
  <c r="M354" i="16" s="1"/>
  <c r="K355" i="16"/>
  <c r="L355" i="16" s="1"/>
  <c r="M355" i="16" s="1"/>
  <c r="K356" i="16"/>
  <c r="L356" i="16" s="1"/>
  <c r="M356" i="16" s="1"/>
  <c r="K357" i="16"/>
  <c r="L357" i="16" s="1"/>
  <c r="M357" i="16" s="1"/>
  <c r="K358" i="16"/>
  <c r="L358" i="16" s="1"/>
  <c r="M358" i="16" s="1"/>
  <c r="K359" i="16"/>
  <c r="L359" i="16" s="1"/>
  <c r="M359" i="16" s="1"/>
  <c r="K360" i="16"/>
  <c r="L360" i="16" s="1"/>
  <c r="M360" i="16" s="1"/>
  <c r="K361" i="16"/>
  <c r="L361" i="16" s="1"/>
  <c r="M361" i="16" s="1"/>
  <c r="K362" i="16"/>
  <c r="L362" i="16" s="1"/>
  <c r="M362" i="16" s="1"/>
  <c r="K363" i="16"/>
  <c r="L363" i="16" s="1"/>
  <c r="M363" i="16" s="1"/>
  <c r="K364" i="16"/>
  <c r="L364" i="16" s="1"/>
  <c r="M364" i="16" s="1"/>
  <c r="K365" i="16"/>
  <c r="L365" i="16" s="1"/>
  <c r="M365" i="16" s="1"/>
  <c r="K366" i="16"/>
  <c r="L366" i="16" s="1"/>
  <c r="M366" i="16" s="1"/>
  <c r="K367" i="16"/>
  <c r="L367" i="16" s="1"/>
  <c r="M367" i="16" s="1"/>
  <c r="K368" i="16"/>
  <c r="L368" i="16" s="1"/>
  <c r="M368" i="16" s="1"/>
  <c r="K369" i="16"/>
  <c r="L369" i="16" s="1"/>
  <c r="M369" i="16" s="1"/>
  <c r="K370" i="16"/>
  <c r="L370" i="16" s="1"/>
  <c r="M370" i="16" s="1"/>
  <c r="K371" i="16"/>
  <c r="L371" i="16" s="1"/>
  <c r="M371" i="16" s="1"/>
  <c r="K372" i="16"/>
  <c r="L372" i="16" s="1"/>
  <c r="M372" i="16" s="1"/>
  <c r="K373" i="16"/>
  <c r="L373" i="16" s="1"/>
  <c r="M373" i="16" s="1"/>
  <c r="K374" i="16"/>
  <c r="L374" i="16" s="1"/>
  <c r="M374" i="16" s="1"/>
  <c r="K375" i="16"/>
  <c r="L375" i="16" s="1"/>
  <c r="M375" i="16" s="1"/>
  <c r="K376" i="16"/>
  <c r="L376" i="16" s="1"/>
  <c r="M376" i="16" s="1"/>
  <c r="K377" i="16"/>
  <c r="L377" i="16" s="1"/>
  <c r="M377" i="16" s="1"/>
  <c r="K378" i="16"/>
  <c r="L378" i="16" s="1"/>
  <c r="M378" i="16" s="1"/>
  <c r="K379" i="16"/>
  <c r="L379" i="16" s="1"/>
  <c r="M379" i="16" s="1"/>
  <c r="K380" i="16"/>
  <c r="L380" i="16" s="1"/>
  <c r="M380" i="16" s="1"/>
  <c r="K381" i="16"/>
  <c r="L381" i="16" s="1"/>
  <c r="M381" i="16" s="1"/>
  <c r="K382" i="16"/>
  <c r="L382" i="16" s="1"/>
  <c r="M382" i="16" s="1"/>
  <c r="K383" i="16"/>
  <c r="L383" i="16" s="1"/>
  <c r="M383" i="16" s="1"/>
  <c r="K384" i="16"/>
  <c r="L384" i="16" s="1"/>
  <c r="M384" i="16" s="1"/>
  <c r="K385" i="16"/>
  <c r="L385" i="16" s="1"/>
  <c r="M385" i="16" s="1"/>
  <c r="K386" i="16"/>
  <c r="L386" i="16" s="1"/>
  <c r="M386" i="16" s="1"/>
  <c r="K387" i="16"/>
  <c r="L387" i="16" s="1"/>
  <c r="M387" i="16" s="1"/>
  <c r="K388" i="16"/>
  <c r="L388" i="16" s="1"/>
  <c r="M388" i="16" s="1"/>
  <c r="K389" i="16"/>
  <c r="L389" i="16" s="1"/>
  <c r="M389" i="16" s="1"/>
  <c r="K390" i="16"/>
  <c r="L390" i="16" s="1"/>
  <c r="M390" i="16" s="1"/>
  <c r="K391" i="16"/>
  <c r="L391" i="16" s="1"/>
  <c r="M391" i="16" s="1"/>
  <c r="K392" i="16"/>
  <c r="L392" i="16" s="1"/>
  <c r="M392" i="16" s="1"/>
  <c r="K393" i="16"/>
  <c r="L393" i="16" s="1"/>
  <c r="M393" i="16" s="1"/>
  <c r="K394" i="16"/>
  <c r="L394" i="16" s="1"/>
  <c r="M394" i="16" s="1"/>
  <c r="K395" i="16"/>
  <c r="L395" i="16" s="1"/>
  <c r="M395" i="16" s="1"/>
  <c r="K396" i="16"/>
  <c r="L396" i="16" s="1"/>
  <c r="M396" i="16" s="1"/>
  <c r="K397" i="16"/>
  <c r="L397" i="16" s="1"/>
  <c r="M397" i="16" s="1"/>
  <c r="K398" i="16"/>
  <c r="L398" i="16" s="1"/>
  <c r="M398" i="16" s="1"/>
  <c r="K399" i="16"/>
  <c r="L399" i="16" s="1"/>
  <c r="M399" i="16" s="1"/>
  <c r="K400" i="16"/>
  <c r="L400" i="16" s="1"/>
  <c r="M400" i="16" s="1"/>
  <c r="K401" i="16"/>
  <c r="L401" i="16" s="1"/>
  <c r="M401" i="16" s="1"/>
  <c r="K402" i="16"/>
  <c r="L402" i="16" s="1"/>
  <c r="M402" i="16" s="1"/>
  <c r="K403" i="16"/>
  <c r="L403" i="16" s="1"/>
  <c r="M403" i="16" s="1"/>
  <c r="K404" i="16"/>
  <c r="L404" i="16" s="1"/>
  <c r="M404" i="16" s="1"/>
  <c r="K405" i="16"/>
  <c r="L405" i="16" s="1"/>
  <c r="M405" i="16" s="1"/>
  <c r="K406" i="16"/>
  <c r="L406" i="16" s="1"/>
  <c r="M406" i="16" s="1"/>
  <c r="K407" i="16"/>
  <c r="L407" i="16" s="1"/>
  <c r="M407" i="16" s="1"/>
  <c r="K408" i="16"/>
  <c r="L408" i="16" s="1"/>
  <c r="M408" i="16" s="1"/>
  <c r="K409" i="16"/>
  <c r="L409" i="16" s="1"/>
  <c r="M409" i="16" s="1"/>
  <c r="K410" i="16"/>
  <c r="L410" i="16" s="1"/>
  <c r="M410" i="16" s="1"/>
  <c r="K411" i="16"/>
  <c r="L411" i="16" s="1"/>
  <c r="M411" i="16" s="1"/>
  <c r="K412" i="16"/>
  <c r="L412" i="16" s="1"/>
  <c r="M412" i="16" s="1"/>
  <c r="K413" i="16"/>
  <c r="L413" i="16" s="1"/>
  <c r="M413" i="16" s="1"/>
  <c r="K414" i="16"/>
  <c r="L414" i="16" s="1"/>
  <c r="M414" i="16" s="1"/>
  <c r="K415" i="16"/>
  <c r="L415" i="16" s="1"/>
  <c r="M415" i="16" s="1"/>
  <c r="K416" i="16"/>
  <c r="L416" i="16" s="1"/>
  <c r="M416" i="16" s="1"/>
  <c r="K417" i="16"/>
  <c r="L417" i="16" s="1"/>
  <c r="M417" i="16" s="1"/>
  <c r="K418" i="16"/>
  <c r="L418" i="16" s="1"/>
  <c r="M418" i="16" s="1"/>
  <c r="K419" i="16"/>
  <c r="L419" i="16" s="1"/>
  <c r="M419" i="16" s="1"/>
  <c r="K420" i="16"/>
  <c r="L420" i="16" s="1"/>
  <c r="M420" i="16" s="1"/>
  <c r="K421" i="16"/>
  <c r="L421" i="16" s="1"/>
  <c r="M421" i="16" s="1"/>
  <c r="K422" i="16"/>
  <c r="L422" i="16" s="1"/>
  <c r="M422" i="16" s="1"/>
  <c r="K423" i="16"/>
  <c r="L423" i="16" s="1"/>
  <c r="M423" i="16" s="1"/>
  <c r="K424" i="16"/>
  <c r="L424" i="16" s="1"/>
  <c r="M424" i="16" s="1"/>
  <c r="K425" i="16"/>
  <c r="L425" i="16" s="1"/>
  <c r="M425" i="16" s="1"/>
  <c r="K426" i="16"/>
  <c r="L426" i="16" s="1"/>
  <c r="M426" i="16" s="1"/>
  <c r="K427" i="16"/>
  <c r="L427" i="16" s="1"/>
  <c r="M427" i="16" s="1"/>
  <c r="K428" i="16"/>
  <c r="L428" i="16" s="1"/>
  <c r="M428" i="16" s="1"/>
  <c r="K429" i="16"/>
  <c r="L429" i="16" s="1"/>
  <c r="M429" i="16" s="1"/>
  <c r="K430" i="16"/>
  <c r="L430" i="16" s="1"/>
  <c r="M430" i="16" s="1"/>
  <c r="K431" i="16"/>
  <c r="L431" i="16" s="1"/>
  <c r="M431" i="16" s="1"/>
  <c r="K432" i="16"/>
  <c r="L432" i="16" s="1"/>
  <c r="M432" i="16" s="1"/>
  <c r="K433" i="16"/>
  <c r="L433" i="16" s="1"/>
  <c r="M433" i="16" s="1"/>
  <c r="K434" i="16"/>
  <c r="L434" i="16" s="1"/>
  <c r="M434" i="16" s="1"/>
  <c r="K435" i="16"/>
  <c r="L435" i="16" s="1"/>
  <c r="M435" i="16" s="1"/>
  <c r="K436" i="16"/>
  <c r="L436" i="16" s="1"/>
  <c r="M436" i="16" s="1"/>
  <c r="K437" i="16"/>
  <c r="L437" i="16" s="1"/>
  <c r="M437" i="16" s="1"/>
  <c r="K438" i="16"/>
  <c r="L438" i="16" s="1"/>
  <c r="M438" i="16" s="1"/>
  <c r="K439" i="16"/>
  <c r="L439" i="16" s="1"/>
  <c r="M439" i="16" s="1"/>
  <c r="K440" i="16"/>
  <c r="L440" i="16" s="1"/>
  <c r="M440" i="16" s="1"/>
  <c r="K441" i="16"/>
  <c r="L441" i="16" s="1"/>
  <c r="M441" i="16" s="1"/>
  <c r="K442" i="16"/>
  <c r="L442" i="16" s="1"/>
  <c r="M442" i="16" s="1"/>
  <c r="K443" i="16"/>
  <c r="L443" i="16" s="1"/>
  <c r="M443" i="16" s="1"/>
  <c r="K444" i="16"/>
  <c r="L444" i="16" s="1"/>
  <c r="M444" i="16" s="1"/>
  <c r="K445" i="16"/>
  <c r="L445" i="16" s="1"/>
  <c r="M445" i="16" s="1"/>
  <c r="K446" i="16"/>
  <c r="L446" i="16" s="1"/>
  <c r="M446" i="16" s="1"/>
  <c r="K447" i="16"/>
  <c r="L447" i="16" s="1"/>
  <c r="M447" i="16" s="1"/>
  <c r="K448" i="16"/>
  <c r="L448" i="16" s="1"/>
  <c r="M448" i="16" s="1"/>
  <c r="K449" i="16"/>
  <c r="L449" i="16" s="1"/>
  <c r="M449" i="16" s="1"/>
  <c r="K450" i="16"/>
  <c r="L450" i="16" s="1"/>
  <c r="M450" i="16" s="1"/>
  <c r="K451" i="16"/>
  <c r="L451" i="16" s="1"/>
  <c r="M451" i="16" s="1"/>
  <c r="K452" i="16"/>
  <c r="L452" i="16" s="1"/>
  <c r="M452" i="16" s="1"/>
  <c r="K453" i="16"/>
  <c r="L453" i="16" s="1"/>
  <c r="M453" i="16" s="1"/>
  <c r="K454" i="16"/>
  <c r="L454" i="16" s="1"/>
  <c r="M454" i="16" s="1"/>
  <c r="K455" i="16"/>
  <c r="L455" i="16" s="1"/>
  <c r="M455" i="16" s="1"/>
  <c r="K456" i="16"/>
  <c r="L456" i="16" s="1"/>
  <c r="M456" i="16" s="1"/>
  <c r="K457" i="16"/>
  <c r="L457" i="16" s="1"/>
  <c r="M457" i="16" s="1"/>
  <c r="K458" i="16"/>
  <c r="L458" i="16" s="1"/>
  <c r="M458" i="16" s="1"/>
  <c r="K459" i="16"/>
  <c r="L459" i="16" s="1"/>
  <c r="M459" i="16" s="1"/>
  <c r="K460" i="16"/>
  <c r="L460" i="16" s="1"/>
  <c r="M460" i="16" s="1"/>
  <c r="K461" i="16"/>
  <c r="L461" i="16" s="1"/>
  <c r="M461" i="16" s="1"/>
  <c r="K462" i="16"/>
  <c r="L462" i="16" s="1"/>
  <c r="M462" i="16" s="1"/>
  <c r="K463" i="16"/>
  <c r="L463" i="16" s="1"/>
  <c r="M463" i="16" s="1"/>
  <c r="K464" i="16"/>
  <c r="L464" i="16" s="1"/>
  <c r="M464" i="16" s="1"/>
  <c r="K465" i="16"/>
  <c r="L465" i="16" s="1"/>
  <c r="M465" i="16" s="1"/>
  <c r="K466" i="16"/>
  <c r="L466" i="16" s="1"/>
  <c r="M466" i="16" s="1"/>
  <c r="K467" i="16"/>
  <c r="L467" i="16" s="1"/>
  <c r="M467" i="16" s="1"/>
  <c r="K468" i="16"/>
  <c r="L468" i="16" s="1"/>
  <c r="M468" i="16" s="1"/>
  <c r="K469" i="16"/>
  <c r="L469" i="16" s="1"/>
  <c r="M469" i="16" s="1"/>
  <c r="K470" i="16"/>
  <c r="L470" i="16" s="1"/>
  <c r="M470" i="16" s="1"/>
  <c r="K471" i="16"/>
  <c r="L471" i="16" s="1"/>
  <c r="M471" i="16" s="1"/>
  <c r="K472" i="16"/>
  <c r="L472" i="16" s="1"/>
  <c r="M472" i="16" s="1"/>
  <c r="K473" i="16"/>
  <c r="L473" i="16" s="1"/>
  <c r="M473" i="16" s="1"/>
  <c r="K474" i="16"/>
  <c r="L474" i="16" s="1"/>
  <c r="M474" i="16" s="1"/>
  <c r="K475" i="16"/>
  <c r="L475" i="16" s="1"/>
  <c r="M475" i="16" s="1"/>
  <c r="K476" i="16"/>
  <c r="L476" i="16" s="1"/>
  <c r="M476" i="16" s="1"/>
  <c r="K477" i="16"/>
  <c r="L477" i="16" s="1"/>
  <c r="M477" i="16" s="1"/>
  <c r="K478" i="16"/>
  <c r="L478" i="16" s="1"/>
  <c r="M478" i="16" s="1"/>
  <c r="K479" i="16"/>
  <c r="L479" i="16" s="1"/>
  <c r="M479" i="16" s="1"/>
  <c r="K480" i="16"/>
  <c r="L480" i="16" s="1"/>
  <c r="M480" i="16" s="1"/>
  <c r="K481" i="16"/>
  <c r="L481" i="16" s="1"/>
  <c r="M481" i="16" s="1"/>
  <c r="K482" i="16"/>
  <c r="L482" i="16" s="1"/>
  <c r="M482" i="16" s="1"/>
  <c r="K483" i="16"/>
  <c r="L483" i="16" s="1"/>
  <c r="M483" i="16" s="1"/>
  <c r="K484" i="16"/>
  <c r="L484" i="16" s="1"/>
  <c r="M484" i="16" s="1"/>
  <c r="K338" i="16"/>
  <c r="L338" i="16" s="1"/>
  <c r="M338" i="16" s="1"/>
  <c r="M485" i="16" l="1"/>
  <c r="K294" i="16"/>
  <c r="L294" i="16" s="1"/>
  <c r="M294" i="16" s="1"/>
  <c r="K293" i="16"/>
  <c r="L293" i="16" s="1"/>
  <c r="M293" i="16" s="1"/>
  <c r="K286" i="16"/>
  <c r="L286" i="16" s="1"/>
  <c r="M286" i="16" s="1"/>
  <c r="K282" i="16"/>
  <c r="L282" i="16" s="1"/>
  <c r="M282" i="16" s="1"/>
  <c r="K280" i="16"/>
  <c r="L280" i="16" s="1"/>
  <c r="M280" i="16" s="1"/>
  <c r="K279" i="16"/>
  <c r="L279" i="16" s="1"/>
  <c r="M279" i="16" s="1"/>
  <c r="K284" i="16" l="1"/>
  <c r="L284" i="16" s="1"/>
  <c r="M284" i="16" s="1"/>
  <c r="K239" i="16"/>
  <c r="L239" i="16" s="1"/>
  <c r="M239" i="16" s="1"/>
  <c r="K250" i="16"/>
  <c r="L250" i="16" s="1"/>
  <c r="M250" i="16" s="1"/>
  <c r="K249" i="16"/>
  <c r="L249" i="16" s="1"/>
  <c r="M249" i="16" s="1"/>
  <c r="K248" i="16"/>
  <c r="L248" i="16" s="1"/>
  <c r="M248" i="16" s="1"/>
  <c r="K247" i="16"/>
  <c r="L247" i="16" s="1"/>
  <c r="M247" i="16" s="1"/>
  <c r="K236" i="16"/>
  <c r="L236" i="16" s="1"/>
  <c r="M236" i="16" s="1"/>
  <c r="K235" i="16"/>
  <c r="L235" i="16" s="1"/>
  <c r="M235" i="16" s="1"/>
  <c r="K231" i="16"/>
  <c r="L231" i="16" s="1"/>
  <c r="M231" i="16" s="1"/>
  <c r="K201" i="16"/>
  <c r="L201" i="16" s="1"/>
  <c r="M201" i="16" s="1"/>
  <c r="K200" i="16"/>
  <c r="L200" i="16" s="1"/>
  <c r="M200" i="16" s="1"/>
  <c r="K199" i="16"/>
  <c r="L199" i="16" s="1"/>
  <c r="M199" i="16" s="1"/>
  <c r="K198" i="16"/>
  <c r="L198" i="16" s="1"/>
  <c r="M198" i="16" s="1"/>
  <c r="K195" i="16"/>
  <c r="L195" i="16" s="1"/>
  <c r="M195" i="16" s="1"/>
  <c r="K196" i="16"/>
  <c r="L196" i="16" s="1"/>
  <c r="M196" i="16" s="1"/>
  <c r="K44" i="16" l="1"/>
  <c r="L44" i="16" s="1"/>
  <c r="M44" i="16" s="1"/>
  <c r="M65" i="16" s="1"/>
  <c r="K197" i="16"/>
  <c r="L197" i="16" s="1"/>
  <c r="M197" i="16" s="1"/>
  <c r="K202" i="16"/>
  <c r="L202" i="16" s="1"/>
  <c r="M202" i="16" s="1"/>
  <c r="K203" i="16"/>
  <c r="L203" i="16" s="1"/>
  <c r="M203" i="16" s="1"/>
  <c r="K204" i="16"/>
  <c r="L204" i="16" s="1"/>
  <c r="M204" i="16" s="1"/>
  <c r="K205" i="16"/>
  <c r="L205" i="16" s="1"/>
  <c r="M205" i="16" s="1"/>
  <c r="K206" i="16"/>
  <c r="L206" i="16" s="1"/>
  <c r="M206" i="16" s="1"/>
  <c r="K207" i="16"/>
  <c r="L207" i="16" s="1"/>
  <c r="M207" i="16" s="1"/>
  <c r="K208" i="16"/>
  <c r="L208" i="16" s="1"/>
  <c r="M208" i="16" s="1"/>
  <c r="K209" i="16"/>
  <c r="L209" i="16" s="1"/>
  <c r="M209" i="16" s="1"/>
  <c r="K210" i="16"/>
  <c r="L210" i="16" s="1"/>
  <c r="M210" i="16" s="1"/>
  <c r="K211" i="16"/>
  <c r="L211" i="16" s="1"/>
  <c r="M211" i="16" s="1"/>
  <c r="K212" i="16"/>
  <c r="L212" i="16" s="1"/>
  <c r="M212" i="16" s="1"/>
  <c r="K213" i="16"/>
  <c r="L213" i="16" s="1"/>
  <c r="M213" i="16" s="1"/>
  <c r="K214" i="16"/>
  <c r="L214" i="16" s="1"/>
  <c r="M214" i="16" s="1"/>
  <c r="K215" i="16"/>
  <c r="L215" i="16" s="1"/>
  <c r="M215" i="16" s="1"/>
  <c r="K216" i="16"/>
  <c r="L216" i="16" s="1"/>
  <c r="M216" i="16" s="1"/>
  <c r="K217" i="16"/>
  <c r="L217" i="16" s="1"/>
  <c r="M217" i="16" s="1"/>
  <c r="K218" i="16"/>
  <c r="L218" i="16" s="1"/>
  <c r="M218" i="16" s="1"/>
  <c r="K219" i="16"/>
  <c r="L219" i="16" s="1"/>
  <c r="M219" i="16" s="1"/>
  <c r="K220" i="16"/>
  <c r="L220" i="16" s="1"/>
  <c r="M220" i="16" s="1"/>
  <c r="K221" i="16"/>
  <c r="L221" i="16" s="1"/>
  <c r="M221" i="16" s="1"/>
  <c r="K222" i="16"/>
  <c r="L222" i="16" s="1"/>
  <c r="M222" i="16" s="1"/>
  <c r="K225" i="16"/>
  <c r="L225" i="16" s="1"/>
  <c r="M225" i="16" s="1"/>
  <c r="K226" i="16"/>
  <c r="L226" i="16" s="1"/>
  <c r="M226" i="16" s="1"/>
  <c r="K227" i="16"/>
  <c r="L227" i="16" s="1"/>
  <c r="M227" i="16" s="1"/>
  <c r="K228" i="16"/>
  <c r="L228" i="16" s="1"/>
  <c r="M228" i="16" s="1"/>
  <c r="K229" i="16"/>
  <c r="L229" i="16" s="1"/>
  <c r="M229" i="16" s="1"/>
  <c r="K230" i="16"/>
  <c r="L230" i="16" s="1"/>
  <c r="M230" i="16" s="1"/>
  <c r="K232" i="16"/>
  <c r="L232" i="16" s="1"/>
  <c r="M232" i="16" s="1"/>
  <c r="K233" i="16"/>
  <c r="L233" i="16" s="1"/>
  <c r="M233" i="16" s="1"/>
  <c r="K234" i="16"/>
  <c r="L234" i="16" s="1"/>
  <c r="M234" i="16" s="1"/>
  <c r="K237" i="16"/>
  <c r="L237" i="16" s="1"/>
  <c r="M237" i="16" s="1"/>
  <c r="K238" i="16"/>
  <c r="L238" i="16" s="1"/>
  <c r="M238" i="16" s="1"/>
  <c r="K240" i="16"/>
  <c r="L240" i="16" s="1"/>
  <c r="M240" i="16" s="1"/>
  <c r="K241" i="16"/>
  <c r="L241" i="16" s="1"/>
  <c r="M241" i="16" s="1"/>
  <c r="K242" i="16"/>
  <c r="L242" i="16" s="1"/>
  <c r="M242" i="16" s="1"/>
  <c r="K243" i="16"/>
  <c r="L243" i="16" s="1"/>
  <c r="M243" i="16" s="1"/>
  <c r="K244" i="16"/>
  <c r="L244" i="16" s="1"/>
  <c r="M244" i="16" s="1"/>
  <c r="K245" i="16"/>
  <c r="L245" i="16" s="1"/>
  <c r="M245" i="16" s="1"/>
  <c r="K246" i="16"/>
  <c r="L246" i="16" s="1"/>
  <c r="M246" i="16" s="1"/>
  <c r="K251" i="16"/>
  <c r="L251" i="16" s="1"/>
  <c r="M251" i="16" s="1"/>
  <c r="K252" i="16"/>
  <c r="L252" i="16" s="1"/>
  <c r="M252" i="16" s="1"/>
  <c r="K253" i="16"/>
  <c r="L253" i="16" s="1"/>
  <c r="M253" i="16" s="1"/>
  <c r="K254" i="16"/>
  <c r="L254" i="16" s="1"/>
  <c r="M254" i="16" s="1"/>
  <c r="K255" i="16"/>
  <c r="L255" i="16" s="1"/>
  <c r="M255" i="16" s="1"/>
  <c r="K256" i="16"/>
  <c r="L256" i="16" s="1"/>
  <c r="M256" i="16" s="1"/>
  <c r="K257" i="16"/>
  <c r="L257" i="16" s="1"/>
  <c r="M257" i="16" s="1"/>
  <c r="K258" i="16"/>
  <c r="L258" i="16" s="1"/>
  <c r="M258" i="16" s="1"/>
  <c r="K259" i="16"/>
  <c r="L259" i="16" s="1"/>
  <c r="M259" i="16" s="1"/>
  <c r="K260" i="16"/>
  <c r="L260" i="16" s="1"/>
  <c r="M260" i="16" s="1"/>
  <c r="K261" i="16"/>
  <c r="L261" i="16" s="1"/>
  <c r="M261" i="16" s="1"/>
  <c r="K262" i="16"/>
  <c r="L262" i="16" s="1"/>
  <c r="M262" i="16" s="1"/>
  <c r="K263" i="16"/>
  <c r="L263" i="16" s="1"/>
  <c r="M263" i="16" s="1"/>
  <c r="K264" i="16"/>
  <c r="L264" i="16" s="1"/>
  <c r="M264" i="16" s="1"/>
  <c r="K265" i="16"/>
  <c r="L265" i="16" s="1"/>
  <c r="M265" i="16" s="1"/>
  <c r="K266" i="16"/>
  <c r="L266" i="16" s="1"/>
  <c r="M266" i="16" s="1"/>
  <c r="K267" i="16"/>
  <c r="L267" i="16" s="1"/>
  <c r="M267" i="16" s="1"/>
  <c r="K268" i="16"/>
  <c r="L268" i="16" s="1"/>
  <c r="M268" i="16" s="1"/>
  <c r="K269" i="16"/>
  <c r="L269" i="16" s="1"/>
  <c r="M269" i="16" s="1"/>
  <c r="K270" i="16"/>
  <c r="L270" i="16" s="1"/>
  <c r="M270" i="16" s="1"/>
  <c r="K273" i="16"/>
  <c r="L273" i="16" s="1"/>
  <c r="M273" i="16" s="1"/>
  <c r="K274" i="16"/>
  <c r="L274" i="16" s="1"/>
  <c r="M274" i="16" s="1"/>
  <c r="K276" i="16"/>
  <c r="L276" i="16" s="1"/>
  <c r="M276" i="16" s="1"/>
  <c r="K277" i="16"/>
  <c r="L277" i="16" s="1"/>
  <c r="M277" i="16" s="1"/>
  <c r="K278" i="16"/>
  <c r="L278" i="16" s="1"/>
  <c r="M278" i="16" s="1"/>
  <c r="K281" i="16"/>
  <c r="L281" i="16" s="1"/>
  <c r="M281" i="16" s="1"/>
  <c r="K283" i="16"/>
  <c r="L283" i="16" s="1"/>
  <c r="M283" i="16" s="1"/>
  <c r="K285" i="16"/>
  <c r="L285" i="16" s="1"/>
  <c r="M285" i="16" s="1"/>
  <c r="K287" i="16"/>
  <c r="L287" i="16" s="1"/>
  <c r="M287" i="16" s="1"/>
  <c r="K288" i="16"/>
  <c r="L288" i="16" s="1"/>
  <c r="M288" i="16" s="1"/>
  <c r="K289" i="16"/>
  <c r="L289" i="16" s="1"/>
  <c r="M289" i="16" s="1"/>
  <c r="K290" i="16"/>
  <c r="L290" i="16" s="1"/>
  <c r="M290" i="16" s="1"/>
  <c r="K291" i="16"/>
  <c r="L291" i="16" s="1"/>
  <c r="M291" i="16" s="1"/>
  <c r="K292" i="16"/>
  <c r="L292" i="16" s="1"/>
  <c r="M292" i="16" s="1"/>
  <c r="K295" i="16"/>
  <c r="L295" i="16" s="1"/>
  <c r="M295" i="16" s="1"/>
  <c r="K296" i="16"/>
  <c r="L296" i="16" s="1"/>
  <c r="M296" i="16" s="1"/>
  <c r="K306" i="16"/>
  <c r="L306" i="16" s="1"/>
  <c r="M306" i="16" s="1"/>
  <c r="K529" i="16"/>
  <c r="L529" i="16" s="1"/>
  <c r="M529" i="16" s="1"/>
  <c r="K310" i="16" l="1"/>
  <c r="L310" i="16" s="1"/>
  <c r="M310" i="16" s="1"/>
  <c r="M335" i="16" s="1"/>
  <c r="K194" i="16" l="1"/>
  <c r="L194" i="16" s="1"/>
  <c r="M194" i="16" s="1"/>
  <c r="M223" i="16" s="1"/>
  <c r="K534" i="16"/>
  <c r="L534" i="16" s="1"/>
  <c r="M534" i="16" s="1"/>
  <c r="M559" i="16" s="1"/>
  <c r="K488" i="16"/>
  <c r="L488" i="16" s="1"/>
  <c r="M488" i="16" s="1"/>
  <c r="M530" i="16" s="1"/>
  <c r="K272" i="16"/>
  <c r="L272" i="16" s="1"/>
  <c r="M272" i="16" s="1"/>
  <c r="M307" i="16" s="1"/>
  <c r="K224" i="16"/>
  <c r="L224" i="16" s="1"/>
  <c r="M224" i="16" s="1"/>
  <c r="M271" i="16" s="1"/>
  <c r="K4" i="16"/>
  <c r="L4" i="16" s="1"/>
  <c r="M4" i="16" s="1"/>
  <c r="M43" i="16" l="1"/>
  <c r="M571" i="16" s="1"/>
  <c r="C8" i="15" l="1"/>
  <c r="C9" i="15" l="1"/>
</calcChain>
</file>

<file path=xl/sharedStrings.xml><?xml version="1.0" encoding="utf-8"?>
<sst xmlns="http://schemas.openxmlformats.org/spreadsheetml/2006/main" count="807" uniqueCount="604">
  <si>
    <t>PAB</t>
  </si>
  <si>
    <t>M2</t>
  </si>
  <si>
    <t>DIMENSIONES</t>
  </si>
  <si>
    <t>ITEM</t>
  </si>
  <si>
    <t>CANTIDAD</t>
  </si>
  <si>
    <t>VALOR UNITARIO</t>
  </si>
  <si>
    <t>OBSERVACIONES</t>
  </si>
  <si>
    <t>TOTAL:</t>
  </si>
  <si>
    <t>VALOR TOTAL CON IVA</t>
  </si>
  <si>
    <t>IVA 19%</t>
  </si>
  <si>
    <t>Nota:</t>
  </si>
  <si>
    <t>El valor final de la propuesta debe incluir los valores de transporte, montaje, desmontaje y servicio en feria.</t>
  </si>
  <si>
    <t>TOTAL</t>
  </si>
  <si>
    <t>VALOR TOTAL UNIDADES</t>
  </si>
  <si>
    <t>TOTAL INCLUIDO IVA</t>
  </si>
  <si>
    <t>EVENTOS</t>
  </si>
  <si>
    <t>Fecha de cotización:</t>
  </si>
  <si>
    <t>dd/mm/aa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</si>
  <si>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>* Revisar fotografías y detalles técnicos de cada item en el documento pdf adjunto con los requerimientos detallados.</t>
    </r>
  </si>
  <si>
    <t>Datos pertinentes de la empresa de montaje</t>
  </si>
  <si>
    <t>Observaciones adicionales empresa de montaje</t>
  </si>
  <si>
    <t xml:space="preserve">    </t>
  </si>
  <si>
    <t xml:space="preserve">TIPO DE STAND </t>
  </si>
  <si>
    <t>TOTAL STAND</t>
  </si>
  <si>
    <t>IVA</t>
  </si>
  <si>
    <t>VALOR TOTAL</t>
  </si>
  <si>
    <t>52 m2</t>
  </si>
  <si>
    <t>8 m x 6.5 m</t>
  </si>
  <si>
    <t>Pabellón 3 N1</t>
  </si>
  <si>
    <t>MODA VIVA</t>
  </si>
  <si>
    <t>115 m2</t>
  </si>
  <si>
    <t>23 m x 5 m</t>
  </si>
  <si>
    <t>66 m2</t>
  </si>
  <si>
    <t>DISEÑO COLOMBIA</t>
  </si>
  <si>
    <t>20 m x 19 m</t>
  </si>
  <si>
    <t>PABELLÓN 6 N.1</t>
  </si>
  <si>
    <t>100 m2</t>
  </si>
  <si>
    <t>10 m x 10 m</t>
  </si>
  <si>
    <t>PABELLÓN 8 N.1</t>
  </si>
  <si>
    <t xml:space="preserve">JOYERIA INSTITUCIONAL </t>
  </si>
  <si>
    <t>240 m2</t>
  </si>
  <si>
    <t>10 m x 6.6 m</t>
  </si>
  <si>
    <t>Rieles</t>
  </si>
  <si>
    <t xml:space="preserve">	Iluminación Spot</t>
  </si>
  <si>
    <t>1. Nombre del oferente / empresa</t>
  </si>
  <si>
    <t>2. NIT de la empresa</t>
  </si>
  <si>
    <t>3. Nombre de persona que cotiza</t>
  </si>
  <si>
    <t>4. Número de telefono de contacto</t>
  </si>
  <si>
    <t>5. Nombre del representante legal de la empresa</t>
  </si>
  <si>
    <t>6. Cédula del representante legal</t>
  </si>
  <si>
    <t>7. Firma del representante legal</t>
  </si>
  <si>
    <t>POR FAVOR DILIGENCIA EN SU TOTALIDAD CADA UNA DE LAS CASILLAS INCLUIDAS EN ESTE DOCUMENTO</t>
  </si>
  <si>
    <t>Fichas técnicas</t>
  </si>
  <si>
    <t>Spots LED</t>
  </si>
  <si>
    <t>Boquilleras</t>
  </si>
  <si>
    <t>Plotter de corte 70x70</t>
  </si>
  <si>
    <t>Vinilo adhesivo 1x1</t>
  </si>
  <si>
    <t>PROYECTO DE PROMOCIÓN Y GENERACIÓN DE OPORTUNIDADES COMERCIALES PARA EL SECTOR ARTESANAL COLOMBIANO</t>
  </si>
  <si>
    <t>Columnas tipo No.1</t>
  </si>
  <si>
    <t>Columnas tipo No.2</t>
  </si>
  <si>
    <t>Columnas tipo No.3</t>
  </si>
  <si>
    <t>Estantería Tipo No.1</t>
  </si>
  <si>
    <t>Estantería Tipo No.2</t>
  </si>
  <si>
    <t>Estantería Tipo No.3</t>
  </si>
  <si>
    <t>Plotter de corte 1x25</t>
  </si>
  <si>
    <t>Plotter de corte 30cm</t>
  </si>
  <si>
    <t>Plotter de corte 50cm</t>
  </si>
  <si>
    <t>Plotter de corte 50x30</t>
  </si>
  <si>
    <t>Pata de logos</t>
  </si>
  <si>
    <t>Fotografía 1x2</t>
  </si>
  <si>
    <t>Fotografías 1.80x1.80</t>
  </si>
  <si>
    <t>Texto 60x80</t>
  </si>
  <si>
    <t>Mapa</t>
  </si>
  <si>
    <t>Fotos 40x60</t>
  </si>
  <si>
    <t>Vinilo adhesivo 1x2.70</t>
  </si>
  <si>
    <t>Frases</t>
  </si>
  <si>
    <t>Plotter de corte 1.50x1</t>
  </si>
  <si>
    <t>Vinilo adhesivo 1x2</t>
  </si>
  <si>
    <t>Reflectores</t>
  </si>
  <si>
    <t>STAND NO.2 LABORATORIOS DE GESTIÓN SOCIAL, INNOVACIÓN Y CREATIVIDAD</t>
  </si>
  <si>
    <t>Pared lateral izquierda No.1</t>
  </si>
  <si>
    <t>Vinilo adhesivo 3x2.70</t>
  </si>
  <si>
    <t>Pabellón 3 N2</t>
  </si>
  <si>
    <t>RUEDA DE SABERES</t>
  </si>
  <si>
    <t>15 m X 6 m</t>
  </si>
  <si>
    <t>-</t>
  </si>
  <si>
    <t>Pared lateral izquierda No.2</t>
  </si>
  <si>
    <t>Fotos 1.48x37</t>
  </si>
  <si>
    <t>Fotos 1x37</t>
  </si>
  <si>
    <t>Foto 1.20x1.80</t>
  </si>
  <si>
    <t>9.5 m x 3.5 m</t>
  </si>
  <si>
    <t>Pabellón 1 N1</t>
  </si>
  <si>
    <t>GRAN TOTAL EXPOARTESANÍAS 2023</t>
  </si>
  <si>
    <t>1. Pared A</t>
  </si>
  <si>
    <t>2. Pared B</t>
  </si>
  <si>
    <t>3. Pared C</t>
  </si>
  <si>
    <t>SUBITEM</t>
  </si>
  <si>
    <t>10. Iluminación</t>
  </si>
  <si>
    <t>9. Vitrinas de joyería</t>
  </si>
  <si>
    <t>10. Vitrinas tipo cubo</t>
  </si>
  <si>
    <t>10. Cerramiento</t>
  </si>
  <si>
    <t>1. Cenefas perimetrales</t>
  </si>
  <si>
    <t>2. Paredes divisorias</t>
  </si>
  <si>
    <t>3. Paredes posteriores</t>
  </si>
  <si>
    <t xml:space="preserve">5. Estanterías </t>
  </si>
  <si>
    <t>6. Aforo de columnas</t>
  </si>
  <si>
    <t>7. Counters</t>
  </si>
  <si>
    <t>8. Mesas de exhibición Tipo-A</t>
  </si>
  <si>
    <t>9. Mesas de exhibición Tipo-B</t>
  </si>
  <si>
    <t>11. Impresiones</t>
  </si>
  <si>
    <t>12. Ganchos de ropa</t>
  </si>
  <si>
    <t>13. Armellas</t>
  </si>
  <si>
    <t>14. Ganchos de cortina</t>
  </si>
  <si>
    <t>15. Ganchos en S</t>
  </si>
  <si>
    <t xml:space="preserve">16. Cuellos </t>
  </si>
  <si>
    <t>17. Maniquies</t>
  </si>
  <si>
    <t>18. Espejos de mesa</t>
  </si>
  <si>
    <t>19. Espejos</t>
  </si>
  <si>
    <t>20. Marcos autoportantes de yute</t>
  </si>
  <si>
    <t>21. Nylon</t>
  </si>
  <si>
    <t>22. Cerramiento</t>
  </si>
  <si>
    <t>1. Estructura general</t>
  </si>
  <si>
    <t>2. Pared posterior</t>
  </si>
  <si>
    <t>3. Pared derecha</t>
  </si>
  <si>
    <t>4. Pared lateral izquierda</t>
  </si>
  <si>
    <t>1. Paredes</t>
  </si>
  <si>
    <t>2. Paredes entrecruzadas tipo No.1</t>
  </si>
  <si>
    <t>3. Paredes entrecruzadas tipo No.2</t>
  </si>
  <si>
    <t>6. Bodega</t>
  </si>
  <si>
    <t>7. Punto de pago</t>
  </si>
  <si>
    <t>4. Tarima</t>
  </si>
  <si>
    <t>5. Mobiliario tarima</t>
  </si>
  <si>
    <t>4. Pared D</t>
  </si>
  <si>
    <t>5. Pared E</t>
  </si>
  <si>
    <t>6. Pared F</t>
  </si>
  <si>
    <t>7. Pared G</t>
  </si>
  <si>
    <t>8. Isla central</t>
  </si>
  <si>
    <t xml:space="preserve"> Stand No.3 Laboratorios de Gestión Social, innovación y creatividad</t>
  </si>
  <si>
    <t>2. Paredes entrecruzadas Tipo No.1</t>
  </si>
  <si>
    <t>3. Paredes entrecruzadas Tipo No.2</t>
  </si>
  <si>
    <t>4. Plafones</t>
  </si>
  <si>
    <t>1. Plafón</t>
  </si>
  <si>
    <t>3. Paredes</t>
  </si>
  <si>
    <t>5. Piso laminado</t>
  </si>
  <si>
    <t>6. Punto de pago</t>
  </si>
  <si>
    <t>8. Iluminación</t>
  </si>
  <si>
    <t>Tipo No.1</t>
  </si>
  <si>
    <t>Tipo No.2</t>
  </si>
  <si>
    <t>Tipo No.3</t>
  </si>
  <si>
    <t>Tipo No.4</t>
  </si>
  <si>
    <t>Tipo No.5</t>
  </si>
  <si>
    <t>Vinilo adhesivo de cenefas</t>
  </si>
  <si>
    <t>7. Plafón perimetral en forma de L</t>
  </si>
  <si>
    <t xml:space="preserve">8. Plafón para zona de pago </t>
  </si>
  <si>
    <t>9. Bodega</t>
  </si>
  <si>
    <t>10. Punto de pago</t>
  </si>
  <si>
    <t>12. Tarimas</t>
  </si>
  <si>
    <t>Piso laminado</t>
  </si>
  <si>
    <t>Counter, sillas+ conexiones electricas</t>
  </si>
  <si>
    <t>11. Vestidor</t>
  </si>
  <si>
    <t>13. Materas</t>
  </si>
  <si>
    <t>14. Maniquies</t>
  </si>
  <si>
    <t>16. Nichos</t>
  </si>
  <si>
    <t xml:space="preserve">17. Racks </t>
  </si>
  <si>
    <t>18. Espejos</t>
  </si>
  <si>
    <t>19. Vitrinas de joyería</t>
  </si>
  <si>
    <t>20. Percheros circulares</t>
  </si>
  <si>
    <t xml:space="preserve">21. Mini tarimas para vitrinas de joyería </t>
  </si>
  <si>
    <t>22. Percheros de piso</t>
  </si>
  <si>
    <t>23. Habladores</t>
  </si>
  <si>
    <t xml:space="preserve">Pared posterior </t>
  </si>
  <si>
    <t xml:space="preserve">Pared lateral izquierda </t>
  </si>
  <si>
    <t>Pared posterior</t>
  </si>
  <si>
    <t>Counter,sillas+conexiones eléctricas</t>
  </si>
  <si>
    <t>Vinilo adhesivo 3.20x2.70</t>
  </si>
  <si>
    <t>Plotter de corte 40x30</t>
  </si>
  <si>
    <t>Pared lateral izquierda</t>
  </si>
  <si>
    <t>Counter, sillas, banca baja + conexión eléctrica</t>
  </si>
  <si>
    <t>7. Pérgolas</t>
  </si>
  <si>
    <t>8. Materas</t>
  </si>
  <si>
    <t>11. Percheros circulares</t>
  </si>
  <si>
    <t>12. Espejos</t>
  </si>
  <si>
    <t>13. Impresiones</t>
  </si>
  <si>
    <t>14. Iluminación</t>
  </si>
  <si>
    <t>15. Cerramiento</t>
  </si>
  <si>
    <t>Plotter de corte 1.20</t>
  </si>
  <si>
    <t>Plotter de corte90</t>
  </si>
  <si>
    <t>Plotter de corte40</t>
  </si>
  <si>
    <t>Vinilo adhesivo 1.20x2.50</t>
  </si>
  <si>
    <t>Rieles 2 m</t>
  </si>
  <si>
    <t>Rieles 1 m</t>
  </si>
  <si>
    <t>1. Marco No.1</t>
  </si>
  <si>
    <t>2. Marco No.2</t>
  </si>
  <si>
    <t>4. Listones estructurales</t>
  </si>
  <si>
    <t>5. Mesa</t>
  </si>
  <si>
    <t>5. Pared frontal</t>
  </si>
  <si>
    <t xml:space="preserve">6. Paredes entrecruzadas </t>
  </si>
  <si>
    <t>15. Estanterías de exhibición</t>
  </si>
  <si>
    <t>Pared lateral derecha</t>
  </si>
  <si>
    <t>4.Plafón Tipo No.1</t>
  </si>
  <si>
    <t>5.Plafón Tipo No.2</t>
  </si>
  <si>
    <t>Columnas de ingreso Tipo No.1</t>
  </si>
  <si>
    <t>Columnas de ingreso Tipo No.2</t>
  </si>
  <si>
    <t>Columnas de ingreso Tipo No.3</t>
  </si>
  <si>
    <t>6. Columnas de ingreso</t>
  </si>
  <si>
    <t>7. Bodega</t>
  </si>
  <si>
    <t>8. Punto de pago</t>
  </si>
  <si>
    <t>13. Mesas de exhibición Tipo-A</t>
  </si>
  <si>
    <t>14. Mesas de exhibición Tipo-B</t>
  </si>
  <si>
    <t>15. Mesa Tipo comedor</t>
  </si>
  <si>
    <t>16. Racks para tapetes</t>
  </si>
  <si>
    <t>17. Iluminación</t>
  </si>
  <si>
    <t>18. Impresiones</t>
  </si>
  <si>
    <t>19. Cerramiento</t>
  </si>
  <si>
    <t>Counter, sillas+ conexiones electricas+ banca</t>
  </si>
  <si>
    <t>9. Aforo de columna</t>
  </si>
  <si>
    <t>10. Estructura de columna</t>
  </si>
  <si>
    <t xml:space="preserve">11. Estanterías </t>
  </si>
  <si>
    <t>17. Matera Tipo No.1</t>
  </si>
  <si>
    <t>18. Matera Tipo No.2</t>
  </si>
  <si>
    <t>Rieles  1 m</t>
  </si>
  <si>
    <t>Vinilo adhesivo 2.60 x 2.70</t>
  </si>
  <si>
    <t>Vinilo adhesivo 1.80 x 20</t>
  </si>
  <si>
    <t>Vinilo adhesivo 2 x 2.70</t>
  </si>
  <si>
    <t>Plotter de corte 40 x 30</t>
  </si>
  <si>
    <t>Plotter de corte 1 m x 20 cm</t>
  </si>
  <si>
    <t>Plotter de corte 8 cm x 1 m</t>
  </si>
  <si>
    <t>1. Pared principal</t>
  </si>
  <si>
    <t>3. Paredes laterales</t>
  </si>
  <si>
    <t>Sillas Barcelona</t>
  </si>
  <si>
    <t>Mesa de centro</t>
  </si>
  <si>
    <t>Cubos</t>
  </si>
  <si>
    <t>6. Paredes laterales centrales</t>
  </si>
  <si>
    <t>7. Mobiliario público</t>
  </si>
  <si>
    <t>Sillas "club"</t>
  </si>
  <si>
    <t>Butacas</t>
  </si>
  <si>
    <t>Butaca</t>
  </si>
  <si>
    <t>Mesas de centro</t>
  </si>
  <si>
    <t>Materas en quintuplex</t>
  </si>
  <si>
    <t>8. Piso laminado</t>
  </si>
  <si>
    <t>9. TV</t>
  </si>
  <si>
    <t>10.Zona posterior</t>
  </si>
  <si>
    <t>Paredes de listones de pino</t>
  </si>
  <si>
    <t>Extensión de mini bombillos</t>
  </si>
  <si>
    <t>PABELLÓN 5 DISEÑO COLOMBIA</t>
  </si>
  <si>
    <t>380 m2</t>
  </si>
  <si>
    <t>1.1 Pared en banner tensado pintado</t>
  </si>
  <si>
    <t>1.2 Impresión Floor Graphic</t>
  </si>
  <si>
    <t>2.1 Pared en L banner tensado pintado</t>
  </si>
  <si>
    <t>3.1 Pared en banner tensado pintado</t>
  </si>
  <si>
    <t>3.2 Estantería tipo cuadrícula</t>
  </si>
  <si>
    <t>3.3 Plotter de corte</t>
  </si>
  <si>
    <t>4.1 Pared en banner tensado pintado</t>
  </si>
  <si>
    <t>4.2 Estantería tipo cuadrícula</t>
  </si>
  <si>
    <t>4.3 Plotter de corte</t>
  </si>
  <si>
    <t>4.4 Plotter de corte</t>
  </si>
  <si>
    <t>4.5 Plotter de corte</t>
  </si>
  <si>
    <t>5.1 Pared en banner tensado pintado</t>
  </si>
  <si>
    <t>5.2 Estantería tipo cuadrícula</t>
  </si>
  <si>
    <t>6.1 Pared en banner tensado pintado</t>
  </si>
  <si>
    <t>6.2 Estantería tipo cuadrícula</t>
  </si>
  <si>
    <t>7.1 Pared en banner tensado pintado</t>
  </si>
  <si>
    <t>7.2 Estantería tipo cuadrícula</t>
  </si>
  <si>
    <t>7.3 Plotter de corte</t>
  </si>
  <si>
    <t>7.4 Plotter de corte</t>
  </si>
  <si>
    <t>7.5 Plotter de corte</t>
  </si>
  <si>
    <t>7.6 Pared en banner tensado pintado</t>
  </si>
  <si>
    <t>8.1 Estantería flotada</t>
  </si>
  <si>
    <t>8.2 Muro A</t>
  </si>
  <si>
    <t>8.3 Plotter de corte</t>
  </si>
  <si>
    <t>8.4 Plotter de corte</t>
  </si>
  <si>
    <t>8.5 Plotter de corte</t>
  </si>
  <si>
    <t>8.7 Muro B</t>
  </si>
  <si>
    <t>8.8 Plotter de corte</t>
  </si>
  <si>
    <t>8.9 Plotter de corte</t>
  </si>
  <si>
    <t>8.10 Plotter de corte</t>
  </si>
  <si>
    <t>8.11 Módulo de vidrio</t>
  </si>
  <si>
    <t>9. Piso</t>
  </si>
  <si>
    <t>10. Columpios</t>
  </si>
  <si>
    <t>11. Mesa</t>
  </si>
  <si>
    <t>12. Mesa</t>
  </si>
  <si>
    <t>12. Mesa larga</t>
  </si>
  <si>
    <t>13. Isla lateral izquierda</t>
  </si>
  <si>
    <t>13.1 Módulos cuadrados</t>
  </si>
  <si>
    <t>13.2 Módulos largos</t>
  </si>
  <si>
    <t>14. Isla frontal</t>
  </si>
  <si>
    <t>14.1 Módulos tipo cortina</t>
  </si>
  <si>
    <t>14.2 Módulo largo tipo cortina</t>
  </si>
  <si>
    <t>15. Zona Alimentos</t>
  </si>
  <si>
    <t>15.1 Pared en banner tensado impreso</t>
  </si>
  <si>
    <t>15.2 Pared en banner tensado impreso</t>
  </si>
  <si>
    <t>15.3 Pared en banner tensado impreso</t>
  </si>
  <si>
    <t>15.4 Pared e banner tensado impreso</t>
  </si>
  <si>
    <t>15.5 Plotter de corte</t>
  </si>
  <si>
    <t>15.6 Plotter de corte</t>
  </si>
  <si>
    <t>15.7 Plotter de corte</t>
  </si>
  <si>
    <t>15.8 Plotter de corte</t>
  </si>
  <si>
    <t>16. Estructuras pino</t>
  </si>
  <si>
    <t>16.1 Estructura pino 11.27 m x 50 m x 50 m</t>
  </si>
  <si>
    <t>16.2 Estructura pino 5,50 m x 50 m x 50 m</t>
  </si>
  <si>
    <t>16.3 Estructura pino 6 m x 50 m x 50 m</t>
  </si>
  <si>
    <t>16.5 Estructura pino distintas medidas</t>
  </si>
  <si>
    <t>16.6 División en MDF</t>
  </si>
  <si>
    <t>16.7 Piso laminado</t>
  </si>
  <si>
    <t>16.8 Estructura pino 1.19 m</t>
  </si>
  <si>
    <t>16.10 Retablo circular</t>
  </si>
  <si>
    <t>16.11 Impresión retablo circular</t>
  </si>
  <si>
    <t>16.12 Instalación de lámparas</t>
  </si>
  <si>
    <t>16.13 Rompefilas</t>
  </si>
  <si>
    <t>17. Mobiliario</t>
  </si>
  <si>
    <t>17.1 Mesas redondas</t>
  </si>
  <si>
    <t>17.2 Sillas tipo barra</t>
  </si>
  <si>
    <t>17.3 Caneca de basura</t>
  </si>
  <si>
    <t>18. Vegetación</t>
  </si>
  <si>
    <t>19. Punto de pago</t>
  </si>
  <si>
    <t>19.1 Pared en banner tensado pintado</t>
  </si>
  <si>
    <t>19.2 Techo banner tensado pintado</t>
  </si>
  <si>
    <t>19.3 Muro en MDF lateral</t>
  </si>
  <si>
    <t>19.6 Cinta Led revestimiento</t>
  </si>
  <si>
    <t>20. Revestimiento pared</t>
  </si>
  <si>
    <t>20.1 Estructura 1</t>
  </si>
  <si>
    <t>20.2 Estructura 2</t>
  </si>
  <si>
    <t>20.3 Estructura 3</t>
  </si>
  <si>
    <t>20.4 Estrcutura 4</t>
  </si>
  <si>
    <t>21. Counter</t>
  </si>
  <si>
    <t>21.1 Arte en vinilo adhesivo</t>
  </si>
  <si>
    <t>21.2 Plotter de corte</t>
  </si>
  <si>
    <t>21.3 Plotter de corte</t>
  </si>
  <si>
    <t>21.4 Sillas</t>
  </si>
  <si>
    <t>21.5 Banca pino</t>
  </si>
  <si>
    <t>21.6 Mesa pino</t>
  </si>
  <si>
    <t>21.7 Caneca en acero</t>
  </si>
  <si>
    <t>21.8 Alquiler en caja fuerte</t>
  </si>
  <si>
    <t>21.9 Sistema de sonido</t>
  </si>
  <si>
    <t>21.10 Micrófonos</t>
  </si>
  <si>
    <t>21.11 Micrófono diadema</t>
  </si>
  <si>
    <t>21.12 Puerta counter</t>
  </si>
  <si>
    <t>22. Zona de empaque</t>
  </si>
  <si>
    <t>22. Mesa de empaque</t>
  </si>
  <si>
    <t>22.1 Tarima</t>
  </si>
  <si>
    <t>22.2 Cubo 5 caras</t>
  </si>
  <si>
    <t>22.3 Estructura para rollo de papel</t>
  </si>
  <si>
    <t>23. Piso</t>
  </si>
  <si>
    <t>24. Bodega</t>
  </si>
  <si>
    <t>24.1 Pared en banner tensado pintado</t>
  </si>
  <si>
    <t>24.2 Muro en banner tensado pintado</t>
  </si>
  <si>
    <t>24.3 Plotter de corte</t>
  </si>
  <si>
    <t>24.4 Plotter de corte</t>
  </si>
  <si>
    <t>24.5 Plotter de corte</t>
  </si>
  <si>
    <t>24.6 Plotter de corte</t>
  </si>
  <si>
    <t>24.7 Plotter de corte</t>
  </si>
  <si>
    <t>25. Estanterías</t>
  </si>
  <si>
    <t>25.1 Estantería</t>
  </si>
  <si>
    <t>25.2 Estantería</t>
  </si>
  <si>
    <t>25.3 Estantería</t>
  </si>
  <si>
    <t>25.4 Reflectores 20w luz cálida</t>
  </si>
  <si>
    <t>26. Zona de descanso</t>
  </si>
  <si>
    <t>27. Tarimas</t>
  </si>
  <si>
    <t>27.1 Tarimas 2m</t>
  </si>
  <si>
    <t>27.2 Tarimas 4.25 m</t>
  </si>
  <si>
    <t>27.3 Tarima 3.75 m</t>
  </si>
  <si>
    <t>27.4 Tarima 3.75 m</t>
  </si>
  <si>
    <t>27.5 Tarima 2.83 m</t>
  </si>
  <si>
    <t>28. Impresiones</t>
  </si>
  <si>
    <t>28.1 Plotter de corte</t>
  </si>
  <si>
    <t>29. Cubos</t>
  </si>
  <si>
    <t>29.1 Cubos</t>
  </si>
  <si>
    <t>29.2 Cubos</t>
  </si>
  <si>
    <t>29.3 Cubos</t>
  </si>
  <si>
    <t>29.4 Cubos</t>
  </si>
  <si>
    <t>29.5 Cubos</t>
  </si>
  <si>
    <t>30. Iluminación</t>
  </si>
  <si>
    <t>30.1 Sports LED luz cálida</t>
  </si>
  <si>
    <t>30.2 Rieles 2 m</t>
  </si>
  <si>
    <t>30.3 Rieles 1 m</t>
  </si>
  <si>
    <t>30.4 Reflectores luz cálida</t>
  </si>
  <si>
    <t>30.5 Mallas electrosoldadas</t>
  </si>
  <si>
    <t>30.6 Mallas electrosoldadas</t>
  </si>
  <si>
    <t>30.7 Instalación lámparas</t>
  </si>
  <si>
    <t>30.8 Puntos de gel</t>
  </si>
  <si>
    <t>31. Octágono</t>
  </si>
  <si>
    <t>31.1 Vinilo frost</t>
  </si>
  <si>
    <t>31.2 Multitoma</t>
  </si>
  <si>
    <t>31.3 Estanterías estandar</t>
  </si>
  <si>
    <t>31.4 Puerta interna</t>
  </si>
  <si>
    <t>31.5 Mesa de empaque</t>
  </si>
  <si>
    <t>31.6 Estibas</t>
  </si>
  <si>
    <t>Plafón posterior</t>
  </si>
  <si>
    <t>Plafón lateral izquierdo</t>
  </si>
  <si>
    <t>Plafón lateral derecho</t>
  </si>
  <si>
    <t>Plafón para counter</t>
  </si>
  <si>
    <t>5. Columnas de ingreso</t>
  </si>
  <si>
    <t>Columnas Tipo No.1</t>
  </si>
  <si>
    <t>Columnas Tipo No.2</t>
  </si>
  <si>
    <t>Columnas Tipo No.3</t>
  </si>
  <si>
    <t>Columnas Tipo No.4</t>
  </si>
  <si>
    <t>8. Aforo de Columna</t>
  </si>
  <si>
    <t>9. Estructura de columna</t>
  </si>
  <si>
    <t>10. Estanterías</t>
  </si>
  <si>
    <t>11. Cubos</t>
  </si>
  <si>
    <t>13. Mesas de exhibición Tipo A</t>
  </si>
  <si>
    <t>14. Mesas de exhibición Tipo B</t>
  </si>
  <si>
    <t>15. Mesas tipo comedor</t>
  </si>
  <si>
    <t>17.Materas Tipo No.1</t>
  </si>
  <si>
    <t>18.Materas Tipo No.2</t>
  </si>
  <si>
    <t xml:space="preserve">Rieles 1 m </t>
  </si>
  <si>
    <t>Vinilo adhesivo 1.50x2.70</t>
  </si>
  <si>
    <t>Vinilo adhesivo 2.20x2.70</t>
  </si>
  <si>
    <t>Plotter de corte 1 m x 20</t>
  </si>
  <si>
    <t>Plotter de corte 8x1</t>
  </si>
  <si>
    <t>2. Columnas de ingreso</t>
  </si>
  <si>
    <t>4. Aforo de Columna</t>
  </si>
  <si>
    <t>ISLAS EXTERIORES</t>
  </si>
  <si>
    <t>1. Tarimas</t>
  </si>
  <si>
    <t>2. Cerramiento en estibas</t>
  </si>
  <si>
    <t>3. Sombrillas</t>
  </si>
  <si>
    <t>4. Mobiliario</t>
  </si>
  <si>
    <t>Sillas</t>
  </si>
  <si>
    <t>Mesas</t>
  </si>
  <si>
    <t>5. Iluminación</t>
  </si>
  <si>
    <t>6. Puerta giratoria</t>
  </si>
  <si>
    <t>1.3 Servicio de pintura</t>
  </si>
  <si>
    <t>1.4 Servicio de pintura</t>
  </si>
  <si>
    <t>8.6  Alquiler e instalación de TV</t>
  </si>
  <si>
    <t xml:space="preserve">16.4 Estructura pino 1,20 m x 3 m x 63 cm </t>
  </si>
  <si>
    <t>16.14 Servicio de pintura</t>
  </si>
  <si>
    <t>19.4  Muro en MDF lateral</t>
  </si>
  <si>
    <t>19.5  Caja de luz en madera</t>
  </si>
  <si>
    <t>26.1 Lockers</t>
  </si>
  <si>
    <t>26.2 Perchero 2,50 m</t>
  </si>
  <si>
    <t>26.3 Perchero 1,50 m</t>
  </si>
  <si>
    <t>26.4 Ventilador</t>
  </si>
  <si>
    <t>26.5 Reflectores</t>
  </si>
  <si>
    <t>26.6 Sofás</t>
  </si>
  <si>
    <t>26.7 Mesas plegables</t>
  </si>
  <si>
    <t>26.8 Multitomas</t>
  </si>
  <si>
    <t>28.2 Estructuras grandes</t>
  </si>
  <si>
    <t>28.3 Impresiones opalina</t>
  </si>
  <si>
    <t>28.4 Impresión vinilo adhesivo</t>
  </si>
  <si>
    <t>28.5 Impresión vinilo adhesivo</t>
  </si>
  <si>
    <t>28.6 Avisos poliestireno</t>
  </si>
  <si>
    <t>28.7 Instalación muro puerta</t>
  </si>
  <si>
    <t>31.7 Reflectores</t>
  </si>
  <si>
    <t>Pared frontal</t>
  </si>
  <si>
    <t>12. Tarima</t>
  </si>
  <si>
    <t>Vinilo adhesivo 1.60x2.70</t>
  </si>
  <si>
    <t>Pata de logos 1.80 x 20</t>
  </si>
  <si>
    <t>APV</t>
  </si>
  <si>
    <t>Stand No.1 Laboratorios de Gestión Social, Innovación y Creatividad</t>
  </si>
  <si>
    <t>19x6.5 m c/u</t>
  </si>
  <si>
    <t>123.5 m2</t>
  </si>
  <si>
    <t>1. Paredes entrecruzadas tipo No.1</t>
  </si>
  <si>
    <t>3. Columnas de ingreso</t>
  </si>
  <si>
    <t>Columnas de ingreso tipo No.1</t>
  </si>
  <si>
    <t>4. Materas Tipo No.2</t>
  </si>
  <si>
    <t xml:space="preserve">5. Paredes </t>
  </si>
  <si>
    <t>Pared pared posterior No.2</t>
  </si>
  <si>
    <t>Paredes centrales</t>
  </si>
  <si>
    <t xml:space="preserve">Pared frontal </t>
  </si>
  <si>
    <t xml:space="preserve">Paredlateral izquierda </t>
  </si>
  <si>
    <t>6. Plafones</t>
  </si>
  <si>
    <t>Plafón en L izquierdo</t>
  </si>
  <si>
    <t>Plafón en L derecho</t>
  </si>
  <si>
    <t>Plafón central</t>
  </si>
  <si>
    <t>Plafones frontales</t>
  </si>
  <si>
    <t>incluye counter + sillas + conexiones electricas</t>
  </si>
  <si>
    <t>12.Tarimas</t>
  </si>
  <si>
    <t>Vinilo adhesivo 1.50 x 2.40</t>
  </si>
  <si>
    <t>Vinilo adhesivo 2.20x2.40</t>
  </si>
  <si>
    <t>Vinilo adhesivo 3.20x2.40</t>
  </si>
  <si>
    <t>Vinilo adhesivo 3x2.40</t>
  </si>
  <si>
    <t>Vinilo adhesivo pata de logos</t>
  </si>
  <si>
    <t>Plotter de corte 1x20</t>
  </si>
  <si>
    <t>Asesorías puntuales</t>
  </si>
  <si>
    <t>7 m x 3.5 m</t>
  </si>
  <si>
    <t>2. Paredes</t>
  </si>
  <si>
    <t>5. Plafones</t>
  </si>
  <si>
    <t>Plafón en L</t>
  </si>
  <si>
    <t xml:space="preserve">6. Bodega </t>
  </si>
  <si>
    <t xml:space="preserve">Incluye counter+sillas+conexiones electricas </t>
  </si>
  <si>
    <t>8. Afotro de columna</t>
  </si>
  <si>
    <t xml:space="preserve">9. Estanterías </t>
  </si>
  <si>
    <t>10. Tarima</t>
  </si>
  <si>
    <t>11. Mesa de exhibición Tipo A</t>
  </si>
  <si>
    <t>12. Mesa de exhibición Tipo B</t>
  </si>
  <si>
    <t>13. Mesa tipo comedor</t>
  </si>
  <si>
    <t>14. Mini cubos</t>
  </si>
  <si>
    <t>Plotter de corte logos 70x70</t>
  </si>
  <si>
    <t>24.5 m2</t>
  </si>
  <si>
    <t>Pared lateral derecha No.1</t>
  </si>
  <si>
    <t>Pared lateral derecha No.2</t>
  </si>
  <si>
    <t>Pared posteriores</t>
  </si>
  <si>
    <t>3. Plafón</t>
  </si>
  <si>
    <t>4. Bodega</t>
  </si>
  <si>
    <t>5. Punto de pago</t>
  </si>
  <si>
    <t>Counter+sillas+conexiones</t>
  </si>
  <si>
    <t>6. Aforo de columna</t>
  </si>
  <si>
    <t>7. Estanterías</t>
  </si>
  <si>
    <t>8. Cubos</t>
  </si>
  <si>
    <t>9. Tarimas</t>
  </si>
  <si>
    <t>13. Racks para tapetes</t>
  </si>
  <si>
    <t>14. Columnas de ingreso</t>
  </si>
  <si>
    <t>15. Materas Tipo No.2</t>
  </si>
  <si>
    <t>Rieles 2m</t>
  </si>
  <si>
    <t>Vinilo adhesivo 1.50x2.40</t>
  </si>
  <si>
    <t>Vinilo adhesivo 1.60x2.40</t>
  </si>
  <si>
    <t>Formación en joyería</t>
  </si>
  <si>
    <t>12m2</t>
  </si>
  <si>
    <t>6 m x 2  m</t>
  </si>
  <si>
    <t>2. Plafón</t>
  </si>
  <si>
    <t>5. Paredes</t>
  </si>
  <si>
    <t>10. Mesa de exhibición Tipo A</t>
  </si>
  <si>
    <t>11. Mesa de exhibición Tipo B</t>
  </si>
  <si>
    <t>12. Mesa tipo comedor</t>
  </si>
  <si>
    <t>7. Piso laminado</t>
  </si>
  <si>
    <t>9. Pergolas</t>
  </si>
  <si>
    <t>10. Vitrinas de joyería</t>
  </si>
  <si>
    <t>11. Vitrinas tipo cubos</t>
  </si>
  <si>
    <t xml:space="preserve">12. Espejos </t>
  </si>
  <si>
    <t>13. Iluminación</t>
  </si>
  <si>
    <t>14. 	Impresiones</t>
  </si>
  <si>
    <t>Plotter de corte 90</t>
  </si>
  <si>
    <t>Plotter de corte 40</t>
  </si>
  <si>
    <t>Fotos 1.20x1.80</t>
  </si>
  <si>
    <t>Arte Vivo</t>
  </si>
  <si>
    <t>13 m x 4 m</t>
  </si>
  <si>
    <t xml:space="preserve">1. Paredes </t>
  </si>
  <si>
    <t>Pared No.1</t>
  </si>
  <si>
    <t>Pared No.2</t>
  </si>
  <si>
    <t>2. Plafón No.1</t>
  </si>
  <si>
    <t>3. Plafón No.2</t>
  </si>
  <si>
    <t>4. Plafón No.3</t>
  </si>
  <si>
    <t>5. Plafón No.4</t>
  </si>
  <si>
    <t>6. Plafón No.5</t>
  </si>
  <si>
    <t>Tarima No.1</t>
  </si>
  <si>
    <t>Tarima No.2</t>
  </si>
  <si>
    <t>Tarima No.3</t>
  </si>
  <si>
    <t>7. Tarimas</t>
  </si>
  <si>
    <t>9. 	Impresiones</t>
  </si>
  <si>
    <t>Vinilo adhesivo 1.20x2.80</t>
  </si>
  <si>
    <t>Medalla a la Maestría</t>
  </si>
  <si>
    <t>26 m2</t>
  </si>
  <si>
    <t>13 m x 2 m</t>
  </si>
  <si>
    <t>3. Piso</t>
  </si>
  <si>
    <t>4.Cubos</t>
  </si>
  <si>
    <t>5. Exhibidor de ruanas</t>
  </si>
  <si>
    <t>6. Exhibidor de medallas</t>
  </si>
  <si>
    <t>7. Ruleta de oficios</t>
  </si>
  <si>
    <t xml:space="preserve">8. Iluminación </t>
  </si>
  <si>
    <t>9. Impresiones</t>
  </si>
  <si>
    <t>Arquitectura Viva</t>
  </si>
  <si>
    <t>3. Marco No.3</t>
  </si>
  <si>
    <t xml:space="preserve">6. Iluminación </t>
  </si>
  <si>
    <t>Rieles 1m</t>
  </si>
  <si>
    <t>7. Impresiones</t>
  </si>
  <si>
    <t>Plotter de corte 28x28</t>
  </si>
  <si>
    <t>Plotter de corte 75x1.10</t>
  </si>
  <si>
    <t>Vinilo adhesivo 90x1.80</t>
  </si>
  <si>
    <t>8. Instalación</t>
  </si>
  <si>
    <t>9. Cerramiento</t>
  </si>
  <si>
    <t>Gestión del conocimiento</t>
  </si>
  <si>
    <t>16 m2</t>
  </si>
  <si>
    <t>2 m x 8 m</t>
  </si>
  <si>
    <t>1. Punto de pago</t>
  </si>
  <si>
    <t>3. Muro</t>
  </si>
  <si>
    <t>4. Bancas</t>
  </si>
  <si>
    <t>5. Materas</t>
  </si>
  <si>
    <t xml:space="preserve">6. Cubos </t>
  </si>
  <si>
    <t xml:space="preserve">7. Tv </t>
  </si>
  <si>
    <t>8. Portátil</t>
  </si>
  <si>
    <t>9. Vitrinas</t>
  </si>
  <si>
    <t xml:space="preserve">10. Mueble para manejo de muestras </t>
  </si>
  <si>
    <t xml:space="preserve">11. Cubos </t>
  </si>
  <si>
    <t xml:space="preserve">12. Iluminación </t>
  </si>
  <si>
    <t>Fotografías</t>
  </si>
  <si>
    <t>6 m x 14 m</t>
  </si>
  <si>
    <t>84 m2</t>
  </si>
  <si>
    <t>Plafón perimetral</t>
  </si>
  <si>
    <t>2. Paredes entrecruzadas tipo No.2</t>
  </si>
  <si>
    <t>3. Columnas de ingreso No.1</t>
  </si>
  <si>
    <t>16. Mini cubos</t>
  </si>
  <si>
    <t>18. 	Impresiones</t>
  </si>
  <si>
    <t xml:space="preserve">11. Muro </t>
  </si>
  <si>
    <t>12. Pergola</t>
  </si>
  <si>
    <t>14. Vegetación</t>
  </si>
  <si>
    <t>15. Sonido</t>
  </si>
  <si>
    <t>16. Servicio de streaming</t>
  </si>
  <si>
    <t xml:space="preserve">17. Servicio de grabación en vivo </t>
  </si>
  <si>
    <t>18. Servicio de edición de video</t>
  </si>
  <si>
    <t>24. Impresiones</t>
  </si>
  <si>
    <t>25. Iluminación</t>
  </si>
  <si>
    <t>26. Ganchos</t>
  </si>
  <si>
    <t>27. Cerramiento</t>
  </si>
  <si>
    <t>19. Iluminación</t>
  </si>
  <si>
    <t>20. Impresiones</t>
  </si>
  <si>
    <t>21. Cerramiento</t>
  </si>
  <si>
    <t>15. Iluminación</t>
  </si>
  <si>
    <t>16. 	Impresiones</t>
  </si>
  <si>
    <t>17. Cerramiento</t>
  </si>
  <si>
    <t>Counters(4)+sillas+conexiones</t>
  </si>
  <si>
    <t>4. Paredes centrales compuestas</t>
  </si>
  <si>
    <t>2. Respaldo pared principal</t>
  </si>
  <si>
    <t>16.9 Estructura pino 1.42 m</t>
  </si>
  <si>
    <t>1. Expoartesanías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</si>
</sst>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[$$-240A]* #,##0_-;\-[$$-240A]* #,##0_-;_-[$$-240A]* &quot;-&quot;??_-;_-@_-"/>
    <numFmt numFmtId="165" formatCode="&quot;$&quot;\ #,##0;[Red]&quot;$&quot;\ #,##0"/>
    <numFmt numFmtId="166" formatCode="_-[$$-240A]* #,##0_-;\-[$$-240A]* #,##0_-;_-[$$-240A]* &quot;-&quot;??_-;_-@"/>
    <numFmt numFmtId="167" formatCode="_-[$$-240A]\ * #,##0.00_-;\-[$$-240A]\ * #,##0.00_-;_-[$$-240A]\ * &quot;-&quot;??_-;_-@_-"/>
  </numFmts>
  <fonts count="2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</font>
    <font>
      <b/>
      <sz val="12"/>
      <color rgb="FFFFFFFF"/>
      <name val="Calibri"/>
    </font>
    <font>
      <sz val="11"/>
      <name val="Calibri"/>
    </font>
    <font>
      <sz val="11"/>
      <color theme="1"/>
      <name val="Calibri"/>
    </font>
    <font>
      <sz val="11"/>
      <color theme="1"/>
      <name val="Arial"/>
    </font>
    <font>
      <b/>
      <sz val="11"/>
      <color rgb="FFFFFFFF"/>
      <name val="Calibri"/>
    </font>
    <font>
      <sz val="11"/>
      <color theme="1"/>
      <name val="Calibri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27BA0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CC2E5"/>
        <bgColor rgb="FF9CC2E5"/>
      </patternFill>
    </fill>
    <fill>
      <patternFill patternType="solid">
        <fgColor rgb="FF000000"/>
        <bgColor rgb="FF000000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/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/>
      <diagonal/>
    </border>
    <border>
      <left style="thick">
        <color rgb="FF000000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3" fillId="0" borderId="0"/>
  </cellStyleXfs>
  <cellXfs count="299">
    <xf numFmtId="0" fontId="0" fillId="0" borderId="0" xfId="0"/>
    <xf numFmtId="0" fontId="1" fillId="0" borderId="3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top"/>
      <protection locked="0"/>
    </xf>
    <xf numFmtId="0" fontId="4" fillId="0" borderId="33" xfId="0" applyFont="1" applyBorder="1" applyAlignment="1" applyProtection="1">
      <alignment vertical="top"/>
      <protection locked="0"/>
    </xf>
    <xf numFmtId="0" fontId="4" fillId="0" borderId="6" xfId="0" applyFont="1" applyBorder="1" applyAlignment="1" applyProtection="1">
      <alignment vertical="top"/>
      <protection locked="0"/>
    </xf>
    <xf numFmtId="0" fontId="4" fillId="0" borderId="32" xfId="0" applyFont="1" applyBorder="1" applyAlignment="1" applyProtection="1">
      <alignment vertical="top"/>
      <protection locked="0"/>
    </xf>
    <xf numFmtId="0" fontId="4" fillId="0" borderId="0" xfId="0" applyFont="1" applyBorder="1" applyAlignment="1" applyProtection="1">
      <alignment vertical="top"/>
      <protection locked="0"/>
    </xf>
    <xf numFmtId="0" fontId="4" fillId="5" borderId="0" xfId="0" applyFont="1" applyFill="1" applyBorder="1" applyAlignment="1" applyProtection="1">
      <alignment vertical="center"/>
      <protection locked="0"/>
    </xf>
    <xf numFmtId="0" fontId="0" fillId="5" borderId="0" xfId="0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/>
    </xf>
    <xf numFmtId="0" fontId="2" fillId="0" borderId="18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3" fillId="11" borderId="14" xfId="0" applyNumberFormat="1" applyFont="1" applyFill="1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0" fillId="0" borderId="1" xfId="0" applyFont="1" applyBorder="1" applyAlignment="1" applyProtection="1"/>
    <xf numFmtId="0" fontId="0" fillId="0" borderId="1" xfId="0" applyFont="1" applyBorder="1" applyAlignment="1" applyProtection="1">
      <alignment vertical="center"/>
    </xf>
    <xf numFmtId="0" fontId="0" fillId="0" borderId="18" xfId="0" applyFont="1" applyBorder="1" applyAlignment="1" applyProtection="1"/>
    <xf numFmtId="164" fontId="0" fillId="0" borderId="7" xfId="0" applyNumberForma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wrapText="1"/>
    </xf>
    <xf numFmtId="0" fontId="2" fillId="0" borderId="7" xfId="0" applyFont="1" applyFill="1" applyBorder="1" applyAlignment="1" applyProtection="1">
      <alignment vertical="center"/>
    </xf>
    <xf numFmtId="164" fontId="0" fillId="0" borderId="18" xfId="0" applyNumberForma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0" borderId="0" xfId="0" applyFill="1" applyProtection="1">
      <protection locked="0"/>
    </xf>
    <xf numFmtId="164" fontId="0" fillId="0" borderId="7" xfId="0" applyNumberFormat="1" applyBorder="1" applyAlignment="1" applyProtection="1">
      <alignment horizontal="center" vertical="center"/>
      <protection locked="0"/>
    </xf>
    <xf numFmtId="167" fontId="0" fillId="0" borderId="7" xfId="0" applyNumberFormat="1" applyBorder="1" applyAlignment="1" applyProtection="1">
      <alignment horizontal="center"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167" fontId="0" fillId="0" borderId="18" xfId="0" applyNumberFormat="1" applyBorder="1" applyAlignment="1" applyProtection="1">
      <alignment horizontal="center" vertical="center"/>
      <protection locked="0"/>
    </xf>
    <xf numFmtId="164" fontId="0" fillId="0" borderId="20" xfId="0" applyNumberFormat="1" applyBorder="1" applyAlignment="1" applyProtection="1">
      <alignment horizontal="center" vertical="center"/>
      <protection locked="0"/>
    </xf>
    <xf numFmtId="164" fontId="9" fillId="11" borderId="14" xfId="0" applyNumberFormat="1" applyFont="1" applyFill="1" applyBorder="1" applyAlignment="1" applyProtection="1">
      <alignment horizontal="center" vertical="center"/>
      <protection locked="0"/>
    </xf>
    <xf numFmtId="164" fontId="0" fillId="0" borderId="75" xfId="0" applyNumberFormat="1" applyBorder="1" applyAlignment="1" applyProtection="1">
      <alignment horizontal="center" vertical="center"/>
      <protection locked="0"/>
    </xf>
    <xf numFmtId="164" fontId="0" fillId="0" borderId="30" xfId="0" applyNumberFormat="1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 applyProtection="1">
      <alignment horizontal="center" vertical="center"/>
      <protection locked="0"/>
    </xf>
    <xf numFmtId="164" fontId="9" fillId="11" borderId="25" xfId="0" applyNumberFormat="1" applyFont="1" applyFill="1" applyBorder="1" applyAlignment="1" applyProtection="1">
      <alignment horizontal="center"/>
      <protection locked="0"/>
    </xf>
    <xf numFmtId="0" fontId="4" fillId="5" borderId="0" xfId="0" applyFont="1" applyFill="1" applyAlignment="1" applyProtection="1">
      <alignment horizontal="center" vertical="center" wrapText="1"/>
      <protection locked="0"/>
    </xf>
    <xf numFmtId="164" fontId="0" fillId="5" borderId="0" xfId="0" applyNumberForma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wrapText="1"/>
      <protection locked="0"/>
    </xf>
    <xf numFmtId="166" fontId="20" fillId="0" borderId="62" xfId="0" applyNumberFormat="1" applyFont="1" applyBorder="1" applyAlignment="1" applyProtection="1">
      <alignment horizontal="center"/>
      <protection locked="0"/>
    </xf>
    <xf numFmtId="166" fontId="20" fillId="0" borderId="70" xfId="0" applyNumberFormat="1" applyFont="1" applyBorder="1" applyAlignment="1" applyProtection="1">
      <alignment horizontal="center"/>
      <protection locked="0"/>
    </xf>
    <xf numFmtId="166" fontId="20" fillId="0" borderId="0" xfId="0" applyNumberFormat="1" applyFont="1" applyBorder="1" applyAlignment="1" applyProtection="1">
      <alignment horizontal="center"/>
      <protection locked="0"/>
    </xf>
    <xf numFmtId="166" fontId="22" fillId="24" borderId="14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Alignment="1" applyProtection="1">
      <alignment vertical="center" textRotation="90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34" xfId="0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0" borderId="34" xfId="0" applyBorder="1" applyAlignment="1" applyProtection="1">
      <alignment horizontal="left"/>
    </xf>
    <xf numFmtId="0" fontId="0" fillId="5" borderId="34" xfId="0" applyFill="1" applyBorder="1" applyAlignment="1" applyProtection="1">
      <alignment horizontal="left"/>
    </xf>
    <xf numFmtId="0" fontId="0" fillId="5" borderId="1" xfId="0" applyFill="1" applyBorder="1" applyAlignment="1" applyProtection="1">
      <alignment horizontal="center"/>
    </xf>
    <xf numFmtId="0" fontId="0" fillId="0" borderId="18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/>
    </xf>
    <xf numFmtId="0" fontId="0" fillId="0" borderId="18" xfId="0" applyBorder="1" applyProtection="1"/>
    <xf numFmtId="0" fontId="0" fillId="0" borderId="18" xfId="0" applyBorder="1" applyAlignment="1" applyProtection="1">
      <alignment horizontal="center"/>
    </xf>
    <xf numFmtId="0" fontId="4" fillId="5" borderId="7" xfId="0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left"/>
    </xf>
    <xf numFmtId="0" fontId="4" fillId="5" borderId="1" xfId="0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left"/>
    </xf>
    <xf numFmtId="0" fontId="0" fillId="5" borderId="1" xfId="0" applyFont="1" applyFill="1" applyBorder="1" applyAlignment="1" applyProtection="1">
      <alignment horizontal="center" vertical="center" wrapText="1"/>
    </xf>
    <xf numFmtId="0" fontId="0" fillId="5" borderId="1" xfId="0" applyFont="1" applyFill="1" applyBorder="1" applyAlignment="1" applyProtection="1">
      <alignment horizontal="left" vertical="center" wrapText="1"/>
    </xf>
    <xf numFmtId="0" fontId="0" fillId="5" borderId="18" xfId="0" applyFont="1" applyFill="1" applyBorder="1" applyAlignment="1" applyProtection="1">
      <alignment horizontal="left" vertical="center" wrapText="1"/>
    </xf>
    <xf numFmtId="0" fontId="0" fillId="5" borderId="18" xfId="0" applyFont="1" applyFill="1" applyBorder="1" applyAlignment="1" applyProtection="1">
      <alignment horizontal="center" vertical="center" wrapText="1"/>
    </xf>
    <xf numFmtId="0" fontId="0" fillId="5" borderId="7" xfId="0" applyFont="1" applyFill="1" applyBorder="1" applyAlignment="1" applyProtection="1">
      <alignment horizontal="center" vertical="center" wrapText="1"/>
    </xf>
    <xf numFmtId="0" fontId="0" fillId="0" borderId="7" xfId="0" applyBorder="1" applyProtection="1"/>
    <xf numFmtId="0" fontId="0" fillId="0" borderId="7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Fill="1" applyBorder="1" applyProtection="1"/>
    <xf numFmtId="0" fontId="0" fillId="0" borderId="18" xfId="0" applyFill="1" applyBorder="1" applyProtection="1"/>
    <xf numFmtId="0" fontId="20" fillId="0" borderId="62" xfId="0" applyFont="1" applyBorder="1" applyAlignment="1" applyProtection="1">
      <alignment wrapText="1"/>
    </xf>
    <xf numFmtId="0" fontId="20" fillId="0" borderId="62" xfId="0" applyFont="1" applyBorder="1" applyAlignment="1" applyProtection="1">
      <alignment horizontal="center"/>
    </xf>
    <xf numFmtId="0" fontId="20" fillId="0" borderId="62" xfId="0" applyFont="1" applyBorder="1" applyProtection="1"/>
    <xf numFmtId="0" fontId="21" fillId="0" borderId="62" xfId="0" applyFont="1" applyBorder="1" applyAlignment="1" applyProtection="1">
      <alignment horizontal="center" wrapText="1"/>
    </xf>
    <xf numFmtId="0" fontId="20" fillId="0" borderId="72" xfId="0" applyFont="1" applyBorder="1" applyAlignment="1" applyProtection="1">
      <alignment wrapText="1"/>
    </xf>
    <xf numFmtId="0" fontId="20" fillId="0" borderId="72" xfId="0" applyFont="1" applyBorder="1" applyAlignment="1" applyProtection="1">
      <alignment horizontal="center"/>
    </xf>
    <xf numFmtId="0" fontId="0" fillId="0" borderId="17" xfId="0" applyBorder="1" applyAlignment="1" applyProtection="1">
      <alignment horizontal="center" vertical="center"/>
    </xf>
    <xf numFmtId="0" fontId="0" fillId="0" borderId="34" xfId="0" applyBorder="1" applyProtection="1"/>
    <xf numFmtId="0" fontId="0" fillId="0" borderId="1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vertical="center" wrapText="1"/>
    </xf>
    <xf numFmtId="0" fontId="0" fillId="0" borderId="18" xfId="0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vertical="center"/>
    </xf>
    <xf numFmtId="0" fontId="20" fillId="0" borderId="18" xfId="0" applyFont="1" applyBorder="1" applyAlignment="1" applyProtection="1">
      <alignment wrapText="1"/>
    </xf>
    <xf numFmtId="0" fontId="20" fillId="0" borderId="18" xfId="0" applyFont="1" applyBorder="1" applyAlignment="1" applyProtection="1">
      <alignment horizontal="center"/>
    </xf>
    <xf numFmtId="166" fontId="20" fillId="0" borderId="72" xfId="0" applyNumberFormat="1" applyFont="1" applyBorder="1" applyAlignment="1" applyProtection="1">
      <alignment horizontal="center"/>
      <protection locked="0"/>
    </xf>
    <xf numFmtId="164" fontId="16" fillId="11" borderId="3" xfId="0" applyNumberFormat="1" applyFont="1" applyFill="1" applyBorder="1" applyAlignment="1" applyProtection="1">
      <alignment horizontal="left" wrapText="1"/>
      <protection locked="0"/>
    </xf>
    <xf numFmtId="164" fontId="9" fillId="11" borderId="3" xfId="0" applyNumberFormat="1" applyFont="1" applyFill="1" applyBorder="1" applyAlignment="1" applyProtection="1">
      <alignment horizontal="center" vertical="center"/>
      <protection locked="0"/>
    </xf>
    <xf numFmtId="164" fontId="9" fillId="11" borderId="15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left" vertical="center"/>
    </xf>
    <xf numFmtId="0" fontId="0" fillId="0" borderId="45" xfId="0" applyBorder="1" applyAlignment="1" applyProtection="1">
      <alignment wrapText="1"/>
      <protection locked="0"/>
    </xf>
    <xf numFmtId="0" fontId="12" fillId="9" borderId="29" xfId="0" applyFont="1" applyFill="1" applyBorder="1" applyAlignment="1" applyProtection="1">
      <alignment horizontal="center" vertical="center"/>
    </xf>
    <xf numFmtId="0" fontId="12" fillId="9" borderId="18" xfId="0" applyFont="1" applyFill="1" applyBorder="1" applyAlignment="1" applyProtection="1">
      <alignment horizontal="center" vertical="center"/>
    </xf>
    <xf numFmtId="0" fontId="12" fillId="9" borderId="30" xfId="0" applyFont="1" applyFill="1" applyBorder="1" applyAlignment="1" applyProtection="1">
      <alignment horizontal="center" vertical="center"/>
    </xf>
    <xf numFmtId="0" fontId="12" fillId="9" borderId="76" xfId="0" applyFont="1" applyFill="1" applyBorder="1" applyAlignment="1" applyProtection="1">
      <alignment horizontal="center" vertical="center"/>
    </xf>
    <xf numFmtId="0" fontId="12" fillId="9" borderId="9" xfId="0" applyFont="1" applyFill="1" applyBorder="1" applyAlignment="1" applyProtection="1">
      <alignment horizontal="center" vertical="center"/>
    </xf>
    <xf numFmtId="0" fontId="12" fillId="9" borderId="10" xfId="0" applyFont="1" applyFill="1" applyBorder="1" applyAlignment="1" applyProtection="1">
      <alignment horizontal="center" vertical="center"/>
    </xf>
    <xf numFmtId="0" fontId="12" fillId="9" borderId="11" xfId="0" applyFont="1" applyFill="1" applyBorder="1" applyAlignment="1" applyProtection="1">
      <alignment horizontal="center" vertical="center"/>
    </xf>
    <xf numFmtId="0" fontId="12" fillId="14" borderId="14" xfId="0" applyFont="1" applyFill="1" applyBorder="1" applyAlignment="1" applyProtection="1">
      <alignment horizontal="center" vertical="center"/>
    </xf>
    <xf numFmtId="0" fontId="12" fillId="14" borderId="9" xfId="0" applyFont="1" applyFill="1" applyBorder="1" applyAlignment="1" applyProtection="1">
      <alignment horizontal="center" vertical="center"/>
    </xf>
    <xf numFmtId="0" fontId="12" fillId="14" borderId="12" xfId="0" applyFont="1" applyFill="1" applyBorder="1" applyAlignment="1" applyProtection="1">
      <alignment horizontal="center" vertical="center"/>
    </xf>
    <xf numFmtId="0" fontId="12" fillId="14" borderId="10" xfId="0" applyFont="1" applyFill="1" applyBorder="1" applyAlignment="1" applyProtection="1">
      <alignment horizontal="center" vertical="center"/>
    </xf>
    <xf numFmtId="0" fontId="12" fillId="14" borderId="11" xfId="0" applyFont="1" applyFill="1" applyBorder="1" applyAlignment="1" applyProtection="1">
      <alignment horizontal="center" vertical="center"/>
    </xf>
    <xf numFmtId="0" fontId="12" fillId="14" borderId="27" xfId="0" applyFont="1" applyFill="1" applyBorder="1" applyAlignment="1" applyProtection="1">
      <alignment horizontal="center" vertical="center"/>
    </xf>
    <xf numFmtId="0" fontId="18" fillId="21" borderId="60" xfId="0" applyFont="1" applyFill="1" applyBorder="1" applyAlignment="1" applyProtection="1">
      <alignment horizontal="center"/>
    </xf>
    <xf numFmtId="0" fontId="18" fillId="21" borderId="61" xfId="0" applyFont="1" applyFill="1" applyBorder="1" applyAlignment="1" applyProtection="1">
      <alignment horizontal="center"/>
    </xf>
    <xf numFmtId="0" fontId="18" fillId="21" borderId="60" xfId="0" applyFont="1" applyFill="1" applyBorder="1" applyAlignment="1" applyProtection="1"/>
    <xf numFmtId="0" fontId="18" fillId="21" borderId="62" xfId="0" applyFont="1" applyFill="1" applyBorder="1" applyAlignment="1" applyProtection="1">
      <alignment horizontal="center" wrapText="1"/>
    </xf>
    <xf numFmtId="0" fontId="18" fillId="21" borderId="63" xfId="0" applyFont="1" applyFill="1" applyBorder="1" applyAlignment="1" applyProtection="1">
      <alignment horizontal="center"/>
    </xf>
    <xf numFmtId="0" fontId="18" fillId="21" borderId="64" xfId="0" applyFont="1" applyFill="1" applyBorder="1" applyAlignment="1" applyProtection="1">
      <alignment horizontal="center" wrapText="1"/>
    </xf>
    <xf numFmtId="0" fontId="18" fillId="21" borderId="65" xfId="0" applyFont="1" applyFill="1" applyBorder="1" applyAlignment="1" applyProtection="1">
      <alignment horizontal="center"/>
    </xf>
    <xf numFmtId="0" fontId="18" fillId="21" borderId="66" xfId="0" applyFont="1" applyFill="1" applyBorder="1" applyAlignment="1" applyProtection="1">
      <alignment horizontal="center"/>
    </xf>
    <xf numFmtId="0" fontId="18" fillId="21" borderId="67" xfId="0" applyFont="1" applyFill="1" applyBorder="1" applyAlignment="1" applyProtection="1">
      <alignment horizontal="center" wrapText="1"/>
    </xf>
    <xf numFmtId="0" fontId="15" fillId="15" borderId="41" xfId="0" applyFont="1" applyFill="1" applyBorder="1" applyAlignment="1" applyProtection="1">
      <alignment horizontal="center" vertical="center" wrapText="1"/>
    </xf>
    <xf numFmtId="0" fontId="15" fillId="15" borderId="44" xfId="0" applyFont="1" applyFill="1" applyBorder="1" applyAlignment="1" applyProtection="1">
      <alignment horizontal="center" vertical="center" wrapText="1"/>
    </xf>
    <xf numFmtId="0" fontId="15" fillId="15" borderId="43" xfId="0" applyFont="1" applyFill="1" applyBorder="1" applyAlignment="1" applyProtection="1">
      <alignment horizontal="center" vertical="center" wrapText="1"/>
    </xf>
    <xf numFmtId="0" fontId="15" fillId="15" borderId="58" xfId="0" applyFont="1" applyFill="1" applyBorder="1" applyAlignment="1" applyProtection="1">
      <alignment horizontal="center" vertical="center" wrapText="1"/>
    </xf>
    <xf numFmtId="0" fontId="15" fillId="18" borderId="55" xfId="0" applyFont="1" applyFill="1" applyBorder="1" applyAlignment="1" applyProtection="1">
      <alignment horizontal="center" vertical="center" wrapText="1"/>
    </xf>
    <xf numFmtId="0" fontId="15" fillId="15" borderId="42" xfId="0" applyFont="1" applyFill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vertical="top"/>
      <protection locked="0"/>
    </xf>
    <xf numFmtId="0" fontId="4" fillId="0" borderId="22" xfId="0" applyFont="1" applyBorder="1" applyAlignment="1" applyProtection="1">
      <alignment vertical="top"/>
      <protection locked="0"/>
    </xf>
    <xf numFmtId="0" fontId="4" fillId="0" borderId="23" xfId="0" applyFont="1" applyBorder="1" applyAlignment="1" applyProtection="1">
      <alignment vertical="top"/>
      <protection locked="0"/>
    </xf>
    <xf numFmtId="0" fontId="10" fillId="8" borderId="24" xfId="0" applyFont="1" applyFill="1" applyBorder="1" applyAlignment="1" applyProtection="1">
      <alignment vertical="center"/>
    </xf>
    <xf numFmtId="0" fontId="7" fillId="0" borderId="14" xfId="0" applyFont="1" applyBorder="1" applyAlignment="1" applyProtection="1">
      <alignment horizontal="center" vertical="center" wrapText="1"/>
    </xf>
    <xf numFmtId="0" fontId="14" fillId="4" borderId="14" xfId="0" applyFont="1" applyFill="1" applyBorder="1" applyAlignment="1" applyProtection="1">
      <alignment horizontal="center" wrapText="1"/>
    </xf>
    <xf numFmtId="165" fontId="9" fillId="11" borderId="14" xfId="0" applyNumberFormat="1" applyFont="1" applyFill="1" applyBorder="1" applyAlignment="1" applyProtection="1">
      <alignment wrapText="1"/>
    </xf>
    <xf numFmtId="165" fontId="0" fillId="0" borderId="6" xfId="0" applyNumberFormat="1" applyFont="1" applyBorder="1" applyAlignment="1" applyProtection="1">
      <alignment wrapText="1"/>
    </xf>
    <xf numFmtId="0" fontId="5" fillId="3" borderId="16" xfId="0" applyFont="1" applyFill="1" applyBorder="1" applyAlignment="1" applyProtection="1">
      <alignment vertical="center"/>
      <protection locked="0"/>
    </xf>
    <xf numFmtId="0" fontId="5" fillId="3" borderId="14" xfId="0" applyFont="1" applyFill="1" applyBorder="1" applyAlignment="1" applyProtection="1">
      <alignment vertical="center"/>
      <protection locked="0"/>
    </xf>
    <xf numFmtId="0" fontId="0" fillId="0" borderId="18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0" fontId="0" fillId="0" borderId="1" xfId="0" applyBorder="1" applyAlignment="1" applyProtection="1">
      <alignment vertical="center" wrapText="1"/>
    </xf>
    <xf numFmtId="0" fontId="20" fillId="0" borderId="62" xfId="0" applyFont="1" applyBorder="1" applyAlignment="1" applyProtection="1">
      <alignment vertical="center"/>
    </xf>
    <xf numFmtId="0" fontId="0" fillId="0" borderId="35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12" xfId="0" applyBorder="1" applyAlignment="1" applyProtection="1">
      <alignment vertical="center"/>
    </xf>
    <xf numFmtId="0" fontId="0" fillId="0" borderId="18" xfId="0" applyBorder="1" applyAlignment="1" applyProtection="1">
      <alignment vertical="center"/>
    </xf>
    <xf numFmtId="0" fontId="0" fillId="0" borderId="35" xfId="0" applyBorder="1" applyAlignment="1" applyProtection="1">
      <alignment horizontal="left" vertical="center"/>
    </xf>
    <xf numFmtId="0" fontId="0" fillId="0" borderId="38" xfId="0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 vertical="center" wrapText="1"/>
    </xf>
    <xf numFmtId="0" fontId="0" fillId="6" borderId="4" xfId="0" applyFill="1" applyBorder="1" applyAlignment="1" applyProtection="1">
      <alignment horizontal="center" vertical="center" wrapText="1"/>
    </xf>
    <xf numFmtId="0" fontId="4" fillId="7" borderId="16" xfId="0" applyFont="1" applyFill="1" applyBorder="1" applyAlignment="1" applyProtection="1">
      <alignment horizontal="center" vertical="center"/>
    </xf>
    <xf numFmtId="0" fontId="4" fillId="7" borderId="2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0" fillId="13" borderId="3" xfId="0" applyFont="1" applyFill="1" applyBorder="1" applyAlignment="1" applyProtection="1">
      <alignment horizontal="center" vertical="center" wrapText="1"/>
    </xf>
    <xf numFmtId="0" fontId="10" fillId="13" borderId="4" xfId="0" applyFont="1" applyFill="1" applyBorder="1" applyAlignment="1" applyProtection="1">
      <alignment horizontal="center" vertical="center" wrapText="1"/>
    </xf>
    <xf numFmtId="0" fontId="0" fillId="2" borderId="19" xfId="0" applyFill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2" borderId="36" xfId="0" applyFont="1" applyFill="1" applyBorder="1" applyAlignment="1" applyProtection="1">
      <alignment horizontal="center" vertical="center" wrapText="1"/>
    </xf>
    <xf numFmtId="0" fontId="4" fillId="2" borderId="34" xfId="0" applyFont="1" applyFill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</xf>
    <xf numFmtId="0" fontId="2" fillId="2" borderId="37" xfId="0" applyFont="1" applyFill="1" applyBorder="1" applyAlignment="1" applyProtection="1">
      <alignment horizontal="center" vertical="center"/>
    </xf>
    <xf numFmtId="0" fontId="1" fillId="12" borderId="25" xfId="0" applyFont="1" applyFill="1" applyBorder="1" applyAlignment="1" applyProtection="1">
      <alignment horizontal="center" vertical="center" textRotation="90" wrapText="1"/>
    </xf>
    <xf numFmtId="0" fontId="1" fillId="12" borderId="26" xfId="0" applyFont="1" applyFill="1" applyBorder="1" applyAlignment="1" applyProtection="1">
      <alignment horizontal="center" vertical="center" textRotation="90" wrapText="1"/>
    </xf>
    <xf numFmtId="0" fontId="1" fillId="12" borderId="24" xfId="0" applyFont="1" applyFill="1" applyBorder="1" applyAlignment="1" applyProtection="1">
      <alignment horizontal="center" vertical="center" textRotation="90" wrapText="1"/>
    </xf>
    <xf numFmtId="0" fontId="0" fillId="0" borderId="25" xfId="0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18" xfId="0" applyFill="1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left" vertical="center"/>
    </xf>
    <xf numFmtId="0" fontId="0" fillId="0" borderId="19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left" vertical="center"/>
    </xf>
    <xf numFmtId="0" fontId="2" fillId="0" borderId="7" xfId="0" applyFont="1" applyFill="1" applyBorder="1" applyAlignment="1" applyProtection="1">
      <alignment horizontal="left" vertical="center"/>
    </xf>
    <xf numFmtId="0" fontId="0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horizontal="left" vertical="center"/>
    </xf>
    <xf numFmtId="0" fontId="0" fillId="0" borderId="18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left" vertical="center"/>
    </xf>
    <xf numFmtId="0" fontId="0" fillId="0" borderId="38" xfId="0" applyBorder="1" applyAlignment="1" applyProtection="1">
      <alignment horizontal="left" vertical="center"/>
    </xf>
    <xf numFmtId="0" fontId="4" fillId="2" borderId="39" xfId="0" applyFont="1" applyFill="1" applyBorder="1" applyAlignment="1" applyProtection="1">
      <alignment horizontal="center" vertical="center" wrapText="1"/>
    </xf>
    <xf numFmtId="0" fontId="4" fillId="2" borderId="22" xfId="0" applyFont="1" applyFill="1" applyBorder="1" applyAlignment="1" applyProtection="1">
      <alignment horizontal="center" vertical="center" wrapText="1"/>
    </xf>
    <xf numFmtId="0" fontId="4" fillId="2" borderId="29" xfId="0" applyFont="1" applyFill="1" applyBorder="1" applyAlignment="1" applyProtection="1">
      <alignment horizontal="center" vertical="center" wrapText="1"/>
    </xf>
    <xf numFmtId="0" fontId="20" fillId="0" borderId="72" xfId="0" applyFont="1" applyBorder="1" applyAlignment="1" applyProtection="1">
      <alignment vertical="center"/>
    </xf>
    <xf numFmtId="0" fontId="19" fillId="0" borderId="72" xfId="0" applyFont="1" applyBorder="1" applyAlignment="1" applyProtection="1"/>
    <xf numFmtId="0" fontId="19" fillId="0" borderId="62" xfId="0" applyFont="1" applyBorder="1" applyAlignment="1" applyProtection="1"/>
    <xf numFmtId="0" fontId="0" fillId="0" borderId="1" xfId="0" applyBorder="1" applyAlignment="1" applyProtection="1">
      <alignment vertical="center"/>
    </xf>
    <xf numFmtId="0" fontId="1" fillId="10" borderId="25" xfId="0" applyFont="1" applyFill="1" applyBorder="1" applyAlignment="1" applyProtection="1">
      <alignment horizontal="center" vertical="center" textRotation="90" wrapText="1"/>
    </xf>
    <xf numFmtId="0" fontId="1" fillId="10" borderId="26" xfId="0" applyFont="1" applyFill="1" applyBorder="1" applyAlignment="1" applyProtection="1">
      <alignment horizontal="center" vertical="center" textRotation="90" wrapText="1"/>
    </xf>
    <xf numFmtId="0" fontId="1" fillId="10" borderId="24" xfId="0" applyFont="1" applyFill="1" applyBorder="1" applyAlignment="1" applyProtection="1">
      <alignment horizontal="center" vertical="center" textRotation="90" wrapText="1"/>
    </xf>
    <xf numFmtId="0" fontId="4" fillId="2" borderId="21" xfId="0" applyFont="1" applyFill="1" applyBorder="1" applyAlignment="1" applyProtection="1">
      <alignment horizontal="center" vertical="center" wrapText="1"/>
    </xf>
    <xf numFmtId="0" fontId="0" fillId="2" borderId="17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37" xfId="0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vertical="center"/>
    </xf>
    <xf numFmtId="0" fontId="20" fillId="5" borderId="64" xfId="0" applyFont="1" applyFill="1" applyBorder="1" applyAlignment="1" applyProtection="1">
      <alignment vertical="center"/>
    </xf>
    <xf numFmtId="0" fontId="20" fillId="5" borderId="72" xfId="0" applyFont="1" applyFill="1" applyBorder="1" applyAlignment="1" applyProtection="1">
      <alignment vertical="center"/>
    </xf>
    <xf numFmtId="0" fontId="20" fillId="5" borderId="62" xfId="0" applyFont="1" applyFill="1" applyBorder="1" applyAlignment="1" applyProtection="1">
      <alignment vertical="center"/>
    </xf>
    <xf numFmtId="0" fontId="20" fillId="0" borderId="34" xfId="0" applyFont="1" applyBorder="1" applyAlignment="1" applyProtection="1">
      <alignment vertical="center"/>
    </xf>
    <xf numFmtId="0" fontId="4" fillId="13" borderId="1" xfId="0" applyFont="1" applyFill="1" applyBorder="1" applyAlignment="1" applyProtection="1">
      <alignment horizontal="left"/>
    </xf>
    <xf numFmtId="0" fontId="0" fillId="0" borderId="35" xfId="0" applyBorder="1" applyAlignment="1" applyProtection="1">
      <alignment vertical="center"/>
    </xf>
    <xf numFmtId="0" fontId="0" fillId="0" borderId="36" xfId="0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0" fontId="0" fillId="0" borderId="12" xfId="0" applyBorder="1" applyAlignment="1" applyProtection="1">
      <alignment vertical="center"/>
    </xf>
    <xf numFmtId="0" fontId="4" fillId="8" borderId="3" xfId="0" applyFont="1" applyFill="1" applyBorder="1" applyAlignment="1" applyProtection="1">
      <alignment horizontal="center"/>
    </xf>
    <xf numFmtId="0" fontId="4" fillId="8" borderId="2" xfId="0" applyFont="1" applyFill="1" applyBorder="1" applyAlignment="1" applyProtection="1">
      <alignment horizontal="center"/>
    </xf>
    <xf numFmtId="0" fontId="4" fillId="8" borderId="4" xfId="0" applyFont="1" applyFill="1" applyBorder="1" applyAlignment="1" applyProtection="1">
      <alignment horizontal="center"/>
    </xf>
    <xf numFmtId="0" fontId="1" fillId="3" borderId="25" xfId="0" applyFont="1" applyFill="1" applyBorder="1" applyAlignment="1" applyProtection="1">
      <alignment horizontal="center" vertical="center" textRotation="90" wrapText="1"/>
    </xf>
    <xf numFmtId="0" fontId="1" fillId="3" borderId="26" xfId="0" applyFont="1" applyFill="1" applyBorder="1" applyAlignment="1" applyProtection="1">
      <alignment horizontal="center" vertical="center" textRotation="90" wrapText="1"/>
    </xf>
    <xf numFmtId="0" fontId="1" fillId="3" borderId="24" xfId="0" applyFont="1" applyFill="1" applyBorder="1" applyAlignment="1" applyProtection="1">
      <alignment horizontal="center" vertical="center" textRotation="90" wrapText="1"/>
    </xf>
    <xf numFmtId="0" fontId="4" fillId="2" borderId="38" xfId="0" applyFont="1" applyFill="1" applyBorder="1" applyAlignment="1" applyProtection="1">
      <alignment horizontal="center" vertical="center" wrapText="1"/>
    </xf>
    <xf numFmtId="0" fontId="1" fillId="17" borderId="46" xfId="0" applyFont="1" applyFill="1" applyBorder="1" applyAlignment="1" applyProtection="1">
      <alignment horizontal="center" vertical="center" textRotation="90" wrapText="1"/>
    </xf>
    <xf numFmtId="0" fontId="1" fillId="17" borderId="47" xfId="0" applyFont="1" applyFill="1" applyBorder="1" applyAlignment="1" applyProtection="1">
      <alignment horizontal="center" vertical="center" textRotation="90" wrapText="1"/>
    </xf>
    <xf numFmtId="0" fontId="1" fillId="17" borderId="50" xfId="0" applyFont="1" applyFill="1" applyBorder="1" applyAlignment="1" applyProtection="1">
      <alignment horizontal="center" vertical="center" textRotation="90" wrapText="1"/>
    </xf>
    <xf numFmtId="0" fontId="4" fillId="16" borderId="52" xfId="0" applyFont="1" applyFill="1" applyBorder="1" applyAlignment="1" applyProtection="1">
      <alignment horizontal="center" vertical="center" wrapText="1"/>
    </xf>
    <xf numFmtId="0" fontId="4" fillId="16" borderId="53" xfId="0" applyFont="1" applyFill="1" applyBorder="1" applyAlignment="1" applyProtection="1">
      <alignment horizontal="center" vertical="center" wrapText="1"/>
    </xf>
    <xf numFmtId="0" fontId="0" fillId="0" borderId="25" xfId="0" applyBorder="1" applyAlignment="1" applyProtection="1">
      <alignment vertical="center" wrapText="1"/>
      <protection locked="0"/>
    </xf>
    <xf numFmtId="0" fontId="0" fillId="0" borderId="26" xfId="0" applyBorder="1" applyAlignment="1" applyProtection="1">
      <alignment vertical="center" wrapText="1"/>
      <protection locked="0"/>
    </xf>
    <xf numFmtId="0" fontId="0" fillId="0" borderId="24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</xf>
    <xf numFmtId="0" fontId="4" fillId="19" borderId="3" xfId="0" applyFont="1" applyFill="1" applyBorder="1" applyAlignment="1" applyProtection="1">
      <alignment horizontal="center" vertical="center" wrapText="1"/>
    </xf>
    <xf numFmtId="0" fontId="4" fillId="19" borderId="2" xfId="0" applyFont="1" applyFill="1" applyBorder="1" applyAlignment="1" applyProtection="1">
      <alignment horizontal="center" vertical="center" wrapText="1"/>
    </xf>
    <xf numFmtId="0" fontId="4" fillId="19" borderId="4" xfId="0" applyFont="1" applyFill="1" applyBorder="1" applyAlignment="1" applyProtection="1">
      <alignment horizontal="center" vertical="center" wrapText="1"/>
    </xf>
    <xf numFmtId="0" fontId="0" fillId="16" borderId="54" xfId="0" applyFill="1" applyBorder="1" applyAlignment="1" applyProtection="1">
      <alignment vertical="center" wrapText="1"/>
    </xf>
    <xf numFmtId="0" fontId="0" fillId="16" borderId="51" xfId="0" applyFill="1" applyBorder="1" applyAlignment="1" applyProtection="1">
      <alignment vertical="center" wrapText="1"/>
    </xf>
    <xf numFmtId="0" fontId="0" fillId="16" borderId="54" xfId="0" applyFill="1" applyBorder="1" applyAlignment="1" applyProtection="1">
      <alignment horizontal="center" vertical="center" wrapText="1"/>
    </xf>
    <xf numFmtId="0" fontId="0" fillId="16" borderId="51" xfId="0" applyFill="1" applyBorder="1" applyAlignment="1" applyProtection="1">
      <alignment horizontal="center" vertical="center" wrapText="1"/>
    </xf>
    <xf numFmtId="0" fontId="0" fillId="16" borderId="56" xfId="0" applyFill="1" applyBorder="1" applyAlignment="1" applyProtection="1">
      <alignment horizontal="center" vertical="center" wrapText="1"/>
    </xf>
    <xf numFmtId="0" fontId="0" fillId="16" borderId="57" xfId="0" applyFill="1" applyBorder="1" applyAlignment="1" applyProtection="1">
      <alignment horizontal="center" vertical="center" wrapText="1"/>
    </xf>
    <xf numFmtId="0" fontId="17" fillId="20" borderId="59" xfId="0" applyFont="1" applyFill="1" applyBorder="1" applyAlignment="1" applyProtection="1">
      <alignment horizontal="center" vertical="center" textRotation="90" wrapText="1"/>
    </xf>
    <xf numFmtId="0" fontId="19" fillId="0" borderId="68" xfId="0" applyFont="1" applyBorder="1" applyAlignment="1" applyProtection="1">
      <alignment textRotation="90"/>
    </xf>
    <xf numFmtId="0" fontId="19" fillId="0" borderId="73" xfId="0" applyFont="1" applyBorder="1" applyAlignment="1" applyProtection="1">
      <alignment textRotation="90"/>
    </xf>
    <xf numFmtId="0" fontId="20" fillId="22" borderId="69" xfId="0" applyFont="1" applyFill="1" applyBorder="1" applyAlignment="1" applyProtection="1">
      <alignment horizontal="center" vertical="center" wrapText="1"/>
    </xf>
    <xf numFmtId="0" fontId="20" fillId="22" borderId="71" xfId="0" applyFont="1" applyFill="1" applyBorder="1" applyAlignment="1" applyProtection="1">
      <alignment horizontal="center" vertical="center" wrapText="1"/>
    </xf>
    <xf numFmtId="0" fontId="20" fillId="0" borderId="48" xfId="0" applyFont="1" applyBorder="1" applyAlignment="1" applyProtection="1">
      <alignment horizontal="center"/>
      <protection locked="0"/>
    </xf>
    <xf numFmtId="0" fontId="19" fillId="0" borderId="49" xfId="0" applyFont="1" applyBorder="1" applyProtection="1">
      <protection locked="0"/>
    </xf>
    <xf numFmtId="0" fontId="19" fillId="0" borderId="74" xfId="0" applyFont="1" applyBorder="1" applyProtection="1">
      <protection locked="0"/>
    </xf>
    <xf numFmtId="0" fontId="20" fillId="22" borderId="1" xfId="0" applyFont="1" applyFill="1" applyBorder="1" applyAlignment="1" applyProtection="1">
      <alignment horizontal="center" vertical="center"/>
    </xf>
    <xf numFmtId="0" fontId="20" fillId="22" borderId="18" xfId="0" applyFont="1" applyFill="1" applyBorder="1" applyAlignment="1" applyProtection="1">
      <alignment horizontal="center" vertical="center"/>
    </xf>
    <xf numFmtId="0" fontId="20" fillId="22" borderId="1" xfId="0" applyFont="1" applyFill="1" applyBorder="1" applyAlignment="1" applyProtection="1">
      <alignment horizontal="center" vertical="center" wrapText="1"/>
    </xf>
    <xf numFmtId="0" fontId="20" fillId="22" borderId="18" xfId="0" applyFont="1" applyFill="1" applyBorder="1" applyAlignment="1" applyProtection="1">
      <alignment horizontal="center" vertical="center" wrapText="1"/>
    </xf>
    <xf numFmtId="0" fontId="17" fillId="23" borderId="3" xfId="0" applyFont="1" applyFill="1" applyBorder="1" applyAlignment="1" applyProtection="1">
      <alignment horizontal="center" wrapText="1"/>
    </xf>
    <xf numFmtId="0" fontId="19" fillId="0" borderId="2" xfId="0" applyFont="1" applyBorder="1" applyProtection="1"/>
    <xf numFmtId="0" fontId="19" fillId="0" borderId="4" xfId="0" applyFont="1" applyBorder="1" applyProtection="1"/>
    <xf numFmtId="0" fontId="20" fillId="0" borderId="64" xfId="0" applyFont="1" applyBorder="1" applyAlignment="1" applyProtection="1">
      <alignment vertical="center"/>
    </xf>
    <xf numFmtId="0" fontId="20" fillId="0" borderId="62" xfId="0" applyFont="1" applyBorder="1" applyAlignment="1" applyProtection="1">
      <alignment vertical="center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 wrapText="1"/>
    </xf>
    <xf numFmtId="0" fontId="5" fillId="2" borderId="35" xfId="0" applyFont="1" applyFill="1" applyBorder="1" applyAlignment="1" applyProtection="1">
      <alignment horizontal="center" vertical="center" wrapText="1"/>
    </xf>
    <xf numFmtId="0" fontId="5" fillId="2" borderId="38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77" xfId="0" applyFont="1" applyFill="1" applyBorder="1" applyAlignment="1" applyProtection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2" borderId="7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2" borderId="18" xfId="0" applyFont="1" applyFill="1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left" vertical="center" wrapText="1"/>
    </xf>
    <xf numFmtId="0" fontId="0" fillId="0" borderId="19" xfId="0" applyBorder="1" applyAlignment="1" applyProtection="1">
      <alignment horizontal="left" vertical="center" wrapText="1"/>
    </xf>
    <xf numFmtId="0" fontId="0" fillId="0" borderId="7" xfId="0" applyBorder="1" applyAlignment="1" applyProtection="1">
      <alignment horizontal="left" vertical="center" wrapText="1"/>
    </xf>
    <xf numFmtId="0" fontId="0" fillId="2" borderId="78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center" vertical="center" wrapText="1"/>
    </xf>
    <xf numFmtId="0" fontId="0" fillId="2" borderId="31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4" borderId="31" xfId="0" applyFont="1" applyFill="1" applyBorder="1" applyAlignment="1" applyProtection="1">
      <alignment horizontal="center" vertical="center" wrapText="1"/>
    </xf>
    <xf numFmtId="0" fontId="4" fillId="4" borderId="79" xfId="0" applyFont="1" applyFill="1" applyBorder="1" applyAlignment="1" applyProtection="1">
      <alignment horizontal="center" vertical="center" wrapText="1"/>
    </xf>
    <xf numFmtId="164" fontId="9" fillId="11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4" fillId="13" borderId="1" xfId="0" applyFont="1" applyFill="1" applyBorder="1" applyAlignment="1" applyProtection="1">
      <alignment horizontal="center" vertical="center"/>
      <protection locked="0"/>
    </xf>
    <xf numFmtId="164" fontId="3" fillId="11" borderId="14" xfId="0" applyNumberFormat="1" applyFont="1" applyFill="1" applyBorder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99FF"/>
      <color rgb="FF006699"/>
      <color rgb="FF00FFFF"/>
      <color rgb="FFFFFF66"/>
      <color rgb="FFFF33CC"/>
      <color rgb="FFFF3333"/>
      <color rgb="FFA4A2CE"/>
      <color rgb="FF8784BE"/>
      <color rgb="FF2EC909"/>
      <color rgb="FF8E28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1009650</xdr:colOff>
      <xdr:row>1</xdr:row>
      <xdr:rowOff>66675</xdr:rowOff>
    </xdr:from>
    <xdr:to>
      <xdr:col>2</xdr:col>
      <xdr:colOff>1476375</xdr:colOff>
      <xdr:row>1</xdr:row>
      <xdr:rowOff>1065392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763A64CC-FE4D-4D23-8DF2-B368727A9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825" y="266700"/>
          <a:ext cx="3429000" cy="998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7"/>
  <sheetViews>
    <sheetView tabSelected="1" workbookViewId="0">
      <selection activeCell="E20" sqref="E20"/>
    </sheetView>
  </sheetViews>
  <sheetFormatPr baseColWidth="10" defaultRowHeight="15"/>
  <cols>
    <col min="1" max="1" width="9.5703125" style="9" customWidth="1"/>
    <col min="2" max="2" width="44.42578125" style="9" customWidth="1"/>
    <col min="3" max="3" width="47.5703125" style="9" customWidth="1"/>
    <col min="4" max="16384" width="11.42578125" style="9"/>
  </cols>
  <sheetData>
    <row r="1" spans="2:5" ht="15.75" thickBot="1"/>
    <row r="2" spans="2:5" ht="88.5" customHeight="1" thickBot="1">
      <c r="B2" s="161"/>
      <c r="C2" s="162"/>
    </row>
    <row r="4" spans="2:5" ht="12" customHeight="1" thickBot="1">
      <c r="B4" s="1"/>
      <c r="C4" s="33"/>
    </row>
    <row r="5" spans="2:5" ht="15.75" thickBot="1">
      <c r="B5" s="136" t="s">
        <v>16</v>
      </c>
      <c r="C5" s="34" t="s">
        <v>17</v>
      </c>
    </row>
    <row r="6" spans="2:5" ht="7.5" customHeight="1" thickBot="1">
      <c r="B6" s="22"/>
      <c r="C6" s="22"/>
    </row>
    <row r="7" spans="2:5" ht="15.75" thickBot="1">
      <c r="B7" s="94" t="s">
        <v>15</v>
      </c>
      <c r="C7" s="137" t="s">
        <v>14</v>
      </c>
    </row>
    <row r="8" spans="2:5" ht="15.75" thickBot="1">
      <c r="B8" s="28" t="s">
        <v>603</v>
      </c>
      <c r="C8" s="140">
        <f>+'1.Expoartesanías 2023'!M571</f>
        <v>0</v>
      </c>
    </row>
    <row r="9" spans="2:5" ht="15.75" thickBot="1">
      <c r="B9" s="138" t="s">
        <v>12</v>
      </c>
      <c r="C9" s="139">
        <f>SUM(C8:C8)</f>
        <v>0</v>
      </c>
    </row>
    <row r="10" spans="2:5" ht="8.25" customHeight="1" thickBot="1">
      <c r="B10" s="23"/>
      <c r="C10" s="23"/>
    </row>
    <row r="11" spans="2:5" ht="30.75" customHeight="1" thickBot="1">
      <c r="B11" s="157" t="s">
        <v>18</v>
      </c>
      <c r="C11" s="158"/>
    </row>
    <row r="12" spans="2:5" ht="15.75" customHeight="1" thickBot="1">
      <c r="B12" s="8"/>
      <c r="C12" s="8"/>
    </row>
    <row r="13" spans="2:5" ht="15.75" customHeight="1" thickBot="1">
      <c r="B13" s="163" t="s">
        <v>51</v>
      </c>
      <c r="C13" s="164"/>
    </row>
    <row r="14" spans="2:5" ht="15.75" customHeight="1" thickBot="1">
      <c r="B14" s="8"/>
      <c r="C14" s="8"/>
    </row>
    <row r="15" spans="2:5" ht="21" customHeight="1" thickBot="1">
      <c r="B15" s="159" t="s">
        <v>19</v>
      </c>
      <c r="C15" s="160"/>
      <c r="D15" s="7"/>
      <c r="E15" s="7"/>
    </row>
    <row r="16" spans="2:5" ht="30" customHeight="1">
      <c r="B16" s="133" t="s">
        <v>44</v>
      </c>
      <c r="C16" s="3"/>
    </row>
    <row r="17" spans="2:3" ht="21.75" customHeight="1">
      <c r="B17" s="134" t="s">
        <v>45</v>
      </c>
      <c r="C17" s="4"/>
    </row>
    <row r="18" spans="2:3" ht="21.75" customHeight="1">
      <c r="B18" s="134" t="s">
        <v>46</v>
      </c>
      <c r="C18" s="4"/>
    </row>
    <row r="19" spans="2:3" ht="22.5" customHeight="1" thickBot="1">
      <c r="B19" s="135" t="s">
        <v>47</v>
      </c>
      <c r="C19" s="5"/>
    </row>
    <row r="20" spans="2:3" ht="14.25" customHeight="1" thickBot="1">
      <c r="B20" s="6"/>
      <c r="C20" s="6"/>
    </row>
    <row r="21" spans="2:3" ht="22.5" customHeight="1">
      <c r="B21" s="133" t="s">
        <v>48</v>
      </c>
      <c r="C21" s="3"/>
    </row>
    <row r="22" spans="2:3" ht="22.5" customHeight="1">
      <c r="B22" s="134" t="s">
        <v>49</v>
      </c>
      <c r="C22" s="4"/>
    </row>
    <row r="23" spans="2:3" ht="27" customHeight="1" thickBot="1">
      <c r="B23" s="135" t="s">
        <v>50</v>
      </c>
      <c r="C23" s="5"/>
    </row>
    <row r="24" spans="2:3" ht="21" customHeight="1">
      <c r="B24" s="6"/>
      <c r="C24" s="6"/>
    </row>
    <row r="25" spans="2:3" ht="10.5" customHeight="1" thickBot="1">
      <c r="B25" s="2"/>
      <c r="C25" s="2"/>
    </row>
    <row r="26" spans="2:3" ht="16.5" thickBot="1">
      <c r="B26" s="141" t="s">
        <v>20</v>
      </c>
      <c r="C26" s="142"/>
    </row>
    <row r="27" spans="2:3" ht="68.25" customHeight="1" thickBot="1">
      <c r="B27" s="155"/>
      <c r="C27" s="156"/>
    </row>
  </sheetData>
  <sheetProtection algorithmName="SHA-512" hashValue="Lra0B3+95Bz8neSyIiLcY4ijcpZ3KcWedDXEb6xPEILKot5pM9ntDMBAIeRMzZxSSYpISI1gyd02JW8Ul13yIA==" saltValue="uH9EYRnGFiWge73Dmc5tqQ==" spinCount="100000" sheet="1" objects="1" scenarios="1"/>
  <mergeCells count="5">
    <mergeCell ref="B27:C27"/>
    <mergeCell ref="B11:C11"/>
    <mergeCell ref="B15:C15"/>
    <mergeCell ref="B2:C2"/>
    <mergeCell ref="B13:C13"/>
  </mergeCells>
  <pageMargins left="0.7" right="0.7" top="0.75" bottom="0.75" header="0.3" footer="0.3"/>
  <pageSetup paperSize="9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2:AC574"/>
  <sheetViews>
    <sheetView topLeftCell="B517" zoomScale="60" zoomScaleNormal="60" zoomScaleSheetLayoutView="50" workbookViewId="0">
      <selection activeCell="J19" sqref="J19"/>
    </sheetView>
  </sheetViews>
  <sheetFormatPr baseColWidth="10" defaultColWidth="11.5703125" defaultRowHeight="15"/>
  <cols>
    <col min="1" max="1" width="4" style="9" customWidth="1"/>
    <col min="2" max="2" width="9.85546875" style="9" customWidth="1"/>
    <col min="3" max="3" width="35.5703125" style="9" customWidth="1"/>
    <col min="4" max="4" width="8.7109375" style="9" bestFit="1" customWidth="1"/>
    <col min="5" max="5" width="16" style="9" customWidth="1"/>
    <col min="6" max="6" width="14.85546875" style="9" customWidth="1"/>
    <col min="7" max="7" width="39.5703125" style="15" customWidth="1"/>
    <col min="8" max="8" width="45.28515625" style="15" customWidth="1"/>
    <col min="9" max="9" width="11.140625" style="9" bestFit="1" customWidth="1"/>
    <col min="10" max="10" width="17.85546875" style="9" bestFit="1" customWidth="1"/>
    <col min="11" max="11" width="25.7109375" style="9" customWidth="1"/>
    <col min="12" max="12" width="17.28515625" style="9" customWidth="1"/>
    <col min="13" max="13" width="18.7109375" style="9" customWidth="1"/>
    <col min="14" max="14" width="17.42578125" style="9" bestFit="1" customWidth="1"/>
    <col min="15" max="15" width="15.140625" style="9" bestFit="1" customWidth="1"/>
    <col min="16" max="20" width="15.140625" style="9" customWidth="1"/>
    <col min="21" max="21" width="11.5703125" style="9"/>
    <col min="22" max="22" width="14" style="9" bestFit="1" customWidth="1"/>
    <col min="23" max="23" width="13.7109375" style="9" bestFit="1" customWidth="1"/>
    <col min="24" max="24" width="20.7109375" style="9" bestFit="1" customWidth="1"/>
    <col min="25" max="16384" width="11.5703125" style="9"/>
  </cols>
  <sheetData>
    <row r="2" spans="1:29" ht="22.15" customHeight="1">
      <c r="A2" s="9" t="s">
        <v>21</v>
      </c>
    </row>
    <row r="3" spans="1:29" ht="37.9" customHeight="1" thickBot="1">
      <c r="B3" s="105" t="s">
        <v>0</v>
      </c>
      <c r="C3" s="106" t="s">
        <v>22</v>
      </c>
      <c r="D3" s="106" t="s">
        <v>1</v>
      </c>
      <c r="E3" s="106" t="s">
        <v>2</v>
      </c>
      <c r="F3" s="106" t="s">
        <v>23</v>
      </c>
      <c r="G3" s="106" t="s">
        <v>3</v>
      </c>
      <c r="H3" s="107" t="s">
        <v>96</v>
      </c>
      <c r="I3" s="107" t="s">
        <v>4</v>
      </c>
      <c r="J3" s="107" t="s">
        <v>5</v>
      </c>
      <c r="K3" s="107" t="s">
        <v>13</v>
      </c>
      <c r="L3" s="107" t="s">
        <v>24</v>
      </c>
      <c r="M3" s="107" t="s">
        <v>25</v>
      </c>
      <c r="N3" s="107" t="s">
        <v>6</v>
      </c>
      <c r="O3" s="16"/>
      <c r="P3" s="16"/>
      <c r="Q3" s="16"/>
      <c r="R3" s="16"/>
      <c r="S3" s="16"/>
      <c r="T3" s="16"/>
      <c r="U3" s="16"/>
      <c r="V3" s="16"/>
      <c r="W3" s="16"/>
      <c r="X3" s="16"/>
      <c r="Y3" s="17"/>
      <c r="Z3" s="17"/>
      <c r="AA3" s="17"/>
      <c r="AB3" s="17"/>
      <c r="AC3" s="17"/>
    </row>
    <row r="4" spans="1:29" ht="15" customHeight="1">
      <c r="B4" s="210" t="s">
        <v>91</v>
      </c>
      <c r="C4" s="272" t="s">
        <v>448</v>
      </c>
      <c r="D4" s="177" t="s">
        <v>450</v>
      </c>
      <c r="E4" s="189" t="s">
        <v>449</v>
      </c>
      <c r="F4" s="177">
        <v>1</v>
      </c>
      <c r="G4" s="146" t="s">
        <v>451</v>
      </c>
      <c r="H4" s="58"/>
      <c r="I4" s="59">
        <v>2</v>
      </c>
      <c r="J4" s="18">
        <v>0</v>
      </c>
      <c r="K4" s="18">
        <f t="shared" ref="K4" si="0">J4*I4</f>
        <v>0</v>
      </c>
      <c r="L4" s="18">
        <f t="shared" ref="L4" si="1">(K4)*(19%)</f>
        <v>0</v>
      </c>
      <c r="M4" s="41">
        <f t="shared" ref="M4" si="2">L4+K4</f>
        <v>0</v>
      </c>
      <c r="N4" s="166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9" ht="15" customHeight="1">
      <c r="B5" s="211"/>
      <c r="C5" s="273"/>
      <c r="D5" s="165"/>
      <c r="E5" s="271"/>
      <c r="F5" s="165"/>
      <c r="G5" s="146" t="s">
        <v>578</v>
      </c>
      <c r="H5" s="58"/>
      <c r="I5" s="59">
        <v>1</v>
      </c>
      <c r="J5" s="18">
        <v>0</v>
      </c>
      <c r="K5" s="18">
        <f t="shared" ref="K5:K42" si="3">J5*I5</f>
        <v>0</v>
      </c>
      <c r="L5" s="18">
        <f t="shared" ref="L5:L42" si="4">(K5)*(19%)</f>
        <v>0</v>
      </c>
      <c r="M5" s="41">
        <f t="shared" ref="M5:M42" si="5">L5+K5</f>
        <v>0</v>
      </c>
      <c r="N5" s="167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9" ht="15" customHeight="1">
      <c r="B6" s="211"/>
      <c r="C6" s="273"/>
      <c r="D6" s="165"/>
      <c r="E6" s="271"/>
      <c r="F6" s="165"/>
      <c r="G6" s="146" t="s">
        <v>579</v>
      </c>
      <c r="H6" s="58" t="s">
        <v>453</v>
      </c>
      <c r="I6" s="59">
        <v>6</v>
      </c>
      <c r="J6" s="18">
        <v>0</v>
      </c>
      <c r="K6" s="18">
        <f t="shared" si="3"/>
        <v>0</v>
      </c>
      <c r="L6" s="18">
        <f t="shared" si="4"/>
        <v>0</v>
      </c>
      <c r="M6" s="41">
        <f t="shared" si="5"/>
        <v>0</v>
      </c>
      <c r="N6" s="167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9" ht="15" customHeight="1">
      <c r="B7" s="211"/>
      <c r="C7" s="273"/>
      <c r="D7" s="165"/>
      <c r="E7" s="271"/>
      <c r="F7" s="165"/>
      <c r="G7" s="146" t="s">
        <v>454</v>
      </c>
      <c r="H7" s="58"/>
      <c r="I7" s="59">
        <v>6</v>
      </c>
      <c r="J7" s="18">
        <v>0</v>
      </c>
      <c r="K7" s="18">
        <f t="shared" si="3"/>
        <v>0</v>
      </c>
      <c r="L7" s="18">
        <f t="shared" si="4"/>
        <v>0</v>
      </c>
      <c r="M7" s="41">
        <f t="shared" si="5"/>
        <v>0</v>
      </c>
      <c r="N7" s="167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9" ht="15" customHeight="1">
      <c r="B8" s="211"/>
      <c r="C8" s="273"/>
      <c r="D8" s="165"/>
      <c r="E8" s="271"/>
      <c r="F8" s="165"/>
      <c r="G8" s="209" t="s">
        <v>455</v>
      </c>
      <c r="H8" s="58" t="s">
        <v>172</v>
      </c>
      <c r="I8" s="59">
        <v>1</v>
      </c>
      <c r="J8" s="18">
        <v>0</v>
      </c>
      <c r="K8" s="18">
        <f t="shared" si="3"/>
        <v>0</v>
      </c>
      <c r="L8" s="18">
        <f t="shared" si="4"/>
        <v>0</v>
      </c>
      <c r="M8" s="41">
        <f t="shared" si="5"/>
        <v>0</v>
      </c>
      <c r="N8" s="167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9" ht="15" customHeight="1">
      <c r="B9" s="211"/>
      <c r="C9" s="273"/>
      <c r="D9" s="165"/>
      <c r="E9" s="271"/>
      <c r="F9" s="165"/>
      <c r="G9" s="209"/>
      <c r="H9" s="58" t="s">
        <v>456</v>
      </c>
      <c r="I9" s="60">
        <v>1</v>
      </c>
      <c r="J9" s="18">
        <v>0</v>
      </c>
      <c r="K9" s="18">
        <f t="shared" si="3"/>
        <v>0</v>
      </c>
      <c r="L9" s="18">
        <f t="shared" si="4"/>
        <v>0</v>
      </c>
      <c r="M9" s="41">
        <f t="shared" si="5"/>
        <v>0</v>
      </c>
      <c r="N9" s="167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9" ht="15" customHeight="1">
      <c r="B10" s="211"/>
      <c r="C10" s="273"/>
      <c r="D10" s="165"/>
      <c r="E10" s="271"/>
      <c r="F10" s="165"/>
      <c r="G10" s="209"/>
      <c r="H10" s="58" t="s">
        <v>459</v>
      </c>
      <c r="I10" s="60">
        <v>1</v>
      </c>
      <c r="J10" s="18">
        <v>0</v>
      </c>
      <c r="K10" s="18">
        <f t="shared" si="3"/>
        <v>0</v>
      </c>
      <c r="L10" s="18">
        <f t="shared" si="4"/>
        <v>0</v>
      </c>
      <c r="M10" s="41">
        <f t="shared" si="5"/>
        <v>0</v>
      </c>
      <c r="N10" s="167"/>
    </row>
    <row r="11" spans="1:29" ht="15" customHeight="1">
      <c r="B11" s="211"/>
      <c r="C11" s="273"/>
      <c r="D11" s="165"/>
      <c r="E11" s="271"/>
      <c r="F11" s="165"/>
      <c r="G11" s="209"/>
      <c r="H11" s="58" t="s">
        <v>198</v>
      </c>
      <c r="I11" s="60">
        <v>1</v>
      </c>
      <c r="J11" s="18">
        <v>0</v>
      </c>
      <c r="K11" s="18">
        <f t="shared" si="3"/>
        <v>0</v>
      </c>
      <c r="L11" s="18">
        <f t="shared" si="4"/>
        <v>0</v>
      </c>
      <c r="M11" s="41">
        <f t="shared" si="5"/>
        <v>0</v>
      </c>
      <c r="N11" s="167"/>
    </row>
    <row r="12" spans="1:29" ht="15" customHeight="1">
      <c r="B12" s="211"/>
      <c r="C12" s="273"/>
      <c r="D12" s="165"/>
      <c r="E12" s="271"/>
      <c r="F12" s="165"/>
      <c r="G12" s="209"/>
      <c r="H12" s="58" t="s">
        <v>458</v>
      </c>
      <c r="I12" s="60">
        <v>1</v>
      </c>
      <c r="J12" s="18">
        <v>0</v>
      </c>
      <c r="K12" s="18">
        <f t="shared" si="3"/>
        <v>0</v>
      </c>
      <c r="L12" s="18">
        <f t="shared" si="4"/>
        <v>0</v>
      </c>
      <c r="M12" s="41">
        <f t="shared" si="5"/>
        <v>0</v>
      </c>
      <c r="N12" s="167"/>
    </row>
    <row r="13" spans="1:29" ht="15" customHeight="1">
      <c r="B13" s="211"/>
      <c r="C13" s="273"/>
      <c r="D13" s="165"/>
      <c r="E13" s="271"/>
      <c r="F13" s="165"/>
      <c r="G13" s="209"/>
      <c r="H13" s="58" t="s">
        <v>457</v>
      </c>
      <c r="I13" s="60">
        <v>2</v>
      </c>
      <c r="J13" s="18">
        <v>0</v>
      </c>
      <c r="K13" s="18">
        <f t="shared" si="3"/>
        <v>0</v>
      </c>
      <c r="L13" s="18">
        <f t="shared" si="4"/>
        <v>0</v>
      </c>
      <c r="M13" s="41">
        <f t="shared" si="5"/>
        <v>0</v>
      </c>
      <c r="N13" s="167"/>
    </row>
    <row r="14" spans="1:29" ht="15" customHeight="1">
      <c r="B14" s="211"/>
      <c r="C14" s="273"/>
      <c r="D14" s="165"/>
      <c r="E14" s="271"/>
      <c r="F14" s="165"/>
      <c r="G14" s="190" t="s">
        <v>460</v>
      </c>
      <c r="H14" s="149" t="s">
        <v>461</v>
      </c>
      <c r="I14" s="60">
        <v>1</v>
      </c>
      <c r="J14" s="18">
        <v>0</v>
      </c>
      <c r="K14" s="18">
        <f t="shared" si="3"/>
        <v>0</v>
      </c>
      <c r="L14" s="18">
        <f t="shared" si="4"/>
        <v>0</v>
      </c>
      <c r="M14" s="41">
        <f t="shared" si="5"/>
        <v>0</v>
      </c>
      <c r="N14" s="167"/>
    </row>
    <row r="15" spans="1:29" ht="15" customHeight="1">
      <c r="B15" s="211"/>
      <c r="C15" s="273"/>
      <c r="D15" s="165"/>
      <c r="E15" s="271"/>
      <c r="F15" s="165"/>
      <c r="G15" s="191"/>
      <c r="H15" s="149" t="s">
        <v>462</v>
      </c>
      <c r="I15" s="60">
        <v>1</v>
      </c>
      <c r="J15" s="18">
        <v>0</v>
      </c>
      <c r="K15" s="18">
        <f t="shared" si="3"/>
        <v>0</v>
      </c>
      <c r="L15" s="18">
        <f t="shared" si="4"/>
        <v>0</v>
      </c>
      <c r="M15" s="41">
        <f t="shared" si="5"/>
        <v>0</v>
      </c>
      <c r="N15" s="167"/>
    </row>
    <row r="16" spans="1:29" ht="15" customHeight="1">
      <c r="B16" s="211"/>
      <c r="C16" s="273"/>
      <c r="D16" s="165"/>
      <c r="E16" s="271"/>
      <c r="F16" s="165"/>
      <c r="G16" s="191"/>
      <c r="H16" s="149" t="s">
        <v>463</v>
      </c>
      <c r="I16" s="60">
        <v>1</v>
      </c>
      <c r="J16" s="18">
        <v>0</v>
      </c>
      <c r="K16" s="18">
        <f t="shared" si="3"/>
        <v>0</v>
      </c>
      <c r="L16" s="18">
        <f t="shared" si="4"/>
        <v>0</v>
      </c>
      <c r="M16" s="41">
        <f t="shared" si="5"/>
        <v>0</v>
      </c>
      <c r="N16" s="167"/>
    </row>
    <row r="17" spans="2:17" ht="15" customHeight="1">
      <c r="B17" s="211"/>
      <c r="C17" s="273"/>
      <c r="D17" s="165"/>
      <c r="E17" s="271"/>
      <c r="F17" s="165"/>
      <c r="G17" s="192"/>
      <c r="H17" s="149" t="s">
        <v>464</v>
      </c>
      <c r="I17" s="60">
        <v>2</v>
      </c>
      <c r="J17" s="18">
        <v>0</v>
      </c>
      <c r="K17" s="18">
        <f t="shared" si="3"/>
        <v>0</v>
      </c>
      <c r="L17" s="18">
        <f t="shared" si="4"/>
        <v>0</v>
      </c>
      <c r="M17" s="41">
        <f t="shared" si="5"/>
        <v>0</v>
      </c>
      <c r="N17" s="167"/>
    </row>
    <row r="18" spans="2:17" ht="15" customHeight="1">
      <c r="B18" s="211"/>
      <c r="C18" s="273"/>
      <c r="D18" s="165"/>
      <c r="E18" s="271"/>
      <c r="F18" s="165"/>
      <c r="G18" s="58" t="s">
        <v>205</v>
      </c>
      <c r="H18" s="149"/>
      <c r="I18" s="60">
        <v>1</v>
      </c>
      <c r="J18" s="18">
        <v>0</v>
      </c>
      <c r="K18" s="18">
        <f t="shared" si="3"/>
        <v>0</v>
      </c>
      <c r="L18" s="18">
        <f t="shared" si="4"/>
        <v>0</v>
      </c>
      <c r="M18" s="41">
        <f t="shared" si="5"/>
        <v>0</v>
      </c>
      <c r="N18" s="167"/>
    </row>
    <row r="19" spans="2:17" ht="15" customHeight="1">
      <c r="B19" s="211"/>
      <c r="C19" s="273"/>
      <c r="D19" s="165"/>
      <c r="E19" s="271"/>
      <c r="F19" s="165"/>
      <c r="G19" s="58" t="s">
        <v>206</v>
      </c>
      <c r="H19" s="149" t="s">
        <v>465</v>
      </c>
      <c r="I19" s="60">
        <v>1</v>
      </c>
      <c r="J19" s="18">
        <v>0</v>
      </c>
      <c r="K19" s="18">
        <f t="shared" si="3"/>
        <v>0</v>
      </c>
      <c r="L19" s="18">
        <f t="shared" si="4"/>
        <v>0</v>
      </c>
      <c r="M19" s="41">
        <f t="shared" si="5"/>
        <v>0</v>
      </c>
      <c r="N19" s="167"/>
    </row>
    <row r="20" spans="2:17" ht="15" customHeight="1">
      <c r="B20" s="211"/>
      <c r="C20" s="273"/>
      <c r="D20" s="165"/>
      <c r="E20" s="271"/>
      <c r="F20" s="165"/>
      <c r="G20" s="146" t="s">
        <v>215</v>
      </c>
      <c r="H20" s="58"/>
      <c r="I20" s="60">
        <v>1</v>
      </c>
      <c r="J20" s="18">
        <v>0</v>
      </c>
      <c r="K20" s="18">
        <f t="shared" si="3"/>
        <v>0</v>
      </c>
      <c r="L20" s="18">
        <f t="shared" si="4"/>
        <v>0</v>
      </c>
      <c r="M20" s="41">
        <f t="shared" si="5"/>
        <v>0</v>
      </c>
      <c r="N20" s="167"/>
    </row>
    <row r="21" spans="2:17" ht="15" customHeight="1">
      <c r="B21" s="211"/>
      <c r="C21" s="273"/>
      <c r="D21" s="165"/>
      <c r="E21" s="271"/>
      <c r="F21" s="165"/>
      <c r="G21" s="146" t="s">
        <v>398</v>
      </c>
      <c r="H21" s="58"/>
      <c r="I21" s="60">
        <v>7</v>
      </c>
      <c r="J21" s="18">
        <v>0</v>
      </c>
      <c r="K21" s="18">
        <f t="shared" si="3"/>
        <v>0</v>
      </c>
      <c r="L21" s="18">
        <f t="shared" si="4"/>
        <v>0</v>
      </c>
      <c r="M21" s="41">
        <f t="shared" si="5"/>
        <v>0</v>
      </c>
      <c r="N21" s="167"/>
    </row>
    <row r="22" spans="2:17" ht="15" customHeight="1">
      <c r="B22" s="211"/>
      <c r="C22" s="273"/>
      <c r="D22" s="165"/>
      <c r="E22" s="271"/>
      <c r="F22" s="165"/>
      <c r="G22" s="146" t="s">
        <v>399</v>
      </c>
      <c r="H22" s="58"/>
      <c r="I22" s="60">
        <v>10</v>
      </c>
      <c r="J22" s="18">
        <v>0</v>
      </c>
      <c r="K22" s="18">
        <f t="shared" si="3"/>
        <v>0</v>
      </c>
      <c r="L22" s="18">
        <f t="shared" si="4"/>
        <v>0</v>
      </c>
      <c r="M22" s="41">
        <f t="shared" si="5"/>
        <v>0</v>
      </c>
      <c r="N22" s="167"/>
    </row>
    <row r="23" spans="2:17" ht="15" customHeight="1">
      <c r="B23" s="211"/>
      <c r="C23" s="273"/>
      <c r="D23" s="165"/>
      <c r="E23" s="271"/>
      <c r="F23" s="165"/>
      <c r="G23" s="146" t="s">
        <v>466</v>
      </c>
      <c r="H23" s="58"/>
      <c r="I23" s="60">
        <v>3</v>
      </c>
      <c r="J23" s="18">
        <v>0</v>
      </c>
      <c r="K23" s="18">
        <f t="shared" si="3"/>
        <v>0</v>
      </c>
      <c r="L23" s="18">
        <f t="shared" si="4"/>
        <v>0</v>
      </c>
      <c r="M23" s="41">
        <f t="shared" si="5"/>
        <v>0</v>
      </c>
      <c r="N23" s="167"/>
    </row>
    <row r="24" spans="2:17" ht="15" customHeight="1">
      <c r="B24" s="211"/>
      <c r="C24" s="273"/>
      <c r="D24" s="165"/>
      <c r="E24" s="271"/>
      <c r="F24" s="165"/>
      <c r="G24" s="61" t="s">
        <v>400</v>
      </c>
      <c r="H24" s="61"/>
      <c r="I24" s="60">
        <v>5</v>
      </c>
      <c r="J24" s="18">
        <v>0</v>
      </c>
      <c r="K24" s="18">
        <f t="shared" si="3"/>
        <v>0</v>
      </c>
      <c r="L24" s="18">
        <f t="shared" si="4"/>
        <v>0</v>
      </c>
      <c r="M24" s="41">
        <f t="shared" si="5"/>
        <v>0</v>
      </c>
      <c r="N24" s="167"/>
    </row>
    <row r="25" spans="2:17" ht="15" customHeight="1">
      <c r="B25" s="211"/>
      <c r="C25" s="273"/>
      <c r="D25" s="165"/>
      <c r="E25" s="271"/>
      <c r="F25" s="165"/>
      <c r="G25" s="61" t="s">
        <v>401</v>
      </c>
      <c r="H25" s="61"/>
      <c r="I25" s="60">
        <v>5</v>
      </c>
      <c r="J25" s="18">
        <v>0</v>
      </c>
      <c r="K25" s="18">
        <f t="shared" si="3"/>
        <v>0</v>
      </c>
      <c r="L25" s="18">
        <f t="shared" si="4"/>
        <v>0</v>
      </c>
      <c r="M25" s="41">
        <f t="shared" si="5"/>
        <v>0</v>
      </c>
      <c r="N25" s="167"/>
    </row>
    <row r="26" spans="2:17" ht="15" customHeight="1">
      <c r="B26" s="211"/>
      <c r="C26" s="273"/>
      <c r="D26" s="165"/>
      <c r="E26" s="271"/>
      <c r="F26" s="165"/>
      <c r="G26" s="58" t="s">
        <v>402</v>
      </c>
      <c r="H26" s="58"/>
      <c r="I26" s="60">
        <v>2</v>
      </c>
      <c r="J26" s="18">
        <v>0</v>
      </c>
      <c r="K26" s="18">
        <f t="shared" si="3"/>
        <v>0</v>
      </c>
      <c r="L26" s="18">
        <f t="shared" si="4"/>
        <v>0</v>
      </c>
      <c r="M26" s="41">
        <f t="shared" si="5"/>
        <v>0</v>
      </c>
      <c r="N26" s="167"/>
    </row>
    <row r="27" spans="2:17" ht="15" customHeight="1">
      <c r="B27" s="211"/>
      <c r="C27" s="273"/>
      <c r="D27" s="165"/>
      <c r="E27" s="271"/>
      <c r="F27" s="165"/>
      <c r="G27" s="58" t="s">
        <v>210</v>
      </c>
      <c r="H27" s="58"/>
      <c r="I27" s="60">
        <v>16</v>
      </c>
      <c r="J27" s="18">
        <v>0</v>
      </c>
      <c r="K27" s="18">
        <f t="shared" si="3"/>
        <v>0</v>
      </c>
      <c r="L27" s="18">
        <f t="shared" si="4"/>
        <v>0</v>
      </c>
      <c r="M27" s="41">
        <f t="shared" si="5"/>
        <v>0</v>
      </c>
      <c r="N27" s="167"/>
    </row>
    <row r="28" spans="2:17" ht="15" customHeight="1">
      <c r="B28" s="211"/>
      <c r="C28" s="273"/>
      <c r="D28" s="165"/>
      <c r="E28" s="271"/>
      <c r="F28" s="165"/>
      <c r="G28" s="283" t="s">
        <v>211</v>
      </c>
      <c r="H28" s="61" t="s">
        <v>78</v>
      </c>
      <c r="I28" s="60">
        <v>12</v>
      </c>
      <c r="J28" s="18">
        <v>0</v>
      </c>
      <c r="K28" s="18">
        <f t="shared" si="3"/>
        <v>0</v>
      </c>
      <c r="L28" s="18">
        <f t="shared" si="4"/>
        <v>0</v>
      </c>
      <c r="M28" s="41">
        <f t="shared" si="5"/>
        <v>0</v>
      </c>
      <c r="N28" s="167"/>
    </row>
    <row r="29" spans="2:17" s="35" customFormat="1" ht="15" customHeight="1">
      <c r="B29" s="211"/>
      <c r="C29" s="273"/>
      <c r="D29" s="165"/>
      <c r="E29" s="271"/>
      <c r="F29" s="165"/>
      <c r="G29" s="284"/>
      <c r="H29" s="62" t="s">
        <v>53</v>
      </c>
      <c r="I29" s="63">
        <v>100</v>
      </c>
      <c r="J29" s="18">
        <v>0</v>
      </c>
      <c r="K29" s="18">
        <f t="shared" si="3"/>
        <v>0</v>
      </c>
      <c r="L29" s="18">
        <f t="shared" si="4"/>
        <v>0</v>
      </c>
      <c r="M29" s="41">
        <f t="shared" si="5"/>
        <v>0</v>
      </c>
      <c r="N29" s="167"/>
      <c r="O29" s="36"/>
      <c r="P29" s="36"/>
      <c r="Q29" s="36"/>
    </row>
    <row r="30" spans="2:17" s="35" customFormat="1" ht="15" customHeight="1">
      <c r="B30" s="211"/>
      <c r="C30" s="273"/>
      <c r="D30" s="165"/>
      <c r="E30" s="271"/>
      <c r="F30" s="165"/>
      <c r="G30" s="284"/>
      <c r="H30" s="62" t="s">
        <v>189</v>
      </c>
      <c r="I30" s="63">
        <v>12</v>
      </c>
      <c r="J30" s="18">
        <v>0</v>
      </c>
      <c r="K30" s="18">
        <f t="shared" si="3"/>
        <v>0</v>
      </c>
      <c r="L30" s="18">
        <f t="shared" si="4"/>
        <v>0</v>
      </c>
      <c r="M30" s="41">
        <f t="shared" si="5"/>
        <v>0</v>
      </c>
      <c r="N30" s="167"/>
      <c r="O30" s="36"/>
      <c r="P30" s="36"/>
      <c r="Q30" s="36"/>
    </row>
    <row r="31" spans="2:17" s="35" customFormat="1" ht="15" customHeight="1">
      <c r="B31" s="211"/>
      <c r="C31" s="273"/>
      <c r="D31" s="165"/>
      <c r="E31" s="271"/>
      <c r="F31" s="165"/>
      <c r="G31" s="284"/>
      <c r="H31" s="62" t="s">
        <v>190</v>
      </c>
      <c r="I31" s="63">
        <v>1</v>
      </c>
      <c r="J31" s="18">
        <v>0</v>
      </c>
      <c r="K31" s="18">
        <f t="shared" si="3"/>
        <v>0</v>
      </c>
      <c r="L31" s="18">
        <f t="shared" si="4"/>
        <v>0</v>
      </c>
      <c r="M31" s="41">
        <f t="shared" si="5"/>
        <v>0</v>
      </c>
      <c r="N31" s="167"/>
      <c r="O31" s="36"/>
      <c r="P31" s="36"/>
      <c r="Q31" s="36"/>
    </row>
    <row r="32" spans="2:17" s="35" customFormat="1" ht="15" customHeight="1">
      <c r="B32" s="211"/>
      <c r="C32" s="273"/>
      <c r="D32" s="165"/>
      <c r="E32" s="271"/>
      <c r="F32" s="165"/>
      <c r="G32" s="285"/>
      <c r="H32" s="62" t="s">
        <v>54</v>
      </c>
      <c r="I32" s="63">
        <v>6</v>
      </c>
      <c r="J32" s="18">
        <v>0</v>
      </c>
      <c r="K32" s="18">
        <f t="shared" si="3"/>
        <v>0</v>
      </c>
      <c r="L32" s="18">
        <f t="shared" si="4"/>
        <v>0</v>
      </c>
      <c r="M32" s="41">
        <f t="shared" si="5"/>
        <v>0</v>
      </c>
      <c r="N32" s="167"/>
      <c r="O32" s="36"/>
      <c r="P32" s="36"/>
      <c r="Q32" s="36"/>
    </row>
    <row r="33" spans="2:14" ht="15" customHeight="1">
      <c r="B33" s="211"/>
      <c r="C33" s="273"/>
      <c r="D33" s="165"/>
      <c r="E33" s="271"/>
      <c r="F33" s="165"/>
      <c r="G33" s="190" t="s">
        <v>212</v>
      </c>
      <c r="H33" s="58" t="s">
        <v>467</v>
      </c>
      <c r="I33" s="60">
        <v>2</v>
      </c>
      <c r="J33" s="18">
        <v>0</v>
      </c>
      <c r="K33" s="18">
        <f t="shared" si="3"/>
        <v>0</v>
      </c>
      <c r="L33" s="18">
        <f t="shared" si="4"/>
        <v>0</v>
      </c>
      <c r="M33" s="41">
        <f t="shared" si="5"/>
        <v>0</v>
      </c>
      <c r="N33" s="167"/>
    </row>
    <row r="34" spans="2:14" ht="15" customHeight="1">
      <c r="B34" s="211"/>
      <c r="C34" s="273"/>
      <c r="D34" s="165"/>
      <c r="E34" s="271"/>
      <c r="F34" s="165"/>
      <c r="G34" s="191"/>
      <c r="H34" s="58" t="s">
        <v>468</v>
      </c>
      <c r="I34" s="60">
        <v>1</v>
      </c>
      <c r="J34" s="18">
        <v>0</v>
      </c>
      <c r="K34" s="18">
        <f t="shared" si="3"/>
        <v>0</v>
      </c>
      <c r="L34" s="18">
        <f t="shared" si="4"/>
        <v>0</v>
      </c>
      <c r="M34" s="41">
        <f t="shared" si="5"/>
        <v>0</v>
      </c>
      <c r="N34" s="167"/>
    </row>
    <row r="35" spans="2:14" ht="15" customHeight="1">
      <c r="B35" s="211"/>
      <c r="C35" s="273"/>
      <c r="D35" s="165"/>
      <c r="E35" s="271"/>
      <c r="F35" s="165"/>
      <c r="G35" s="191"/>
      <c r="H35" s="58" t="s">
        <v>469</v>
      </c>
      <c r="I35" s="60">
        <v>1</v>
      </c>
      <c r="J35" s="18">
        <v>0</v>
      </c>
      <c r="K35" s="18">
        <f t="shared" si="3"/>
        <v>0</v>
      </c>
      <c r="L35" s="18">
        <f t="shared" si="4"/>
        <v>0</v>
      </c>
      <c r="M35" s="41">
        <f t="shared" si="5"/>
        <v>0</v>
      </c>
      <c r="N35" s="167"/>
    </row>
    <row r="36" spans="2:14" ht="15" customHeight="1">
      <c r="B36" s="211"/>
      <c r="C36" s="273"/>
      <c r="D36" s="165"/>
      <c r="E36" s="271"/>
      <c r="F36" s="165"/>
      <c r="G36" s="191"/>
      <c r="H36" s="58" t="s">
        <v>505</v>
      </c>
      <c r="I36" s="60">
        <v>1</v>
      </c>
      <c r="J36" s="18">
        <v>0</v>
      </c>
      <c r="K36" s="18">
        <f t="shared" si="3"/>
        <v>0</v>
      </c>
      <c r="L36" s="18">
        <f t="shared" si="4"/>
        <v>0</v>
      </c>
      <c r="M36" s="41">
        <f t="shared" si="5"/>
        <v>0</v>
      </c>
      <c r="N36" s="167"/>
    </row>
    <row r="37" spans="2:14" ht="15" customHeight="1">
      <c r="B37" s="211"/>
      <c r="C37" s="273"/>
      <c r="D37" s="165"/>
      <c r="E37" s="271"/>
      <c r="F37" s="165"/>
      <c r="G37" s="191"/>
      <c r="H37" s="58" t="s">
        <v>470</v>
      </c>
      <c r="I37" s="60">
        <v>1</v>
      </c>
      <c r="J37" s="18">
        <v>0</v>
      </c>
      <c r="K37" s="18">
        <f t="shared" si="3"/>
        <v>0</v>
      </c>
      <c r="L37" s="18">
        <f t="shared" si="4"/>
        <v>0</v>
      </c>
      <c r="M37" s="41">
        <f t="shared" si="5"/>
        <v>0</v>
      </c>
      <c r="N37" s="167"/>
    </row>
    <row r="38" spans="2:14" ht="15" customHeight="1">
      <c r="B38" s="211"/>
      <c r="C38" s="273"/>
      <c r="D38" s="165"/>
      <c r="E38" s="271"/>
      <c r="F38" s="165"/>
      <c r="G38" s="191"/>
      <c r="H38" s="61" t="s">
        <v>471</v>
      </c>
      <c r="I38" s="60">
        <v>1</v>
      </c>
      <c r="J38" s="18">
        <v>0</v>
      </c>
      <c r="K38" s="18">
        <f t="shared" si="3"/>
        <v>0</v>
      </c>
      <c r="L38" s="18">
        <f t="shared" si="4"/>
        <v>0</v>
      </c>
      <c r="M38" s="41">
        <f t="shared" si="5"/>
        <v>0</v>
      </c>
      <c r="N38" s="167"/>
    </row>
    <row r="39" spans="2:14" ht="15" customHeight="1">
      <c r="B39" s="211"/>
      <c r="C39" s="273"/>
      <c r="D39" s="165"/>
      <c r="E39" s="271"/>
      <c r="F39" s="165"/>
      <c r="G39" s="191"/>
      <c r="H39" s="61" t="s">
        <v>175</v>
      </c>
      <c r="I39" s="60">
        <v>4</v>
      </c>
      <c r="J39" s="18">
        <v>0</v>
      </c>
      <c r="K39" s="18">
        <f t="shared" si="3"/>
        <v>0</v>
      </c>
      <c r="L39" s="18">
        <f t="shared" si="4"/>
        <v>0</v>
      </c>
      <c r="M39" s="41">
        <f t="shared" si="5"/>
        <v>0</v>
      </c>
      <c r="N39" s="167"/>
    </row>
    <row r="40" spans="2:14" ht="15" customHeight="1">
      <c r="B40" s="211"/>
      <c r="C40" s="273"/>
      <c r="D40" s="165"/>
      <c r="E40" s="271"/>
      <c r="F40" s="165"/>
      <c r="G40" s="191"/>
      <c r="H40" s="61" t="s">
        <v>472</v>
      </c>
      <c r="I40" s="60">
        <v>4</v>
      </c>
      <c r="J40" s="18">
        <v>0</v>
      </c>
      <c r="K40" s="18">
        <f t="shared" si="3"/>
        <v>0</v>
      </c>
      <c r="L40" s="18">
        <f t="shared" si="4"/>
        <v>0</v>
      </c>
      <c r="M40" s="41">
        <f t="shared" si="5"/>
        <v>0</v>
      </c>
      <c r="N40" s="167"/>
    </row>
    <row r="41" spans="2:14" ht="15" customHeight="1">
      <c r="B41" s="211"/>
      <c r="C41" s="273"/>
      <c r="D41" s="165"/>
      <c r="E41" s="271"/>
      <c r="F41" s="165"/>
      <c r="G41" s="191"/>
      <c r="H41" s="61" t="s">
        <v>409</v>
      </c>
      <c r="I41" s="60">
        <v>1</v>
      </c>
      <c r="J41" s="18">
        <v>0</v>
      </c>
      <c r="K41" s="18">
        <f t="shared" si="3"/>
        <v>0</v>
      </c>
      <c r="L41" s="18">
        <f t="shared" si="4"/>
        <v>0</v>
      </c>
      <c r="M41" s="41">
        <f t="shared" si="5"/>
        <v>0</v>
      </c>
      <c r="N41" s="167"/>
    </row>
    <row r="42" spans="2:14" ht="15.75" customHeight="1" thickBot="1">
      <c r="B42" s="211"/>
      <c r="C42" s="273"/>
      <c r="D42" s="165"/>
      <c r="E42" s="271"/>
      <c r="F42" s="165"/>
      <c r="G42" s="153" t="s">
        <v>213</v>
      </c>
      <c r="H42" s="154"/>
      <c r="I42" s="64">
        <v>1</v>
      </c>
      <c r="J42" s="30">
        <v>0</v>
      </c>
      <c r="K42" s="30">
        <f t="shared" si="3"/>
        <v>0</v>
      </c>
      <c r="L42" s="30">
        <f t="shared" si="4"/>
        <v>0</v>
      </c>
      <c r="M42" s="41">
        <f t="shared" si="5"/>
        <v>0</v>
      </c>
      <c r="N42" s="167"/>
    </row>
    <row r="43" spans="2:14" ht="15.75" thickBot="1">
      <c r="B43" s="211"/>
      <c r="C43" s="169" t="s">
        <v>12</v>
      </c>
      <c r="D43" s="170"/>
      <c r="E43" s="170"/>
      <c r="F43" s="170"/>
      <c r="G43" s="170"/>
      <c r="H43" s="170"/>
      <c r="I43" s="170"/>
      <c r="J43" s="170"/>
      <c r="K43" s="170"/>
      <c r="L43" s="171"/>
      <c r="M43" s="42">
        <f>SUM(M4:M42)</f>
        <v>0</v>
      </c>
      <c r="N43" s="168"/>
    </row>
    <row r="44" spans="2:14" ht="15" customHeight="1">
      <c r="B44" s="211"/>
      <c r="C44" s="174" t="s">
        <v>473</v>
      </c>
      <c r="D44" s="177" t="s">
        <v>488</v>
      </c>
      <c r="E44" s="177" t="s">
        <v>474</v>
      </c>
      <c r="F44" s="176">
        <v>1</v>
      </c>
      <c r="G44" s="58" t="s">
        <v>451</v>
      </c>
      <c r="H44" s="146"/>
      <c r="I44" s="59">
        <v>2</v>
      </c>
      <c r="J44" s="18">
        <v>0</v>
      </c>
      <c r="K44" s="18">
        <f t="shared" ref="K44" si="6">J44*I44</f>
        <v>0</v>
      </c>
      <c r="L44" s="18">
        <f t="shared" ref="L44" si="7">(K44)*(19%)</f>
        <v>0</v>
      </c>
      <c r="M44" s="41">
        <f t="shared" ref="M44" si="8">L44+K44</f>
        <v>0</v>
      </c>
      <c r="N44" s="166"/>
    </row>
    <row r="45" spans="2:14">
      <c r="B45" s="211"/>
      <c r="C45" s="234"/>
      <c r="D45" s="165"/>
      <c r="E45" s="165"/>
      <c r="F45" s="176"/>
      <c r="G45" s="274" t="s">
        <v>475</v>
      </c>
      <c r="H45" s="65" t="s">
        <v>198</v>
      </c>
      <c r="I45" s="59">
        <v>1</v>
      </c>
      <c r="J45" s="18">
        <v>0</v>
      </c>
      <c r="K45" s="18">
        <f t="shared" ref="K45:K64" si="9">J45*I45</f>
        <v>0</v>
      </c>
      <c r="L45" s="18">
        <f t="shared" ref="L45:L64" si="10">(K45)*(19%)</f>
        <v>0</v>
      </c>
      <c r="M45" s="41">
        <f t="shared" ref="M45:M64" si="11">L45+K45</f>
        <v>0</v>
      </c>
      <c r="N45" s="167"/>
    </row>
    <row r="46" spans="2:14">
      <c r="B46" s="211"/>
      <c r="C46" s="234"/>
      <c r="D46" s="165"/>
      <c r="E46" s="165"/>
      <c r="F46" s="176"/>
      <c r="G46" s="274"/>
      <c r="H46" s="65" t="s">
        <v>172</v>
      </c>
      <c r="I46" s="59">
        <v>1</v>
      </c>
      <c r="J46" s="18">
        <v>0</v>
      </c>
      <c r="K46" s="18">
        <f t="shared" si="9"/>
        <v>0</v>
      </c>
      <c r="L46" s="18">
        <f t="shared" si="10"/>
        <v>0</v>
      </c>
      <c r="M46" s="41">
        <f t="shared" si="11"/>
        <v>0</v>
      </c>
      <c r="N46" s="167"/>
    </row>
    <row r="47" spans="2:14">
      <c r="B47" s="211"/>
      <c r="C47" s="234"/>
      <c r="D47" s="165"/>
      <c r="E47" s="165"/>
      <c r="F47" s="176"/>
      <c r="G47" s="274"/>
      <c r="H47" s="65" t="s">
        <v>176</v>
      </c>
      <c r="I47" s="59">
        <v>1</v>
      </c>
      <c r="J47" s="18">
        <v>0</v>
      </c>
      <c r="K47" s="18">
        <f t="shared" si="9"/>
        <v>0</v>
      </c>
      <c r="L47" s="18">
        <f t="shared" si="10"/>
        <v>0</v>
      </c>
      <c r="M47" s="41">
        <f t="shared" si="11"/>
        <v>0</v>
      </c>
      <c r="N47" s="167"/>
    </row>
    <row r="48" spans="2:14">
      <c r="B48" s="211"/>
      <c r="C48" s="234"/>
      <c r="D48" s="165"/>
      <c r="E48" s="165"/>
      <c r="F48" s="176"/>
      <c r="G48" s="146" t="s">
        <v>452</v>
      </c>
      <c r="H48" s="65" t="s">
        <v>392</v>
      </c>
      <c r="I48" s="59">
        <v>2</v>
      </c>
      <c r="J48" s="18">
        <v>0</v>
      </c>
      <c r="K48" s="18">
        <f t="shared" si="9"/>
        <v>0</v>
      </c>
      <c r="L48" s="18">
        <f t="shared" si="10"/>
        <v>0</v>
      </c>
      <c r="M48" s="41">
        <f t="shared" si="11"/>
        <v>0</v>
      </c>
      <c r="N48" s="167"/>
    </row>
    <row r="49" spans="2:14">
      <c r="B49" s="211"/>
      <c r="C49" s="234"/>
      <c r="D49" s="165"/>
      <c r="E49" s="165"/>
      <c r="F49" s="176"/>
      <c r="G49" s="149" t="s">
        <v>454</v>
      </c>
      <c r="H49" s="65"/>
      <c r="I49" s="59">
        <v>2</v>
      </c>
      <c r="J49" s="18">
        <v>0</v>
      </c>
      <c r="K49" s="18">
        <f t="shared" si="9"/>
        <v>0</v>
      </c>
      <c r="L49" s="18">
        <f t="shared" si="10"/>
        <v>0</v>
      </c>
      <c r="M49" s="41">
        <f t="shared" si="11"/>
        <v>0</v>
      </c>
      <c r="N49" s="167"/>
    </row>
    <row r="50" spans="2:14">
      <c r="B50" s="211"/>
      <c r="C50" s="234"/>
      <c r="D50" s="165"/>
      <c r="E50" s="165"/>
      <c r="F50" s="176"/>
      <c r="G50" s="149" t="s">
        <v>476</v>
      </c>
      <c r="H50" s="65" t="s">
        <v>477</v>
      </c>
      <c r="I50" s="59">
        <v>1</v>
      </c>
      <c r="J50" s="18">
        <v>0</v>
      </c>
      <c r="K50" s="18">
        <f t="shared" si="9"/>
        <v>0</v>
      </c>
      <c r="L50" s="18">
        <f t="shared" si="10"/>
        <v>0</v>
      </c>
      <c r="M50" s="41">
        <f t="shared" si="11"/>
        <v>0</v>
      </c>
      <c r="N50" s="167"/>
    </row>
    <row r="51" spans="2:14">
      <c r="B51" s="211"/>
      <c r="C51" s="234"/>
      <c r="D51" s="165"/>
      <c r="E51" s="165"/>
      <c r="F51" s="176"/>
      <c r="G51" s="149" t="s">
        <v>478</v>
      </c>
      <c r="H51" s="65"/>
      <c r="I51" s="59">
        <v>1</v>
      </c>
      <c r="J51" s="18">
        <v>0</v>
      </c>
      <c r="K51" s="18">
        <f t="shared" si="9"/>
        <v>0</v>
      </c>
      <c r="L51" s="18">
        <f t="shared" si="10"/>
        <v>0</v>
      </c>
      <c r="M51" s="41">
        <f t="shared" si="11"/>
        <v>0</v>
      </c>
      <c r="N51" s="167"/>
    </row>
    <row r="52" spans="2:14">
      <c r="B52" s="211"/>
      <c r="C52" s="234"/>
      <c r="D52" s="165"/>
      <c r="E52" s="165"/>
      <c r="F52" s="176"/>
      <c r="G52" s="149" t="s">
        <v>129</v>
      </c>
      <c r="H52" s="65" t="s">
        <v>479</v>
      </c>
      <c r="I52" s="59">
        <v>1</v>
      </c>
      <c r="J52" s="18">
        <v>0</v>
      </c>
      <c r="K52" s="18">
        <f t="shared" si="9"/>
        <v>0</v>
      </c>
      <c r="L52" s="18">
        <f t="shared" si="10"/>
        <v>0</v>
      </c>
      <c r="M52" s="41">
        <f t="shared" si="11"/>
        <v>0</v>
      </c>
      <c r="N52" s="167"/>
    </row>
    <row r="53" spans="2:14">
      <c r="B53" s="211"/>
      <c r="C53" s="234"/>
      <c r="D53" s="165"/>
      <c r="E53" s="165"/>
      <c r="F53" s="176"/>
      <c r="G53" s="149" t="s">
        <v>480</v>
      </c>
      <c r="H53" s="65"/>
      <c r="I53" s="59">
        <v>1</v>
      </c>
      <c r="J53" s="18">
        <v>0</v>
      </c>
      <c r="K53" s="18">
        <f t="shared" si="9"/>
        <v>0</v>
      </c>
      <c r="L53" s="18">
        <f t="shared" si="10"/>
        <v>0</v>
      </c>
      <c r="M53" s="41">
        <f t="shared" si="11"/>
        <v>0</v>
      </c>
      <c r="N53" s="167"/>
    </row>
    <row r="54" spans="2:14">
      <c r="B54" s="211"/>
      <c r="C54" s="234"/>
      <c r="D54" s="165"/>
      <c r="E54" s="165"/>
      <c r="F54" s="176"/>
      <c r="G54" s="149" t="s">
        <v>481</v>
      </c>
      <c r="H54" s="65"/>
      <c r="I54" s="59">
        <v>7</v>
      </c>
      <c r="J54" s="18">
        <v>0</v>
      </c>
      <c r="K54" s="18">
        <f t="shared" si="9"/>
        <v>0</v>
      </c>
      <c r="L54" s="18">
        <f t="shared" si="10"/>
        <v>0</v>
      </c>
      <c r="M54" s="41">
        <f t="shared" si="11"/>
        <v>0</v>
      </c>
      <c r="N54" s="167"/>
    </row>
    <row r="55" spans="2:14">
      <c r="B55" s="211"/>
      <c r="C55" s="234"/>
      <c r="D55" s="165"/>
      <c r="E55" s="165"/>
      <c r="F55" s="176"/>
      <c r="G55" s="149" t="s">
        <v>482</v>
      </c>
      <c r="H55" s="65"/>
      <c r="I55" s="59">
        <v>1</v>
      </c>
      <c r="J55" s="18">
        <v>0</v>
      </c>
      <c r="K55" s="18">
        <f t="shared" si="9"/>
        <v>0</v>
      </c>
      <c r="L55" s="18">
        <f t="shared" si="10"/>
        <v>0</v>
      </c>
      <c r="M55" s="41">
        <f t="shared" si="11"/>
        <v>0</v>
      </c>
      <c r="N55" s="167"/>
    </row>
    <row r="56" spans="2:14">
      <c r="B56" s="211"/>
      <c r="C56" s="234"/>
      <c r="D56" s="165"/>
      <c r="E56" s="165"/>
      <c r="F56" s="176"/>
      <c r="G56" s="149" t="s">
        <v>483</v>
      </c>
      <c r="H56" s="65"/>
      <c r="I56" s="59">
        <v>1</v>
      </c>
      <c r="J56" s="18">
        <v>0</v>
      </c>
      <c r="K56" s="18">
        <f t="shared" si="9"/>
        <v>0</v>
      </c>
      <c r="L56" s="18">
        <f t="shared" si="10"/>
        <v>0</v>
      </c>
      <c r="M56" s="41">
        <f t="shared" si="11"/>
        <v>0</v>
      </c>
      <c r="N56" s="167"/>
    </row>
    <row r="57" spans="2:14">
      <c r="B57" s="211"/>
      <c r="C57" s="234"/>
      <c r="D57" s="165"/>
      <c r="E57" s="165"/>
      <c r="F57" s="176"/>
      <c r="G57" s="149" t="s">
        <v>484</v>
      </c>
      <c r="H57" s="65"/>
      <c r="I57" s="59">
        <v>1</v>
      </c>
      <c r="J57" s="18">
        <v>0</v>
      </c>
      <c r="K57" s="18">
        <f t="shared" si="9"/>
        <v>0</v>
      </c>
      <c r="L57" s="18">
        <f t="shared" si="10"/>
        <v>0</v>
      </c>
      <c r="M57" s="41">
        <f t="shared" si="11"/>
        <v>0</v>
      </c>
      <c r="N57" s="167"/>
    </row>
    <row r="58" spans="2:14">
      <c r="B58" s="211"/>
      <c r="C58" s="234"/>
      <c r="D58" s="165"/>
      <c r="E58" s="165"/>
      <c r="F58" s="176"/>
      <c r="G58" s="149" t="s">
        <v>485</v>
      </c>
      <c r="H58" s="65"/>
      <c r="I58" s="59">
        <v>1</v>
      </c>
      <c r="J58" s="18">
        <v>0</v>
      </c>
      <c r="K58" s="18">
        <f t="shared" si="9"/>
        <v>0</v>
      </c>
      <c r="L58" s="18">
        <f t="shared" si="10"/>
        <v>0</v>
      </c>
      <c r="M58" s="41">
        <f t="shared" si="11"/>
        <v>0</v>
      </c>
      <c r="N58" s="167"/>
    </row>
    <row r="59" spans="2:14">
      <c r="B59" s="211"/>
      <c r="C59" s="234"/>
      <c r="D59" s="165"/>
      <c r="E59" s="165"/>
      <c r="F59" s="176"/>
      <c r="G59" s="149" t="s">
        <v>486</v>
      </c>
      <c r="H59" s="65"/>
      <c r="I59" s="59">
        <v>30</v>
      </c>
      <c r="J59" s="18">
        <v>0</v>
      </c>
      <c r="K59" s="18">
        <f t="shared" si="9"/>
        <v>0</v>
      </c>
      <c r="L59" s="18">
        <f t="shared" si="10"/>
        <v>0</v>
      </c>
      <c r="M59" s="41">
        <f t="shared" si="11"/>
        <v>0</v>
      </c>
      <c r="N59" s="167"/>
    </row>
    <row r="60" spans="2:14">
      <c r="B60" s="211"/>
      <c r="C60" s="234"/>
      <c r="D60" s="165"/>
      <c r="E60" s="165"/>
      <c r="F60" s="176"/>
      <c r="G60" s="224" t="s">
        <v>596</v>
      </c>
      <c r="H60" s="146" t="s">
        <v>43</v>
      </c>
      <c r="I60" s="59">
        <v>40</v>
      </c>
      <c r="J60" s="18">
        <v>0</v>
      </c>
      <c r="K60" s="18">
        <f t="shared" si="9"/>
        <v>0</v>
      </c>
      <c r="L60" s="18">
        <f t="shared" si="10"/>
        <v>0</v>
      </c>
      <c r="M60" s="41">
        <f t="shared" si="11"/>
        <v>0</v>
      </c>
      <c r="N60" s="167"/>
    </row>
    <row r="61" spans="2:14">
      <c r="B61" s="211"/>
      <c r="C61" s="234"/>
      <c r="D61" s="165"/>
      <c r="E61" s="165"/>
      <c r="F61" s="176"/>
      <c r="G61" s="225"/>
      <c r="H61" s="146" t="s">
        <v>189</v>
      </c>
      <c r="I61" s="59">
        <v>5</v>
      </c>
      <c r="J61" s="18">
        <v>0</v>
      </c>
      <c r="K61" s="18">
        <f t="shared" si="9"/>
        <v>0</v>
      </c>
      <c r="L61" s="18">
        <f t="shared" si="10"/>
        <v>0</v>
      </c>
      <c r="M61" s="41">
        <f t="shared" si="11"/>
        <v>0</v>
      </c>
      <c r="N61" s="167"/>
    </row>
    <row r="62" spans="2:14">
      <c r="B62" s="211"/>
      <c r="C62" s="234"/>
      <c r="D62" s="165"/>
      <c r="E62" s="165"/>
      <c r="F62" s="176"/>
      <c r="G62" s="201" t="s">
        <v>597</v>
      </c>
      <c r="H62" s="145" t="s">
        <v>487</v>
      </c>
      <c r="I62" s="60">
        <v>3</v>
      </c>
      <c r="J62" s="18">
        <v>0</v>
      </c>
      <c r="K62" s="18">
        <f t="shared" si="9"/>
        <v>0</v>
      </c>
      <c r="L62" s="18">
        <f t="shared" si="10"/>
        <v>0</v>
      </c>
      <c r="M62" s="41">
        <f t="shared" si="11"/>
        <v>0</v>
      </c>
      <c r="N62" s="167"/>
    </row>
    <row r="63" spans="2:14">
      <c r="B63" s="211"/>
      <c r="C63" s="234"/>
      <c r="D63" s="165"/>
      <c r="E63" s="165"/>
      <c r="F63" s="176"/>
      <c r="G63" s="202"/>
      <c r="H63" s="145" t="s">
        <v>470</v>
      </c>
      <c r="I63" s="60">
        <v>1</v>
      </c>
      <c r="J63" s="18">
        <v>0</v>
      </c>
      <c r="K63" s="18">
        <f t="shared" si="9"/>
        <v>0</v>
      </c>
      <c r="L63" s="18">
        <f t="shared" si="10"/>
        <v>0</v>
      </c>
      <c r="M63" s="41">
        <f t="shared" si="11"/>
        <v>0</v>
      </c>
      <c r="N63" s="167"/>
    </row>
    <row r="64" spans="2:14" ht="15.75" thickBot="1">
      <c r="B64" s="211"/>
      <c r="C64" s="234"/>
      <c r="D64" s="165"/>
      <c r="E64" s="165"/>
      <c r="F64" s="177"/>
      <c r="G64" s="149" t="s">
        <v>598</v>
      </c>
      <c r="H64" s="66"/>
      <c r="I64" s="67">
        <v>1</v>
      </c>
      <c r="J64" s="18">
        <v>0</v>
      </c>
      <c r="K64" s="18">
        <f t="shared" si="9"/>
        <v>0</v>
      </c>
      <c r="L64" s="18">
        <f t="shared" si="10"/>
        <v>0</v>
      </c>
      <c r="M64" s="41">
        <f t="shared" si="11"/>
        <v>0</v>
      </c>
      <c r="N64" s="167"/>
    </row>
    <row r="65" spans="2:14" ht="15.75" thickBot="1">
      <c r="B65" s="211"/>
      <c r="C65" s="169" t="s">
        <v>12</v>
      </c>
      <c r="D65" s="170"/>
      <c r="E65" s="170"/>
      <c r="F65" s="170"/>
      <c r="G65" s="170"/>
      <c r="H65" s="170"/>
      <c r="I65" s="170"/>
      <c r="J65" s="170"/>
      <c r="K65" s="170"/>
      <c r="L65" s="171"/>
      <c r="M65" s="42">
        <f>SUM(M44:M64)</f>
        <v>0</v>
      </c>
      <c r="N65" s="168"/>
    </row>
    <row r="66" spans="2:14">
      <c r="B66" s="211"/>
      <c r="C66" s="275" t="s">
        <v>447</v>
      </c>
      <c r="D66" s="165" t="s">
        <v>576</v>
      </c>
      <c r="E66" s="165" t="s">
        <v>575</v>
      </c>
      <c r="F66" s="175">
        <v>1</v>
      </c>
      <c r="G66" s="150" t="s">
        <v>451</v>
      </c>
      <c r="H66" s="68"/>
      <c r="I66" s="69">
        <v>5</v>
      </c>
      <c r="J66" s="37">
        <v>0</v>
      </c>
      <c r="K66" s="37">
        <f t="shared" ref="K66" si="12">J66*I66</f>
        <v>0</v>
      </c>
      <c r="L66" s="37">
        <f t="shared" ref="L66" si="13">(K66)*(19%)</f>
        <v>0</v>
      </c>
      <c r="M66" s="43">
        <f t="shared" ref="M66" si="14">L66+K66</f>
        <v>0</v>
      </c>
      <c r="N66" s="166"/>
    </row>
    <row r="67" spans="2:14">
      <c r="B67" s="211"/>
      <c r="C67" s="234"/>
      <c r="D67" s="165"/>
      <c r="E67" s="165"/>
      <c r="F67" s="176"/>
      <c r="G67" s="274" t="s">
        <v>475</v>
      </c>
      <c r="H67" s="65" t="s">
        <v>176</v>
      </c>
      <c r="I67" s="59">
        <v>1</v>
      </c>
      <c r="J67" s="37">
        <v>0</v>
      </c>
      <c r="K67" s="37">
        <f t="shared" ref="K67:K100" si="15">J67*I67</f>
        <v>0</v>
      </c>
      <c r="L67" s="37">
        <f t="shared" ref="L67:L100" si="16">(K67)*(19%)</f>
        <v>0</v>
      </c>
      <c r="M67" s="43">
        <f t="shared" ref="M67:M100" si="17">L67+K67</f>
        <v>0</v>
      </c>
      <c r="N67" s="167"/>
    </row>
    <row r="68" spans="2:14">
      <c r="B68" s="211"/>
      <c r="C68" s="234"/>
      <c r="D68" s="165"/>
      <c r="E68" s="165"/>
      <c r="F68" s="176"/>
      <c r="G68" s="274"/>
      <c r="H68" s="65" t="s">
        <v>489</v>
      </c>
      <c r="I68" s="59">
        <v>1</v>
      </c>
      <c r="J68" s="37">
        <v>0</v>
      </c>
      <c r="K68" s="37">
        <f t="shared" si="15"/>
        <v>0</v>
      </c>
      <c r="L68" s="37">
        <f t="shared" si="16"/>
        <v>0</v>
      </c>
      <c r="M68" s="43">
        <f t="shared" si="17"/>
        <v>0</v>
      </c>
      <c r="N68" s="167"/>
    </row>
    <row r="69" spans="2:14">
      <c r="B69" s="211"/>
      <c r="C69" s="234"/>
      <c r="D69" s="165"/>
      <c r="E69" s="165"/>
      <c r="F69" s="176"/>
      <c r="G69" s="274"/>
      <c r="H69" s="65" t="s">
        <v>490</v>
      </c>
      <c r="I69" s="59">
        <v>1</v>
      </c>
      <c r="J69" s="37">
        <v>0</v>
      </c>
      <c r="K69" s="37">
        <f t="shared" si="15"/>
        <v>0</v>
      </c>
      <c r="L69" s="37">
        <f t="shared" si="16"/>
        <v>0</v>
      </c>
      <c r="M69" s="43">
        <f t="shared" si="17"/>
        <v>0</v>
      </c>
      <c r="N69" s="167"/>
    </row>
    <row r="70" spans="2:14">
      <c r="B70" s="211"/>
      <c r="C70" s="234"/>
      <c r="D70" s="165"/>
      <c r="E70" s="165"/>
      <c r="F70" s="176"/>
      <c r="G70" s="274"/>
      <c r="H70" s="65" t="s">
        <v>458</v>
      </c>
      <c r="I70" s="59">
        <v>1</v>
      </c>
      <c r="J70" s="37">
        <v>0</v>
      </c>
      <c r="K70" s="37">
        <f t="shared" si="15"/>
        <v>0</v>
      </c>
      <c r="L70" s="37">
        <f t="shared" si="16"/>
        <v>0</v>
      </c>
      <c r="M70" s="43">
        <f t="shared" si="17"/>
        <v>0</v>
      </c>
      <c r="N70" s="167"/>
    </row>
    <row r="71" spans="2:14">
      <c r="B71" s="211"/>
      <c r="C71" s="234"/>
      <c r="D71" s="165"/>
      <c r="E71" s="165"/>
      <c r="F71" s="176"/>
      <c r="G71" s="274"/>
      <c r="H71" s="65" t="s">
        <v>491</v>
      </c>
      <c r="I71" s="59">
        <v>2</v>
      </c>
      <c r="J71" s="37">
        <v>0</v>
      </c>
      <c r="K71" s="37">
        <f t="shared" si="15"/>
        <v>0</v>
      </c>
      <c r="L71" s="37">
        <f t="shared" si="16"/>
        <v>0</v>
      </c>
      <c r="M71" s="43">
        <f t="shared" si="17"/>
        <v>0</v>
      </c>
      <c r="N71" s="167"/>
    </row>
    <row r="72" spans="2:14">
      <c r="B72" s="211"/>
      <c r="C72" s="234"/>
      <c r="D72" s="165"/>
      <c r="E72" s="165"/>
      <c r="F72" s="176"/>
      <c r="G72" s="190" t="s">
        <v>492</v>
      </c>
      <c r="H72" s="65" t="s">
        <v>577</v>
      </c>
      <c r="I72" s="59">
        <v>1</v>
      </c>
      <c r="J72" s="37">
        <v>0</v>
      </c>
      <c r="K72" s="37">
        <f t="shared" si="15"/>
        <v>0</v>
      </c>
      <c r="L72" s="37">
        <f t="shared" si="16"/>
        <v>0</v>
      </c>
      <c r="M72" s="43">
        <f t="shared" si="17"/>
        <v>0</v>
      </c>
      <c r="N72" s="167"/>
    </row>
    <row r="73" spans="2:14">
      <c r="B73" s="211"/>
      <c r="C73" s="234"/>
      <c r="D73" s="165"/>
      <c r="E73" s="165"/>
      <c r="F73" s="176"/>
      <c r="G73" s="192"/>
      <c r="H73" s="65" t="s">
        <v>463</v>
      </c>
      <c r="I73" s="59">
        <v>1</v>
      </c>
      <c r="J73" s="37">
        <v>0</v>
      </c>
      <c r="K73" s="37">
        <f t="shared" si="15"/>
        <v>0</v>
      </c>
      <c r="L73" s="37">
        <f t="shared" si="16"/>
        <v>0</v>
      </c>
      <c r="M73" s="43">
        <f t="shared" si="17"/>
        <v>0</v>
      </c>
      <c r="N73" s="167"/>
    </row>
    <row r="74" spans="2:14">
      <c r="B74" s="211"/>
      <c r="C74" s="234"/>
      <c r="D74" s="165"/>
      <c r="E74" s="165"/>
      <c r="F74" s="176"/>
      <c r="G74" s="146" t="s">
        <v>493</v>
      </c>
      <c r="H74" s="65"/>
      <c r="I74" s="59">
        <v>1</v>
      </c>
      <c r="J74" s="37">
        <v>0</v>
      </c>
      <c r="K74" s="37">
        <f t="shared" si="15"/>
        <v>0</v>
      </c>
      <c r="L74" s="37">
        <f t="shared" si="16"/>
        <v>0</v>
      </c>
      <c r="M74" s="43">
        <f t="shared" si="17"/>
        <v>0</v>
      </c>
      <c r="N74" s="167"/>
    </row>
    <row r="75" spans="2:14">
      <c r="B75" s="211"/>
      <c r="C75" s="234"/>
      <c r="D75" s="165"/>
      <c r="E75" s="165"/>
      <c r="F75" s="176"/>
      <c r="G75" s="146" t="s">
        <v>494</v>
      </c>
      <c r="H75" s="65" t="s">
        <v>599</v>
      </c>
      <c r="I75" s="59">
        <v>1</v>
      </c>
      <c r="J75" s="37">
        <v>0</v>
      </c>
      <c r="K75" s="37">
        <f t="shared" si="15"/>
        <v>0</v>
      </c>
      <c r="L75" s="37">
        <f t="shared" si="16"/>
        <v>0</v>
      </c>
      <c r="M75" s="43">
        <f t="shared" si="17"/>
        <v>0</v>
      </c>
      <c r="N75" s="167"/>
    </row>
    <row r="76" spans="2:14">
      <c r="B76" s="211"/>
      <c r="C76" s="234"/>
      <c r="D76" s="165"/>
      <c r="E76" s="165"/>
      <c r="F76" s="176"/>
      <c r="G76" s="146" t="s">
        <v>496</v>
      </c>
      <c r="H76" s="65"/>
      <c r="I76" s="59">
        <v>1</v>
      </c>
      <c r="J76" s="37">
        <v>0</v>
      </c>
      <c r="K76" s="37">
        <f t="shared" si="15"/>
        <v>0</v>
      </c>
      <c r="L76" s="37">
        <f t="shared" si="16"/>
        <v>0</v>
      </c>
      <c r="M76" s="43">
        <f t="shared" si="17"/>
        <v>0</v>
      </c>
      <c r="N76" s="167"/>
    </row>
    <row r="77" spans="2:14">
      <c r="B77" s="211"/>
      <c r="C77" s="234"/>
      <c r="D77" s="165"/>
      <c r="E77" s="165"/>
      <c r="F77" s="176"/>
      <c r="G77" s="146" t="s">
        <v>497</v>
      </c>
      <c r="H77" s="65"/>
      <c r="I77" s="59">
        <v>10</v>
      </c>
      <c r="J77" s="37">
        <v>0</v>
      </c>
      <c r="K77" s="37">
        <f t="shared" si="15"/>
        <v>0</v>
      </c>
      <c r="L77" s="37">
        <f t="shared" si="16"/>
        <v>0</v>
      </c>
      <c r="M77" s="43">
        <f t="shared" si="17"/>
        <v>0</v>
      </c>
      <c r="N77" s="167"/>
    </row>
    <row r="78" spans="2:14">
      <c r="B78" s="211"/>
      <c r="C78" s="234"/>
      <c r="D78" s="165"/>
      <c r="E78" s="165"/>
      <c r="F78" s="176"/>
      <c r="G78" s="146" t="s">
        <v>498</v>
      </c>
      <c r="H78" s="65"/>
      <c r="I78" s="59">
        <v>10</v>
      </c>
      <c r="J78" s="37">
        <v>0</v>
      </c>
      <c r="K78" s="37">
        <f t="shared" si="15"/>
        <v>0</v>
      </c>
      <c r="L78" s="37">
        <f t="shared" si="16"/>
        <v>0</v>
      </c>
      <c r="M78" s="43">
        <f t="shared" si="17"/>
        <v>0</v>
      </c>
      <c r="N78" s="167"/>
    </row>
    <row r="79" spans="2:14">
      <c r="B79" s="211"/>
      <c r="C79" s="234"/>
      <c r="D79" s="165"/>
      <c r="E79" s="165"/>
      <c r="F79" s="176"/>
      <c r="G79" s="146" t="s">
        <v>499</v>
      </c>
      <c r="H79" s="65"/>
      <c r="I79" s="59">
        <v>3</v>
      </c>
      <c r="J79" s="37">
        <v>0</v>
      </c>
      <c r="K79" s="37">
        <f t="shared" si="15"/>
        <v>0</v>
      </c>
      <c r="L79" s="37">
        <f t="shared" si="16"/>
        <v>0</v>
      </c>
      <c r="M79" s="43">
        <f t="shared" si="17"/>
        <v>0</v>
      </c>
      <c r="N79" s="167"/>
    </row>
    <row r="80" spans="2:14">
      <c r="B80" s="211"/>
      <c r="C80" s="234"/>
      <c r="D80" s="165"/>
      <c r="E80" s="165"/>
      <c r="F80" s="176"/>
      <c r="G80" s="146" t="s">
        <v>511</v>
      </c>
      <c r="H80" s="65"/>
      <c r="I80" s="59">
        <v>5</v>
      </c>
      <c r="J80" s="37">
        <v>0</v>
      </c>
      <c r="K80" s="37">
        <f t="shared" si="15"/>
        <v>0</v>
      </c>
      <c r="L80" s="37">
        <f t="shared" si="16"/>
        <v>0</v>
      </c>
      <c r="M80" s="43">
        <f t="shared" si="17"/>
        <v>0</v>
      </c>
      <c r="N80" s="167"/>
    </row>
    <row r="81" spans="2:14">
      <c r="B81" s="211"/>
      <c r="C81" s="234"/>
      <c r="D81" s="165"/>
      <c r="E81" s="165"/>
      <c r="F81" s="176"/>
      <c r="G81" s="146" t="s">
        <v>512</v>
      </c>
      <c r="H81" s="65"/>
      <c r="I81" s="59">
        <v>5</v>
      </c>
      <c r="J81" s="37">
        <v>0</v>
      </c>
      <c r="K81" s="37">
        <f t="shared" si="15"/>
        <v>0</v>
      </c>
      <c r="L81" s="37">
        <f t="shared" si="16"/>
        <v>0</v>
      </c>
      <c r="M81" s="43">
        <f t="shared" si="17"/>
        <v>0</v>
      </c>
      <c r="N81" s="167"/>
    </row>
    <row r="82" spans="2:14">
      <c r="B82" s="211"/>
      <c r="C82" s="234"/>
      <c r="D82" s="165"/>
      <c r="E82" s="165"/>
      <c r="F82" s="176"/>
      <c r="G82" s="146" t="s">
        <v>513</v>
      </c>
      <c r="H82" s="65"/>
      <c r="I82" s="59">
        <v>2</v>
      </c>
      <c r="J82" s="37">
        <v>0</v>
      </c>
      <c r="K82" s="37">
        <f t="shared" si="15"/>
        <v>0</v>
      </c>
      <c r="L82" s="37">
        <f t="shared" si="16"/>
        <v>0</v>
      </c>
      <c r="M82" s="43">
        <f t="shared" si="17"/>
        <v>0</v>
      </c>
      <c r="N82" s="167"/>
    </row>
    <row r="83" spans="2:14">
      <c r="B83" s="211"/>
      <c r="C83" s="234"/>
      <c r="D83" s="165"/>
      <c r="E83" s="165"/>
      <c r="F83" s="176"/>
      <c r="G83" s="146" t="s">
        <v>500</v>
      </c>
      <c r="H83" s="65"/>
      <c r="I83" s="59">
        <v>16</v>
      </c>
      <c r="J83" s="37">
        <v>0</v>
      </c>
      <c r="K83" s="37">
        <f t="shared" si="15"/>
        <v>0</v>
      </c>
      <c r="L83" s="37">
        <f t="shared" si="16"/>
        <v>0</v>
      </c>
      <c r="M83" s="43">
        <f t="shared" si="17"/>
        <v>0</v>
      </c>
      <c r="N83" s="167"/>
    </row>
    <row r="84" spans="2:14">
      <c r="B84" s="211"/>
      <c r="C84" s="234"/>
      <c r="D84" s="165"/>
      <c r="E84" s="165"/>
      <c r="F84" s="176"/>
      <c r="G84" s="146" t="s">
        <v>501</v>
      </c>
      <c r="H84" s="65" t="s">
        <v>58</v>
      </c>
      <c r="I84" s="59">
        <v>4</v>
      </c>
      <c r="J84" s="37">
        <v>0</v>
      </c>
      <c r="K84" s="37">
        <f t="shared" si="15"/>
        <v>0</v>
      </c>
      <c r="L84" s="37">
        <f t="shared" si="16"/>
        <v>0</v>
      </c>
      <c r="M84" s="43">
        <f t="shared" si="17"/>
        <v>0</v>
      </c>
      <c r="N84" s="167"/>
    </row>
    <row r="85" spans="2:14">
      <c r="B85" s="211"/>
      <c r="C85" s="234"/>
      <c r="D85" s="165"/>
      <c r="E85" s="165"/>
      <c r="F85" s="176"/>
      <c r="G85" s="146" t="s">
        <v>502</v>
      </c>
      <c r="H85" s="65"/>
      <c r="I85" s="59">
        <v>4</v>
      </c>
      <c r="J85" s="37">
        <v>0</v>
      </c>
      <c r="K85" s="37">
        <f t="shared" si="15"/>
        <v>0</v>
      </c>
      <c r="L85" s="37">
        <f t="shared" si="16"/>
        <v>0</v>
      </c>
      <c r="M85" s="43">
        <f t="shared" si="17"/>
        <v>0</v>
      </c>
      <c r="N85" s="167"/>
    </row>
    <row r="86" spans="2:14">
      <c r="B86" s="211"/>
      <c r="C86" s="234"/>
      <c r="D86" s="165"/>
      <c r="E86" s="165"/>
      <c r="F86" s="176"/>
      <c r="G86" s="146" t="s">
        <v>580</v>
      </c>
      <c r="H86" s="65"/>
      <c r="I86" s="59">
        <v>30</v>
      </c>
      <c r="J86" s="37">
        <v>0</v>
      </c>
      <c r="K86" s="37">
        <f t="shared" si="15"/>
        <v>0</v>
      </c>
      <c r="L86" s="37">
        <f t="shared" si="16"/>
        <v>0</v>
      </c>
      <c r="M86" s="43">
        <f t="shared" si="17"/>
        <v>0</v>
      </c>
      <c r="N86" s="167"/>
    </row>
    <row r="87" spans="2:14">
      <c r="B87" s="211"/>
      <c r="C87" s="234"/>
      <c r="D87" s="165"/>
      <c r="E87" s="165"/>
      <c r="F87" s="176"/>
      <c r="G87" s="274" t="s">
        <v>211</v>
      </c>
      <c r="H87" s="65" t="s">
        <v>78</v>
      </c>
      <c r="I87" s="59">
        <v>12</v>
      </c>
      <c r="J87" s="37">
        <v>0</v>
      </c>
      <c r="K87" s="37">
        <f t="shared" si="15"/>
        <v>0</v>
      </c>
      <c r="L87" s="37">
        <f t="shared" si="16"/>
        <v>0</v>
      </c>
      <c r="M87" s="43">
        <f t="shared" si="17"/>
        <v>0</v>
      </c>
      <c r="N87" s="167"/>
    </row>
    <row r="88" spans="2:14">
      <c r="B88" s="211"/>
      <c r="C88" s="234"/>
      <c r="D88" s="165"/>
      <c r="E88" s="165"/>
      <c r="F88" s="176"/>
      <c r="G88" s="274"/>
      <c r="H88" s="65" t="s">
        <v>53</v>
      </c>
      <c r="I88" s="59">
        <v>100</v>
      </c>
      <c r="J88" s="37">
        <v>0</v>
      </c>
      <c r="K88" s="37">
        <f t="shared" si="15"/>
        <v>0</v>
      </c>
      <c r="L88" s="37">
        <f t="shared" si="16"/>
        <v>0</v>
      </c>
      <c r="M88" s="43">
        <f t="shared" si="17"/>
        <v>0</v>
      </c>
      <c r="N88" s="167"/>
    </row>
    <row r="89" spans="2:14">
      <c r="B89" s="211"/>
      <c r="C89" s="234"/>
      <c r="D89" s="165"/>
      <c r="E89" s="165"/>
      <c r="F89" s="176"/>
      <c r="G89" s="274"/>
      <c r="H89" s="65" t="s">
        <v>503</v>
      </c>
      <c r="I89" s="59">
        <v>13</v>
      </c>
      <c r="J89" s="37">
        <v>0</v>
      </c>
      <c r="K89" s="37">
        <f t="shared" si="15"/>
        <v>0</v>
      </c>
      <c r="L89" s="37">
        <f t="shared" si="16"/>
        <v>0</v>
      </c>
      <c r="M89" s="43">
        <f t="shared" si="17"/>
        <v>0</v>
      </c>
      <c r="N89" s="167"/>
    </row>
    <row r="90" spans="2:14">
      <c r="B90" s="211"/>
      <c r="C90" s="234"/>
      <c r="D90" s="165"/>
      <c r="E90" s="165"/>
      <c r="F90" s="176"/>
      <c r="G90" s="274"/>
      <c r="H90" s="65" t="s">
        <v>54</v>
      </c>
      <c r="I90" s="59">
        <v>6</v>
      </c>
      <c r="J90" s="37">
        <v>0</v>
      </c>
      <c r="K90" s="37">
        <f t="shared" si="15"/>
        <v>0</v>
      </c>
      <c r="L90" s="37">
        <f t="shared" si="16"/>
        <v>0</v>
      </c>
      <c r="M90" s="43">
        <f t="shared" si="17"/>
        <v>0</v>
      </c>
      <c r="N90" s="167"/>
    </row>
    <row r="91" spans="2:14">
      <c r="B91" s="211"/>
      <c r="C91" s="234"/>
      <c r="D91" s="165"/>
      <c r="E91" s="165"/>
      <c r="F91" s="176"/>
      <c r="G91" s="274" t="s">
        <v>581</v>
      </c>
      <c r="H91" s="65" t="s">
        <v>504</v>
      </c>
      <c r="I91" s="60">
        <v>2</v>
      </c>
      <c r="J91" s="37">
        <v>0</v>
      </c>
      <c r="K91" s="37">
        <f t="shared" si="15"/>
        <v>0</v>
      </c>
      <c r="L91" s="37">
        <f t="shared" si="16"/>
        <v>0</v>
      </c>
      <c r="M91" s="43">
        <f t="shared" si="17"/>
        <v>0</v>
      </c>
      <c r="N91" s="167"/>
    </row>
    <row r="92" spans="2:14">
      <c r="B92" s="211"/>
      <c r="C92" s="234"/>
      <c r="D92" s="165"/>
      <c r="E92" s="165"/>
      <c r="F92" s="176"/>
      <c r="G92" s="274"/>
      <c r="H92" s="65" t="s">
        <v>468</v>
      </c>
      <c r="I92" s="60">
        <v>1</v>
      </c>
      <c r="J92" s="37">
        <v>0</v>
      </c>
      <c r="K92" s="37">
        <f t="shared" si="15"/>
        <v>0</v>
      </c>
      <c r="L92" s="37">
        <f t="shared" si="16"/>
        <v>0</v>
      </c>
      <c r="M92" s="43">
        <f t="shared" si="17"/>
        <v>0</v>
      </c>
      <c r="N92" s="167"/>
    </row>
    <row r="93" spans="2:14">
      <c r="B93" s="211"/>
      <c r="C93" s="234"/>
      <c r="D93" s="165"/>
      <c r="E93" s="165"/>
      <c r="F93" s="177"/>
      <c r="G93" s="274"/>
      <c r="H93" s="65" t="s">
        <v>469</v>
      </c>
      <c r="I93" s="60">
        <v>1</v>
      </c>
      <c r="J93" s="37">
        <v>0</v>
      </c>
      <c r="K93" s="37">
        <f t="shared" si="15"/>
        <v>0</v>
      </c>
      <c r="L93" s="37">
        <f t="shared" si="16"/>
        <v>0</v>
      </c>
      <c r="M93" s="43">
        <f t="shared" si="17"/>
        <v>0</v>
      </c>
      <c r="N93" s="167"/>
    </row>
    <row r="94" spans="2:14">
      <c r="B94" s="211"/>
      <c r="C94" s="234"/>
      <c r="D94" s="165"/>
      <c r="E94" s="165"/>
      <c r="F94" s="177"/>
      <c r="G94" s="274"/>
      <c r="H94" s="65" t="s">
        <v>505</v>
      </c>
      <c r="I94" s="60">
        <v>1</v>
      </c>
      <c r="J94" s="37">
        <v>0</v>
      </c>
      <c r="K94" s="37">
        <f t="shared" si="15"/>
        <v>0</v>
      </c>
      <c r="L94" s="37">
        <f t="shared" si="16"/>
        <v>0</v>
      </c>
      <c r="M94" s="43">
        <f t="shared" si="17"/>
        <v>0</v>
      </c>
      <c r="N94" s="167"/>
    </row>
    <row r="95" spans="2:14">
      <c r="B95" s="211"/>
      <c r="C95" s="234"/>
      <c r="D95" s="165"/>
      <c r="E95" s="165"/>
      <c r="F95" s="177"/>
      <c r="G95" s="274"/>
      <c r="H95" s="65" t="s">
        <v>470</v>
      </c>
      <c r="I95" s="60">
        <v>1</v>
      </c>
      <c r="J95" s="37">
        <v>0</v>
      </c>
      <c r="K95" s="37">
        <f t="shared" si="15"/>
        <v>0</v>
      </c>
      <c r="L95" s="37">
        <f t="shared" si="16"/>
        <v>0</v>
      </c>
      <c r="M95" s="43">
        <f t="shared" si="17"/>
        <v>0</v>
      </c>
      <c r="N95" s="167"/>
    </row>
    <row r="96" spans="2:14">
      <c r="B96" s="211"/>
      <c r="C96" s="234"/>
      <c r="D96" s="165"/>
      <c r="E96" s="165"/>
      <c r="F96" s="177"/>
      <c r="G96" s="274"/>
      <c r="H96" s="65" t="s">
        <v>68</v>
      </c>
      <c r="I96" s="60">
        <v>1</v>
      </c>
      <c r="J96" s="37">
        <v>0</v>
      </c>
      <c r="K96" s="37">
        <f t="shared" si="15"/>
        <v>0</v>
      </c>
      <c r="L96" s="37">
        <f t="shared" si="16"/>
        <v>0</v>
      </c>
      <c r="M96" s="43">
        <f t="shared" si="17"/>
        <v>0</v>
      </c>
      <c r="N96" s="167"/>
    </row>
    <row r="97" spans="2:14">
      <c r="B97" s="211"/>
      <c r="C97" s="234"/>
      <c r="D97" s="165"/>
      <c r="E97" s="165"/>
      <c r="F97" s="177"/>
      <c r="G97" s="274"/>
      <c r="H97" s="65" t="s">
        <v>175</v>
      </c>
      <c r="I97" s="60">
        <v>4</v>
      </c>
      <c r="J97" s="37">
        <v>0</v>
      </c>
      <c r="K97" s="37">
        <f t="shared" si="15"/>
        <v>0</v>
      </c>
      <c r="L97" s="37">
        <f t="shared" si="16"/>
        <v>0</v>
      </c>
      <c r="M97" s="43">
        <f t="shared" si="17"/>
        <v>0</v>
      </c>
      <c r="N97" s="167"/>
    </row>
    <row r="98" spans="2:14">
      <c r="B98" s="211"/>
      <c r="C98" s="234"/>
      <c r="D98" s="165"/>
      <c r="E98" s="165"/>
      <c r="F98" s="177"/>
      <c r="G98" s="274"/>
      <c r="H98" s="65" t="s">
        <v>472</v>
      </c>
      <c r="I98" s="60">
        <v>4</v>
      </c>
      <c r="J98" s="37">
        <v>0</v>
      </c>
      <c r="K98" s="37">
        <f t="shared" si="15"/>
        <v>0</v>
      </c>
      <c r="L98" s="37">
        <f t="shared" si="16"/>
        <v>0</v>
      </c>
      <c r="M98" s="43">
        <f t="shared" si="17"/>
        <v>0</v>
      </c>
      <c r="N98" s="167"/>
    </row>
    <row r="99" spans="2:14">
      <c r="B99" s="211"/>
      <c r="C99" s="234"/>
      <c r="D99" s="165"/>
      <c r="E99" s="165"/>
      <c r="F99" s="177"/>
      <c r="G99" s="274"/>
      <c r="H99" s="65" t="s">
        <v>409</v>
      </c>
      <c r="I99" s="60">
        <v>1</v>
      </c>
      <c r="J99" s="37">
        <v>0</v>
      </c>
      <c r="K99" s="37">
        <f t="shared" si="15"/>
        <v>0</v>
      </c>
      <c r="L99" s="37">
        <f t="shared" si="16"/>
        <v>0</v>
      </c>
      <c r="M99" s="43">
        <f t="shared" si="17"/>
        <v>0</v>
      </c>
      <c r="N99" s="167"/>
    </row>
    <row r="100" spans="2:14" ht="15.75" thickBot="1">
      <c r="B100" s="211"/>
      <c r="C100" s="276"/>
      <c r="D100" s="165"/>
      <c r="E100" s="165"/>
      <c r="F100" s="177"/>
      <c r="G100" s="152" t="s">
        <v>213</v>
      </c>
      <c r="H100" s="70"/>
      <c r="I100" s="67">
        <v>1</v>
      </c>
      <c r="J100" s="37">
        <v>0</v>
      </c>
      <c r="K100" s="37">
        <f t="shared" si="15"/>
        <v>0</v>
      </c>
      <c r="L100" s="37">
        <f t="shared" si="16"/>
        <v>0</v>
      </c>
      <c r="M100" s="43">
        <f t="shared" si="17"/>
        <v>0</v>
      </c>
      <c r="N100" s="167"/>
    </row>
    <row r="101" spans="2:14" ht="15.75" thickBot="1">
      <c r="B101" s="211"/>
      <c r="C101" s="169" t="s">
        <v>12</v>
      </c>
      <c r="D101" s="170"/>
      <c r="E101" s="170"/>
      <c r="F101" s="170"/>
      <c r="G101" s="170"/>
      <c r="H101" s="170"/>
      <c r="I101" s="170"/>
      <c r="J101" s="170"/>
      <c r="K101" s="170"/>
      <c r="L101" s="171"/>
      <c r="M101" s="42">
        <f>SUM(M66:M100)</f>
        <v>0</v>
      </c>
      <c r="N101" s="168"/>
    </row>
    <row r="102" spans="2:14">
      <c r="B102" s="211"/>
      <c r="C102" s="234" t="s">
        <v>506</v>
      </c>
      <c r="D102" s="165" t="s">
        <v>507</v>
      </c>
      <c r="E102" s="165" t="s">
        <v>508</v>
      </c>
      <c r="F102" s="175">
        <v>1</v>
      </c>
      <c r="G102" s="150" t="s">
        <v>451</v>
      </c>
      <c r="H102" s="68"/>
      <c r="I102" s="69">
        <v>1</v>
      </c>
      <c r="J102" s="37">
        <v>0</v>
      </c>
      <c r="K102" s="37">
        <f t="shared" ref="K102" si="18">J102*I102</f>
        <v>0</v>
      </c>
      <c r="L102" s="37">
        <f t="shared" ref="L102" si="19">(K102)*(19%)</f>
        <v>0</v>
      </c>
      <c r="M102" s="43">
        <f t="shared" ref="M102" si="20">L102+K102</f>
        <v>0</v>
      </c>
      <c r="N102" s="166"/>
    </row>
    <row r="103" spans="2:14">
      <c r="B103" s="211"/>
      <c r="C103" s="234"/>
      <c r="D103" s="165"/>
      <c r="E103" s="165"/>
      <c r="F103" s="175"/>
      <c r="G103" s="146" t="s">
        <v>509</v>
      </c>
      <c r="H103" s="71"/>
      <c r="I103" s="59">
        <v>1</v>
      </c>
      <c r="J103" s="18">
        <v>0</v>
      </c>
      <c r="K103" s="18">
        <f t="shared" ref="K103:K124" si="21">J103*I103</f>
        <v>0</v>
      </c>
      <c r="L103" s="18">
        <f t="shared" ref="L103:L124" si="22">(K103)*(19%)</f>
        <v>0</v>
      </c>
      <c r="M103" s="41">
        <f t="shared" ref="M103:M124" si="23">L103+K103</f>
        <v>0</v>
      </c>
      <c r="N103" s="167"/>
    </row>
    <row r="104" spans="2:14">
      <c r="B104" s="211"/>
      <c r="C104" s="234"/>
      <c r="D104" s="165"/>
      <c r="E104" s="165"/>
      <c r="F104" s="175"/>
      <c r="G104" s="146" t="s">
        <v>452</v>
      </c>
      <c r="H104" s="65" t="s">
        <v>58</v>
      </c>
      <c r="I104" s="59">
        <v>2</v>
      </c>
      <c r="J104" s="18">
        <v>0</v>
      </c>
      <c r="K104" s="18">
        <f t="shared" si="21"/>
        <v>0</v>
      </c>
      <c r="L104" s="18">
        <f t="shared" si="22"/>
        <v>0</v>
      </c>
      <c r="M104" s="41">
        <f t="shared" si="23"/>
        <v>0</v>
      </c>
      <c r="N104" s="167"/>
    </row>
    <row r="105" spans="2:14">
      <c r="B105" s="211"/>
      <c r="C105" s="234"/>
      <c r="D105" s="165"/>
      <c r="E105" s="165"/>
      <c r="F105" s="175"/>
      <c r="G105" s="146" t="s">
        <v>454</v>
      </c>
      <c r="H105" s="65"/>
      <c r="I105" s="59">
        <v>2</v>
      </c>
      <c r="J105" s="18">
        <v>0</v>
      </c>
      <c r="K105" s="18">
        <f t="shared" si="21"/>
        <v>0</v>
      </c>
      <c r="L105" s="18">
        <f t="shared" si="22"/>
        <v>0</v>
      </c>
      <c r="M105" s="41">
        <f t="shared" si="23"/>
        <v>0</v>
      </c>
      <c r="N105" s="167"/>
    </row>
    <row r="106" spans="2:14">
      <c r="B106" s="211"/>
      <c r="C106" s="234"/>
      <c r="D106" s="165"/>
      <c r="E106" s="165"/>
      <c r="F106" s="176"/>
      <c r="G106" s="145" t="s">
        <v>510</v>
      </c>
      <c r="H106" s="65" t="s">
        <v>172</v>
      </c>
      <c r="I106" s="59">
        <v>1</v>
      </c>
      <c r="J106" s="18">
        <v>0</v>
      </c>
      <c r="K106" s="18">
        <f t="shared" si="21"/>
        <v>0</v>
      </c>
      <c r="L106" s="18">
        <f t="shared" si="22"/>
        <v>0</v>
      </c>
      <c r="M106" s="41">
        <f t="shared" si="23"/>
        <v>0</v>
      </c>
      <c r="N106" s="167"/>
    </row>
    <row r="107" spans="2:14">
      <c r="B107" s="211"/>
      <c r="C107" s="234"/>
      <c r="D107" s="165"/>
      <c r="E107" s="165"/>
      <c r="F107" s="176"/>
      <c r="G107" s="146" t="s">
        <v>496</v>
      </c>
      <c r="H107" s="65"/>
      <c r="I107" s="59">
        <v>1</v>
      </c>
      <c r="J107" s="18">
        <v>0</v>
      </c>
      <c r="K107" s="18">
        <f t="shared" si="21"/>
        <v>0</v>
      </c>
      <c r="L107" s="18">
        <f t="shared" si="22"/>
        <v>0</v>
      </c>
      <c r="M107" s="41">
        <f t="shared" si="23"/>
        <v>0</v>
      </c>
      <c r="N107" s="167"/>
    </row>
    <row r="108" spans="2:14">
      <c r="B108" s="211"/>
      <c r="C108" s="234"/>
      <c r="D108" s="165"/>
      <c r="E108" s="165"/>
      <c r="F108" s="176"/>
      <c r="G108" s="146" t="s">
        <v>514</v>
      </c>
      <c r="H108" s="65"/>
      <c r="I108" s="59">
        <v>1</v>
      </c>
      <c r="J108" s="18">
        <v>0</v>
      </c>
      <c r="K108" s="18">
        <f t="shared" si="21"/>
        <v>0</v>
      </c>
      <c r="L108" s="18">
        <f t="shared" si="22"/>
        <v>0</v>
      </c>
      <c r="M108" s="41">
        <f t="shared" si="23"/>
        <v>0</v>
      </c>
      <c r="N108" s="167"/>
    </row>
    <row r="109" spans="2:14">
      <c r="B109" s="211"/>
      <c r="C109" s="234"/>
      <c r="D109" s="165"/>
      <c r="E109" s="165"/>
      <c r="F109" s="176"/>
      <c r="G109" s="146" t="s">
        <v>206</v>
      </c>
      <c r="H109" s="65" t="s">
        <v>495</v>
      </c>
      <c r="I109" s="59">
        <v>1</v>
      </c>
      <c r="J109" s="18">
        <v>0</v>
      </c>
      <c r="K109" s="18">
        <f t="shared" si="21"/>
        <v>0</v>
      </c>
      <c r="L109" s="18">
        <f t="shared" si="22"/>
        <v>0</v>
      </c>
      <c r="M109" s="41">
        <f t="shared" si="23"/>
        <v>0</v>
      </c>
      <c r="N109" s="167"/>
    </row>
    <row r="110" spans="2:14">
      <c r="B110" s="211"/>
      <c r="C110" s="234"/>
      <c r="D110" s="165"/>
      <c r="E110" s="165"/>
      <c r="F110" s="176"/>
      <c r="G110" s="146" t="s">
        <v>515</v>
      </c>
      <c r="H110" s="65"/>
      <c r="I110" s="59">
        <v>5</v>
      </c>
      <c r="J110" s="18">
        <v>0</v>
      </c>
      <c r="K110" s="18">
        <f t="shared" si="21"/>
        <v>0</v>
      </c>
      <c r="L110" s="18">
        <f t="shared" si="22"/>
        <v>0</v>
      </c>
      <c r="M110" s="41">
        <f t="shared" si="23"/>
        <v>0</v>
      </c>
      <c r="N110" s="167"/>
    </row>
    <row r="111" spans="2:14">
      <c r="B111" s="211"/>
      <c r="C111" s="234"/>
      <c r="D111" s="165"/>
      <c r="E111" s="165"/>
      <c r="F111" s="176"/>
      <c r="G111" s="146" t="s">
        <v>516</v>
      </c>
      <c r="H111" s="65"/>
      <c r="I111" s="59">
        <v>5</v>
      </c>
      <c r="J111" s="18">
        <v>0</v>
      </c>
      <c r="K111" s="18">
        <f t="shared" si="21"/>
        <v>0</v>
      </c>
      <c r="L111" s="18">
        <f t="shared" si="22"/>
        <v>0</v>
      </c>
      <c r="M111" s="41">
        <f t="shared" si="23"/>
        <v>0</v>
      </c>
      <c r="N111" s="167"/>
    </row>
    <row r="112" spans="2:14">
      <c r="B112" s="211"/>
      <c r="C112" s="234"/>
      <c r="D112" s="165"/>
      <c r="E112" s="165"/>
      <c r="F112" s="176"/>
      <c r="G112" s="146" t="s">
        <v>517</v>
      </c>
      <c r="H112" s="65"/>
      <c r="I112" s="59">
        <v>6</v>
      </c>
      <c r="J112" s="18">
        <v>0</v>
      </c>
      <c r="K112" s="18">
        <f t="shared" si="21"/>
        <v>0</v>
      </c>
      <c r="L112" s="18">
        <f t="shared" si="22"/>
        <v>0</v>
      </c>
      <c r="M112" s="41">
        <f t="shared" si="23"/>
        <v>0</v>
      </c>
      <c r="N112" s="167"/>
    </row>
    <row r="113" spans="2:14">
      <c r="B113" s="211"/>
      <c r="C113" s="234"/>
      <c r="D113" s="165"/>
      <c r="E113" s="165"/>
      <c r="F113" s="176"/>
      <c r="G113" s="146" t="s">
        <v>518</v>
      </c>
      <c r="H113" s="65"/>
      <c r="I113" s="59">
        <v>6</v>
      </c>
      <c r="J113" s="18">
        <v>0</v>
      </c>
      <c r="K113" s="18">
        <f t="shared" si="21"/>
        <v>0</v>
      </c>
      <c r="L113" s="18">
        <f t="shared" si="22"/>
        <v>0</v>
      </c>
      <c r="M113" s="41">
        <f t="shared" si="23"/>
        <v>0</v>
      </c>
      <c r="N113" s="167"/>
    </row>
    <row r="114" spans="2:14">
      <c r="B114" s="211"/>
      <c r="C114" s="234"/>
      <c r="D114" s="165"/>
      <c r="E114" s="165"/>
      <c r="F114" s="176"/>
      <c r="G114" s="274" t="s">
        <v>519</v>
      </c>
      <c r="H114" s="65" t="s">
        <v>53</v>
      </c>
      <c r="I114" s="59">
        <v>40</v>
      </c>
      <c r="J114" s="18">
        <v>0</v>
      </c>
      <c r="K114" s="18">
        <f t="shared" si="21"/>
        <v>0</v>
      </c>
      <c r="L114" s="18">
        <f t="shared" si="22"/>
        <v>0</v>
      </c>
      <c r="M114" s="41">
        <f t="shared" si="23"/>
        <v>0</v>
      </c>
      <c r="N114" s="167"/>
    </row>
    <row r="115" spans="2:14">
      <c r="B115" s="211"/>
      <c r="C115" s="234"/>
      <c r="D115" s="165"/>
      <c r="E115" s="165"/>
      <c r="F115" s="176"/>
      <c r="G115" s="274"/>
      <c r="H115" s="65" t="s">
        <v>503</v>
      </c>
      <c r="I115" s="59">
        <v>8</v>
      </c>
      <c r="J115" s="18">
        <v>0</v>
      </c>
      <c r="K115" s="18">
        <f t="shared" si="21"/>
        <v>0</v>
      </c>
      <c r="L115" s="18">
        <f t="shared" si="22"/>
        <v>0</v>
      </c>
      <c r="M115" s="41">
        <f t="shared" si="23"/>
        <v>0</v>
      </c>
      <c r="N115" s="167"/>
    </row>
    <row r="116" spans="2:14">
      <c r="B116" s="211"/>
      <c r="C116" s="234"/>
      <c r="D116" s="165"/>
      <c r="E116" s="165"/>
      <c r="F116" s="176"/>
      <c r="G116" s="274" t="s">
        <v>520</v>
      </c>
      <c r="H116" s="65" t="s">
        <v>185</v>
      </c>
      <c r="I116" s="60">
        <v>1</v>
      </c>
      <c r="J116" s="18">
        <v>0</v>
      </c>
      <c r="K116" s="18">
        <f t="shared" si="21"/>
        <v>0</v>
      </c>
      <c r="L116" s="18">
        <f t="shared" si="22"/>
        <v>0</v>
      </c>
      <c r="M116" s="41">
        <f t="shared" si="23"/>
        <v>0</v>
      </c>
      <c r="N116" s="167"/>
    </row>
    <row r="117" spans="2:14">
      <c r="B117" s="211"/>
      <c r="C117" s="234"/>
      <c r="D117" s="165"/>
      <c r="E117" s="165"/>
      <c r="F117" s="176"/>
      <c r="G117" s="274"/>
      <c r="H117" s="65" t="s">
        <v>521</v>
      </c>
      <c r="I117" s="60">
        <v>1</v>
      </c>
      <c r="J117" s="18">
        <v>0</v>
      </c>
      <c r="K117" s="18">
        <f t="shared" si="21"/>
        <v>0</v>
      </c>
      <c r="L117" s="18">
        <f t="shared" si="22"/>
        <v>0</v>
      </c>
      <c r="M117" s="41">
        <f t="shared" si="23"/>
        <v>0</v>
      </c>
      <c r="N117" s="167"/>
    </row>
    <row r="118" spans="2:14">
      <c r="B118" s="211"/>
      <c r="C118" s="234"/>
      <c r="D118" s="165"/>
      <c r="E118" s="165"/>
      <c r="F118" s="177"/>
      <c r="G118" s="274"/>
      <c r="H118" s="65" t="s">
        <v>522</v>
      </c>
      <c r="I118" s="60">
        <v>1</v>
      </c>
      <c r="J118" s="18">
        <v>0</v>
      </c>
      <c r="K118" s="18">
        <f t="shared" si="21"/>
        <v>0</v>
      </c>
      <c r="L118" s="18">
        <f t="shared" si="22"/>
        <v>0</v>
      </c>
      <c r="M118" s="41">
        <f t="shared" si="23"/>
        <v>0</v>
      </c>
      <c r="N118" s="167"/>
    </row>
    <row r="119" spans="2:14">
      <c r="B119" s="211"/>
      <c r="C119" s="234"/>
      <c r="D119" s="165"/>
      <c r="E119" s="165"/>
      <c r="F119" s="177"/>
      <c r="G119" s="274"/>
      <c r="H119" s="65" t="s">
        <v>188</v>
      </c>
      <c r="I119" s="60">
        <v>1</v>
      </c>
      <c r="J119" s="18">
        <v>0</v>
      </c>
      <c r="K119" s="18">
        <f t="shared" si="21"/>
        <v>0</v>
      </c>
      <c r="L119" s="18">
        <f t="shared" si="22"/>
        <v>0</v>
      </c>
      <c r="M119" s="41">
        <f t="shared" si="23"/>
        <v>0</v>
      </c>
      <c r="N119" s="167"/>
    </row>
    <row r="120" spans="2:14">
      <c r="B120" s="211"/>
      <c r="C120" s="234"/>
      <c r="D120" s="165"/>
      <c r="E120" s="165"/>
      <c r="F120" s="177"/>
      <c r="G120" s="274"/>
      <c r="H120" s="65" t="s">
        <v>87</v>
      </c>
      <c r="I120" s="60">
        <v>2</v>
      </c>
      <c r="J120" s="18">
        <v>0</v>
      </c>
      <c r="K120" s="18">
        <f t="shared" si="21"/>
        <v>0</v>
      </c>
      <c r="L120" s="18">
        <f t="shared" si="22"/>
        <v>0</v>
      </c>
      <c r="M120" s="41">
        <f t="shared" si="23"/>
        <v>0</v>
      </c>
      <c r="N120" s="167"/>
    </row>
    <row r="121" spans="2:14">
      <c r="B121" s="211"/>
      <c r="C121" s="234"/>
      <c r="D121" s="165"/>
      <c r="E121" s="165"/>
      <c r="F121" s="177"/>
      <c r="G121" s="274"/>
      <c r="H121" s="65" t="s">
        <v>88</v>
      </c>
      <c r="I121" s="60">
        <v>2</v>
      </c>
      <c r="J121" s="18">
        <v>0</v>
      </c>
      <c r="K121" s="18">
        <f t="shared" si="21"/>
        <v>0</v>
      </c>
      <c r="L121" s="18">
        <f t="shared" si="22"/>
        <v>0</v>
      </c>
      <c r="M121" s="41">
        <f t="shared" si="23"/>
        <v>0</v>
      </c>
      <c r="N121" s="167"/>
    </row>
    <row r="122" spans="2:14">
      <c r="B122" s="211"/>
      <c r="C122" s="234"/>
      <c r="D122" s="165"/>
      <c r="E122" s="165"/>
      <c r="F122" s="177"/>
      <c r="G122" s="274"/>
      <c r="H122" s="65" t="s">
        <v>523</v>
      </c>
      <c r="I122" s="60">
        <v>1</v>
      </c>
      <c r="J122" s="18">
        <v>0</v>
      </c>
      <c r="K122" s="18">
        <f t="shared" si="21"/>
        <v>0</v>
      </c>
      <c r="L122" s="18">
        <f t="shared" si="22"/>
        <v>0</v>
      </c>
      <c r="M122" s="41">
        <f t="shared" si="23"/>
        <v>0</v>
      </c>
      <c r="N122" s="167"/>
    </row>
    <row r="123" spans="2:14">
      <c r="B123" s="211"/>
      <c r="C123" s="234"/>
      <c r="D123" s="165"/>
      <c r="E123" s="165"/>
      <c r="F123" s="177"/>
      <c r="G123" s="274"/>
      <c r="H123" s="65" t="s">
        <v>68</v>
      </c>
      <c r="I123" s="60">
        <v>1</v>
      </c>
      <c r="J123" s="18">
        <v>0</v>
      </c>
      <c r="K123" s="18">
        <f t="shared" si="21"/>
        <v>0</v>
      </c>
      <c r="L123" s="18">
        <f t="shared" si="22"/>
        <v>0</v>
      </c>
      <c r="M123" s="41">
        <f t="shared" si="23"/>
        <v>0</v>
      </c>
      <c r="N123" s="167"/>
    </row>
    <row r="124" spans="2:14" ht="15.75" thickBot="1">
      <c r="B124" s="211"/>
      <c r="C124" s="234"/>
      <c r="D124" s="165"/>
      <c r="E124" s="165"/>
      <c r="F124" s="177"/>
      <c r="G124" s="152" t="s">
        <v>184</v>
      </c>
      <c r="H124" s="70"/>
      <c r="I124" s="67">
        <v>1</v>
      </c>
      <c r="J124" s="30">
        <v>0</v>
      </c>
      <c r="K124" s="30">
        <f t="shared" si="21"/>
        <v>0</v>
      </c>
      <c r="L124" s="30">
        <f t="shared" si="22"/>
        <v>0</v>
      </c>
      <c r="M124" s="44">
        <f t="shared" si="23"/>
        <v>0</v>
      </c>
      <c r="N124" s="167"/>
    </row>
    <row r="125" spans="2:14" ht="15.75" thickBot="1">
      <c r="B125" s="211"/>
      <c r="C125" s="170" t="s">
        <v>12</v>
      </c>
      <c r="D125" s="170"/>
      <c r="E125" s="170"/>
      <c r="F125" s="170"/>
      <c r="G125" s="170"/>
      <c r="H125" s="170"/>
      <c r="I125" s="170"/>
      <c r="J125" s="170"/>
      <c r="K125" s="170"/>
      <c r="L125" s="171"/>
      <c r="M125" s="42">
        <f>SUM(M102:M124)</f>
        <v>0</v>
      </c>
      <c r="N125" s="168"/>
    </row>
    <row r="126" spans="2:14">
      <c r="B126" s="211"/>
      <c r="C126" s="234" t="s">
        <v>524</v>
      </c>
      <c r="D126" s="165" t="s">
        <v>26</v>
      </c>
      <c r="E126" s="165" t="s">
        <v>525</v>
      </c>
      <c r="F126" s="175">
        <v>1</v>
      </c>
      <c r="G126" s="192" t="s">
        <v>526</v>
      </c>
      <c r="H126" s="72" t="s">
        <v>527</v>
      </c>
      <c r="I126" s="69">
        <v>1</v>
      </c>
      <c r="J126" s="37">
        <v>0</v>
      </c>
      <c r="K126" s="37">
        <f t="shared" ref="K126" si="24">J126*I126</f>
        <v>0</v>
      </c>
      <c r="L126" s="37">
        <f t="shared" ref="L126" si="25">(K126)*(19%)</f>
        <v>0</v>
      </c>
      <c r="M126" s="43">
        <f t="shared" ref="M126" si="26">L126+K126</f>
        <v>0</v>
      </c>
      <c r="N126" s="166"/>
    </row>
    <row r="127" spans="2:14">
      <c r="B127" s="211"/>
      <c r="C127" s="234"/>
      <c r="D127" s="165"/>
      <c r="E127" s="165"/>
      <c r="F127" s="175"/>
      <c r="G127" s="274"/>
      <c r="H127" s="65" t="s">
        <v>528</v>
      </c>
      <c r="I127" s="59">
        <v>1</v>
      </c>
      <c r="J127" s="18">
        <v>0</v>
      </c>
      <c r="K127" s="18">
        <f t="shared" ref="K127:K141" si="27">J127*I127</f>
        <v>0</v>
      </c>
      <c r="L127" s="18">
        <f t="shared" ref="L127:L141" si="28">(K127)*(19%)</f>
        <v>0</v>
      </c>
      <c r="M127" s="41">
        <f t="shared" ref="M127:M141" si="29">L127+K127</f>
        <v>0</v>
      </c>
      <c r="N127" s="167"/>
    </row>
    <row r="128" spans="2:14">
      <c r="B128" s="211"/>
      <c r="C128" s="234"/>
      <c r="D128" s="165"/>
      <c r="E128" s="165"/>
      <c r="F128" s="175"/>
      <c r="G128" s="146" t="s">
        <v>529</v>
      </c>
      <c r="H128" s="65"/>
      <c r="I128" s="59">
        <v>1</v>
      </c>
      <c r="J128" s="18">
        <v>0</v>
      </c>
      <c r="K128" s="18">
        <f t="shared" si="27"/>
        <v>0</v>
      </c>
      <c r="L128" s="18">
        <f t="shared" si="28"/>
        <v>0</v>
      </c>
      <c r="M128" s="41">
        <f t="shared" si="29"/>
        <v>0</v>
      </c>
      <c r="N128" s="167"/>
    </row>
    <row r="129" spans="2:14">
      <c r="B129" s="211"/>
      <c r="C129" s="234"/>
      <c r="D129" s="165"/>
      <c r="E129" s="165"/>
      <c r="F129" s="175"/>
      <c r="G129" s="146" t="s">
        <v>530</v>
      </c>
      <c r="H129" s="65"/>
      <c r="I129" s="59">
        <v>1</v>
      </c>
      <c r="J129" s="18">
        <v>0</v>
      </c>
      <c r="K129" s="18">
        <f t="shared" si="27"/>
        <v>0</v>
      </c>
      <c r="L129" s="18">
        <f t="shared" si="28"/>
        <v>0</v>
      </c>
      <c r="M129" s="41">
        <f t="shared" si="29"/>
        <v>0</v>
      </c>
      <c r="N129" s="167"/>
    </row>
    <row r="130" spans="2:14">
      <c r="B130" s="211"/>
      <c r="C130" s="234"/>
      <c r="D130" s="165"/>
      <c r="E130" s="165"/>
      <c r="F130" s="176"/>
      <c r="G130" s="146" t="s">
        <v>531</v>
      </c>
      <c r="H130" s="65"/>
      <c r="I130" s="59">
        <v>1</v>
      </c>
      <c r="J130" s="18">
        <v>0</v>
      </c>
      <c r="K130" s="18">
        <f t="shared" si="27"/>
        <v>0</v>
      </c>
      <c r="L130" s="18">
        <f t="shared" si="28"/>
        <v>0</v>
      </c>
      <c r="M130" s="41">
        <f t="shared" si="29"/>
        <v>0</v>
      </c>
      <c r="N130" s="167"/>
    </row>
    <row r="131" spans="2:14">
      <c r="B131" s="211"/>
      <c r="C131" s="234"/>
      <c r="D131" s="165"/>
      <c r="E131" s="165"/>
      <c r="F131" s="176"/>
      <c r="G131" s="146" t="s">
        <v>532</v>
      </c>
      <c r="H131" s="65"/>
      <c r="I131" s="59">
        <v>1</v>
      </c>
      <c r="J131" s="18">
        <v>0</v>
      </c>
      <c r="K131" s="18">
        <f t="shared" si="27"/>
        <v>0</v>
      </c>
      <c r="L131" s="18">
        <f t="shared" si="28"/>
        <v>0</v>
      </c>
      <c r="M131" s="41">
        <f t="shared" si="29"/>
        <v>0</v>
      </c>
      <c r="N131" s="167"/>
    </row>
    <row r="132" spans="2:14">
      <c r="B132" s="211"/>
      <c r="C132" s="234"/>
      <c r="D132" s="165"/>
      <c r="E132" s="165"/>
      <c r="F132" s="176"/>
      <c r="G132" s="146" t="s">
        <v>533</v>
      </c>
      <c r="H132" s="65"/>
      <c r="I132" s="59">
        <v>2</v>
      </c>
      <c r="J132" s="18">
        <v>0</v>
      </c>
      <c r="K132" s="18">
        <f t="shared" si="27"/>
        <v>0</v>
      </c>
      <c r="L132" s="18">
        <f t="shared" si="28"/>
        <v>0</v>
      </c>
      <c r="M132" s="41">
        <f t="shared" si="29"/>
        <v>0</v>
      </c>
      <c r="N132" s="167"/>
    </row>
    <row r="133" spans="2:14">
      <c r="B133" s="211"/>
      <c r="C133" s="234"/>
      <c r="D133" s="165"/>
      <c r="E133" s="165"/>
      <c r="F133" s="176"/>
      <c r="G133" s="274" t="s">
        <v>537</v>
      </c>
      <c r="H133" s="65" t="s">
        <v>534</v>
      </c>
      <c r="I133" s="59">
        <v>3</v>
      </c>
      <c r="J133" s="18">
        <v>0</v>
      </c>
      <c r="K133" s="18">
        <f t="shared" si="27"/>
        <v>0</v>
      </c>
      <c r="L133" s="18">
        <f t="shared" si="28"/>
        <v>0</v>
      </c>
      <c r="M133" s="41">
        <f t="shared" si="29"/>
        <v>0</v>
      </c>
      <c r="N133" s="167"/>
    </row>
    <row r="134" spans="2:14">
      <c r="B134" s="211"/>
      <c r="C134" s="234"/>
      <c r="D134" s="165"/>
      <c r="E134" s="165"/>
      <c r="F134" s="176"/>
      <c r="G134" s="274"/>
      <c r="H134" s="65" t="s">
        <v>535</v>
      </c>
      <c r="I134" s="59">
        <v>1</v>
      </c>
      <c r="J134" s="18">
        <v>0</v>
      </c>
      <c r="K134" s="18">
        <f t="shared" si="27"/>
        <v>0</v>
      </c>
      <c r="L134" s="18">
        <f t="shared" si="28"/>
        <v>0</v>
      </c>
      <c r="M134" s="41">
        <f t="shared" si="29"/>
        <v>0</v>
      </c>
      <c r="N134" s="167"/>
    </row>
    <row r="135" spans="2:14">
      <c r="B135" s="211"/>
      <c r="C135" s="234"/>
      <c r="D135" s="165"/>
      <c r="E135" s="165"/>
      <c r="F135" s="176"/>
      <c r="G135" s="274"/>
      <c r="H135" s="65" t="s">
        <v>536</v>
      </c>
      <c r="I135" s="59">
        <v>1</v>
      </c>
      <c r="J135" s="18">
        <v>0</v>
      </c>
      <c r="K135" s="18">
        <f t="shared" si="27"/>
        <v>0</v>
      </c>
      <c r="L135" s="18">
        <f t="shared" si="28"/>
        <v>0</v>
      </c>
      <c r="M135" s="41">
        <f t="shared" si="29"/>
        <v>0</v>
      </c>
      <c r="N135" s="167"/>
    </row>
    <row r="136" spans="2:14">
      <c r="B136" s="211"/>
      <c r="C136" s="234"/>
      <c r="D136" s="165"/>
      <c r="E136" s="165"/>
      <c r="F136" s="176"/>
      <c r="G136" s="274" t="s">
        <v>145</v>
      </c>
      <c r="H136" s="65" t="s">
        <v>53</v>
      </c>
      <c r="I136" s="59">
        <v>64</v>
      </c>
      <c r="J136" s="18">
        <v>0</v>
      </c>
      <c r="K136" s="18">
        <f t="shared" si="27"/>
        <v>0</v>
      </c>
      <c r="L136" s="18">
        <f t="shared" si="28"/>
        <v>0</v>
      </c>
      <c r="M136" s="41">
        <f t="shared" si="29"/>
        <v>0</v>
      </c>
      <c r="N136" s="167"/>
    </row>
    <row r="137" spans="2:14">
      <c r="B137" s="211"/>
      <c r="C137" s="234"/>
      <c r="D137" s="165"/>
      <c r="E137" s="165"/>
      <c r="F137" s="176"/>
      <c r="G137" s="274"/>
      <c r="H137" s="65" t="s">
        <v>503</v>
      </c>
      <c r="I137" s="59">
        <v>8</v>
      </c>
      <c r="J137" s="18">
        <v>0</v>
      </c>
      <c r="K137" s="18">
        <f t="shared" si="27"/>
        <v>0</v>
      </c>
      <c r="L137" s="18">
        <f t="shared" si="28"/>
        <v>0</v>
      </c>
      <c r="M137" s="41">
        <f t="shared" si="29"/>
        <v>0</v>
      </c>
      <c r="N137" s="167"/>
    </row>
    <row r="138" spans="2:14">
      <c r="B138" s="211"/>
      <c r="C138" s="234"/>
      <c r="D138" s="165"/>
      <c r="E138" s="165"/>
      <c r="F138" s="176"/>
      <c r="G138" s="274" t="s">
        <v>538</v>
      </c>
      <c r="H138" s="65" t="s">
        <v>539</v>
      </c>
      <c r="I138" s="60">
        <v>1</v>
      </c>
      <c r="J138" s="18">
        <v>0</v>
      </c>
      <c r="K138" s="18">
        <f t="shared" si="27"/>
        <v>0</v>
      </c>
      <c r="L138" s="18">
        <f t="shared" si="28"/>
        <v>0</v>
      </c>
      <c r="M138" s="41">
        <f t="shared" si="29"/>
        <v>0</v>
      </c>
      <c r="N138" s="167"/>
    </row>
    <row r="139" spans="2:14">
      <c r="B139" s="211"/>
      <c r="C139" s="234"/>
      <c r="D139" s="165"/>
      <c r="E139" s="165"/>
      <c r="F139" s="176"/>
      <c r="G139" s="274"/>
      <c r="H139" s="65" t="s">
        <v>55</v>
      </c>
      <c r="I139" s="60">
        <v>4</v>
      </c>
      <c r="J139" s="18">
        <v>0</v>
      </c>
      <c r="K139" s="18">
        <f t="shared" si="27"/>
        <v>0</v>
      </c>
      <c r="L139" s="18">
        <f t="shared" si="28"/>
        <v>0</v>
      </c>
      <c r="M139" s="41">
        <f t="shared" si="29"/>
        <v>0</v>
      </c>
      <c r="N139" s="167"/>
    </row>
    <row r="140" spans="2:14">
      <c r="B140" s="211"/>
      <c r="C140" s="234"/>
      <c r="D140" s="165"/>
      <c r="E140" s="165"/>
      <c r="F140" s="177"/>
      <c r="G140" s="274"/>
      <c r="H140" s="65" t="s">
        <v>52</v>
      </c>
      <c r="I140" s="60">
        <v>30</v>
      </c>
      <c r="J140" s="18">
        <v>0</v>
      </c>
      <c r="K140" s="18">
        <f t="shared" si="27"/>
        <v>0</v>
      </c>
      <c r="L140" s="18">
        <f t="shared" si="28"/>
        <v>0</v>
      </c>
      <c r="M140" s="41">
        <f t="shared" si="29"/>
        <v>0</v>
      </c>
      <c r="N140" s="167"/>
    </row>
    <row r="141" spans="2:14" ht="15.75" thickBot="1">
      <c r="B141" s="211"/>
      <c r="C141" s="234"/>
      <c r="D141" s="165"/>
      <c r="E141" s="165"/>
      <c r="F141" s="177"/>
      <c r="G141" s="152" t="s">
        <v>100</v>
      </c>
      <c r="H141" s="70"/>
      <c r="I141" s="67">
        <v>1</v>
      </c>
      <c r="J141" s="30">
        <v>0</v>
      </c>
      <c r="K141" s="30">
        <f t="shared" si="27"/>
        <v>0</v>
      </c>
      <c r="L141" s="30">
        <f t="shared" si="28"/>
        <v>0</v>
      </c>
      <c r="M141" s="44">
        <f t="shared" si="29"/>
        <v>0</v>
      </c>
      <c r="N141" s="167"/>
    </row>
    <row r="142" spans="2:14" ht="15.75" thickBot="1">
      <c r="B142" s="211"/>
      <c r="C142" s="170" t="s">
        <v>12</v>
      </c>
      <c r="D142" s="170"/>
      <c r="E142" s="170"/>
      <c r="F142" s="170"/>
      <c r="G142" s="170"/>
      <c r="H142" s="170"/>
      <c r="I142" s="170"/>
      <c r="J142" s="170"/>
      <c r="K142" s="170"/>
      <c r="L142" s="171"/>
      <c r="M142" s="42">
        <f>SUM(M126:M141)</f>
        <v>0</v>
      </c>
      <c r="N142" s="168"/>
    </row>
    <row r="143" spans="2:14">
      <c r="B143" s="211"/>
      <c r="C143" s="289" t="s">
        <v>540</v>
      </c>
      <c r="D143" s="286" t="s">
        <v>541</v>
      </c>
      <c r="E143" s="286" t="s">
        <v>542</v>
      </c>
      <c r="F143" s="286">
        <v>1</v>
      </c>
      <c r="G143" s="192" t="s">
        <v>526</v>
      </c>
      <c r="H143" s="72" t="s">
        <v>527</v>
      </c>
      <c r="I143" s="73">
        <v>1</v>
      </c>
      <c r="J143" s="37">
        <v>0</v>
      </c>
      <c r="K143" s="37">
        <f t="shared" ref="K143" si="30">J143*I143</f>
        <v>0</v>
      </c>
      <c r="L143" s="37">
        <f t="shared" ref="L143" si="31">(K143)*(19%)</f>
        <v>0</v>
      </c>
      <c r="M143" s="43">
        <f t="shared" ref="M143" si="32">L143+K143</f>
        <v>0</v>
      </c>
      <c r="N143" s="166"/>
    </row>
    <row r="144" spans="2:14">
      <c r="B144" s="211"/>
      <c r="C144" s="186"/>
      <c r="D144" s="287"/>
      <c r="E144" s="287"/>
      <c r="F144" s="287"/>
      <c r="G144" s="274"/>
      <c r="H144" s="65" t="s">
        <v>528</v>
      </c>
      <c r="I144" s="73">
        <v>2</v>
      </c>
      <c r="J144" s="37">
        <v>0</v>
      </c>
      <c r="K144" s="37">
        <f t="shared" ref="K144:K154" si="33">J144*I144</f>
        <v>0</v>
      </c>
      <c r="L144" s="37">
        <f t="shared" ref="L144:L154" si="34">(K144)*(19%)</f>
        <v>0</v>
      </c>
      <c r="M144" s="43">
        <f t="shared" ref="M144:M154" si="35">L144+K144</f>
        <v>0</v>
      </c>
      <c r="N144" s="167"/>
    </row>
    <row r="145" spans="2:14">
      <c r="B145" s="211"/>
      <c r="C145" s="186"/>
      <c r="D145" s="287"/>
      <c r="E145" s="287"/>
      <c r="F145" s="287"/>
      <c r="G145" s="150" t="s">
        <v>509</v>
      </c>
      <c r="H145" s="71"/>
      <c r="I145" s="73">
        <v>1</v>
      </c>
      <c r="J145" s="37">
        <v>0</v>
      </c>
      <c r="K145" s="37">
        <f t="shared" si="33"/>
        <v>0</v>
      </c>
      <c r="L145" s="37">
        <f t="shared" si="34"/>
        <v>0</v>
      </c>
      <c r="M145" s="43">
        <f t="shared" si="35"/>
        <v>0</v>
      </c>
      <c r="N145" s="167"/>
    </row>
    <row r="146" spans="2:14">
      <c r="B146" s="211"/>
      <c r="C146" s="186"/>
      <c r="D146" s="287"/>
      <c r="E146" s="287"/>
      <c r="F146" s="287"/>
      <c r="G146" s="146" t="s">
        <v>543</v>
      </c>
      <c r="H146" s="71"/>
      <c r="I146" s="73">
        <v>1</v>
      </c>
      <c r="J146" s="37">
        <v>0</v>
      </c>
      <c r="K146" s="37">
        <f t="shared" si="33"/>
        <v>0</v>
      </c>
      <c r="L146" s="37">
        <f t="shared" si="34"/>
        <v>0</v>
      </c>
      <c r="M146" s="43">
        <f t="shared" si="35"/>
        <v>0</v>
      </c>
      <c r="N146" s="167"/>
    </row>
    <row r="147" spans="2:14">
      <c r="B147" s="211"/>
      <c r="C147" s="186"/>
      <c r="D147" s="287"/>
      <c r="E147" s="287"/>
      <c r="F147" s="287"/>
      <c r="G147" s="150" t="s">
        <v>544</v>
      </c>
      <c r="H147" s="71"/>
      <c r="I147" s="73">
        <v>12</v>
      </c>
      <c r="J147" s="37">
        <v>0</v>
      </c>
      <c r="K147" s="37">
        <f t="shared" si="33"/>
        <v>0</v>
      </c>
      <c r="L147" s="37">
        <f t="shared" si="34"/>
        <v>0</v>
      </c>
      <c r="M147" s="43">
        <f t="shared" si="35"/>
        <v>0</v>
      </c>
      <c r="N147" s="167"/>
    </row>
    <row r="148" spans="2:14">
      <c r="B148" s="211"/>
      <c r="C148" s="186"/>
      <c r="D148" s="287"/>
      <c r="E148" s="287"/>
      <c r="F148" s="287"/>
      <c r="G148" s="150" t="s">
        <v>545</v>
      </c>
      <c r="H148" s="71"/>
      <c r="I148" s="73">
        <v>1</v>
      </c>
      <c r="J148" s="37">
        <v>0</v>
      </c>
      <c r="K148" s="37">
        <f t="shared" si="33"/>
        <v>0</v>
      </c>
      <c r="L148" s="37">
        <f t="shared" si="34"/>
        <v>0</v>
      </c>
      <c r="M148" s="43">
        <f t="shared" si="35"/>
        <v>0</v>
      </c>
      <c r="N148" s="167"/>
    </row>
    <row r="149" spans="2:14">
      <c r="B149" s="211"/>
      <c r="C149" s="186"/>
      <c r="D149" s="287"/>
      <c r="E149" s="287"/>
      <c r="F149" s="287"/>
      <c r="G149" s="150" t="s">
        <v>546</v>
      </c>
      <c r="H149" s="71"/>
      <c r="I149" s="73">
        <v>1</v>
      </c>
      <c r="J149" s="37">
        <v>0</v>
      </c>
      <c r="K149" s="37">
        <f t="shared" si="33"/>
        <v>0</v>
      </c>
      <c r="L149" s="37">
        <f t="shared" si="34"/>
        <v>0</v>
      </c>
      <c r="M149" s="43">
        <f t="shared" si="35"/>
        <v>0</v>
      </c>
      <c r="N149" s="167"/>
    </row>
    <row r="150" spans="2:14">
      <c r="B150" s="211"/>
      <c r="C150" s="186"/>
      <c r="D150" s="287"/>
      <c r="E150" s="287"/>
      <c r="F150" s="287"/>
      <c r="G150" s="150" t="s">
        <v>547</v>
      </c>
      <c r="H150" s="71"/>
      <c r="I150" s="71">
        <v>1</v>
      </c>
      <c r="J150" s="37">
        <v>0</v>
      </c>
      <c r="K150" s="37">
        <f t="shared" si="33"/>
        <v>0</v>
      </c>
      <c r="L150" s="37">
        <f t="shared" si="34"/>
        <v>0</v>
      </c>
      <c r="M150" s="43">
        <f t="shared" si="35"/>
        <v>0</v>
      </c>
      <c r="N150" s="167"/>
    </row>
    <row r="151" spans="2:14">
      <c r="B151" s="211"/>
      <c r="C151" s="186"/>
      <c r="D151" s="287"/>
      <c r="E151" s="287"/>
      <c r="F151" s="287"/>
      <c r="G151" s="190" t="s">
        <v>548</v>
      </c>
      <c r="H151" s="72" t="s">
        <v>53</v>
      </c>
      <c r="I151" s="73">
        <v>64</v>
      </c>
      <c r="J151" s="37">
        <v>0</v>
      </c>
      <c r="K151" s="37">
        <f t="shared" si="33"/>
        <v>0</v>
      </c>
      <c r="L151" s="37">
        <f t="shared" si="34"/>
        <v>0</v>
      </c>
      <c r="M151" s="43">
        <f t="shared" si="35"/>
        <v>0</v>
      </c>
      <c r="N151" s="167"/>
    </row>
    <row r="152" spans="2:14">
      <c r="B152" s="211"/>
      <c r="C152" s="186"/>
      <c r="D152" s="287"/>
      <c r="E152" s="287"/>
      <c r="F152" s="287"/>
      <c r="G152" s="192"/>
      <c r="H152" s="65" t="s">
        <v>503</v>
      </c>
      <c r="I152" s="73">
        <v>8</v>
      </c>
      <c r="J152" s="37">
        <v>0</v>
      </c>
      <c r="K152" s="37">
        <f t="shared" si="33"/>
        <v>0</v>
      </c>
      <c r="L152" s="37">
        <f t="shared" si="34"/>
        <v>0</v>
      </c>
      <c r="M152" s="43">
        <f t="shared" si="35"/>
        <v>0</v>
      </c>
      <c r="N152" s="167"/>
    </row>
    <row r="153" spans="2:14">
      <c r="B153" s="211"/>
      <c r="C153" s="186"/>
      <c r="D153" s="287"/>
      <c r="E153" s="287"/>
      <c r="F153" s="287"/>
      <c r="G153" s="190" t="s">
        <v>549</v>
      </c>
      <c r="H153" s="74" t="s">
        <v>539</v>
      </c>
      <c r="I153" s="71">
        <v>1</v>
      </c>
      <c r="J153" s="37">
        <v>0</v>
      </c>
      <c r="K153" s="37">
        <f t="shared" si="33"/>
        <v>0</v>
      </c>
      <c r="L153" s="37">
        <f t="shared" si="34"/>
        <v>0</v>
      </c>
      <c r="M153" s="43">
        <f t="shared" si="35"/>
        <v>0</v>
      </c>
      <c r="N153" s="167"/>
    </row>
    <row r="154" spans="2:14">
      <c r="B154" s="211"/>
      <c r="C154" s="186"/>
      <c r="D154" s="287"/>
      <c r="E154" s="287"/>
      <c r="F154" s="287"/>
      <c r="G154" s="191"/>
      <c r="H154" s="74" t="s">
        <v>55</v>
      </c>
      <c r="I154" s="73">
        <v>4</v>
      </c>
      <c r="J154" s="37">
        <v>0</v>
      </c>
      <c r="K154" s="37">
        <f t="shared" si="33"/>
        <v>0</v>
      </c>
      <c r="L154" s="37">
        <f t="shared" si="34"/>
        <v>0</v>
      </c>
      <c r="M154" s="43">
        <f t="shared" si="35"/>
        <v>0</v>
      </c>
      <c r="N154" s="167"/>
    </row>
    <row r="155" spans="2:14">
      <c r="B155" s="211"/>
      <c r="C155" s="186"/>
      <c r="D155" s="287"/>
      <c r="E155" s="287"/>
      <c r="F155" s="287"/>
      <c r="G155" s="191"/>
      <c r="H155" s="75" t="s">
        <v>52</v>
      </c>
      <c r="I155" s="76">
        <v>30</v>
      </c>
      <c r="J155" s="18">
        <v>0</v>
      </c>
      <c r="K155" s="18">
        <f>J155*I155</f>
        <v>0</v>
      </c>
      <c r="L155" s="18">
        <f>(K155)*(19%)</f>
        <v>0</v>
      </c>
      <c r="M155" s="18">
        <f>L155+K155</f>
        <v>0</v>
      </c>
      <c r="N155" s="200"/>
    </row>
    <row r="156" spans="2:14" ht="15.75" thickBot="1">
      <c r="B156" s="211"/>
      <c r="C156" s="290"/>
      <c r="D156" s="288"/>
      <c r="E156" s="288"/>
      <c r="F156" s="288"/>
      <c r="G156" s="145" t="s">
        <v>100</v>
      </c>
      <c r="H156" s="74"/>
      <c r="I156" s="73">
        <v>1</v>
      </c>
      <c r="J156" s="18">
        <v>0</v>
      </c>
      <c r="K156" s="18">
        <f>J156*I156</f>
        <v>0</v>
      </c>
      <c r="L156" s="18">
        <f>(K156)*(19%)</f>
        <v>0</v>
      </c>
      <c r="M156" s="18">
        <f>L156+K156</f>
        <v>0</v>
      </c>
      <c r="N156" s="200"/>
    </row>
    <row r="157" spans="2:14" ht="15.75" thickBot="1">
      <c r="B157" s="211"/>
      <c r="C157" s="170" t="s">
        <v>12</v>
      </c>
      <c r="D157" s="170"/>
      <c r="E157" s="170"/>
      <c r="F157" s="170"/>
      <c r="G157" s="291"/>
      <c r="H157" s="291"/>
      <c r="I157" s="291"/>
      <c r="J157" s="291"/>
      <c r="K157" s="291"/>
      <c r="L157" s="292"/>
      <c r="M157" s="293">
        <f>SUM(M143:M156)</f>
        <v>0</v>
      </c>
      <c r="N157" s="167"/>
    </row>
    <row r="158" spans="2:14">
      <c r="B158" s="211"/>
      <c r="C158" s="172" t="s">
        <v>550</v>
      </c>
      <c r="D158" s="280" t="s">
        <v>26</v>
      </c>
      <c r="E158" s="280" t="s">
        <v>27</v>
      </c>
      <c r="F158" s="280">
        <v>1</v>
      </c>
      <c r="G158" s="150" t="s">
        <v>191</v>
      </c>
      <c r="H158" s="72"/>
      <c r="I158" s="77">
        <v>2</v>
      </c>
      <c r="J158" s="37">
        <v>0</v>
      </c>
      <c r="K158" s="37">
        <f t="shared" ref="K158" si="36">J158*I158</f>
        <v>0</v>
      </c>
      <c r="L158" s="37">
        <f t="shared" ref="L158" si="37">(K158)*(19%)</f>
        <v>0</v>
      </c>
      <c r="M158" s="43">
        <f t="shared" ref="M158:M173" si="38">L158+K158</f>
        <v>0</v>
      </c>
      <c r="N158" s="277"/>
    </row>
    <row r="159" spans="2:14">
      <c r="B159" s="211"/>
      <c r="C159" s="173"/>
      <c r="D159" s="281"/>
      <c r="E159" s="281"/>
      <c r="F159" s="281"/>
      <c r="G159" s="146" t="s">
        <v>192</v>
      </c>
      <c r="H159" s="65"/>
      <c r="I159" s="73">
        <v>2</v>
      </c>
      <c r="J159" s="37">
        <v>0</v>
      </c>
      <c r="K159" s="37">
        <f t="shared" ref="K159:K173" si="39">J159*I159</f>
        <v>0</v>
      </c>
      <c r="L159" s="37">
        <f t="shared" ref="L159:L173" si="40">(K159)*(19%)</f>
        <v>0</v>
      </c>
      <c r="M159" s="43">
        <f t="shared" si="38"/>
        <v>0</v>
      </c>
      <c r="N159" s="278"/>
    </row>
    <row r="160" spans="2:14">
      <c r="B160" s="211"/>
      <c r="C160" s="173"/>
      <c r="D160" s="281"/>
      <c r="E160" s="281"/>
      <c r="F160" s="281"/>
      <c r="G160" s="146" t="s">
        <v>551</v>
      </c>
      <c r="H160" s="71"/>
      <c r="I160" s="73">
        <v>2</v>
      </c>
      <c r="J160" s="37">
        <v>0</v>
      </c>
      <c r="K160" s="37">
        <f t="shared" si="39"/>
        <v>0</v>
      </c>
      <c r="L160" s="37">
        <f t="shared" si="40"/>
        <v>0</v>
      </c>
      <c r="M160" s="43">
        <f t="shared" si="38"/>
        <v>0</v>
      </c>
      <c r="N160" s="278"/>
    </row>
    <row r="161" spans="2:14">
      <c r="B161" s="211"/>
      <c r="C161" s="173"/>
      <c r="D161" s="281"/>
      <c r="E161" s="281"/>
      <c r="F161" s="281"/>
      <c r="G161" s="146" t="s">
        <v>193</v>
      </c>
      <c r="H161" s="71"/>
      <c r="I161" s="73">
        <v>10</v>
      </c>
      <c r="J161" s="37">
        <v>0</v>
      </c>
      <c r="K161" s="37">
        <f t="shared" si="39"/>
        <v>0</v>
      </c>
      <c r="L161" s="37">
        <f t="shared" si="40"/>
        <v>0</v>
      </c>
      <c r="M161" s="43">
        <f t="shared" si="38"/>
        <v>0</v>
      </c>
      <c r="N161" s="278"/>
    </row>
    <row r="162" spans="2:14">
      <c r="B162" s="211"/>
      <c r="C162" s="173"/>
      <c r="D162" s="281"/>
      <c r="E162" s="281"/>
      <c r="F162" s="281"/>
      <c r="G162" s="146" t="s">
        <v>194</v>
      </c>
      <c r="H162" s="71"/>
      <c r="I162" s="73">
        <v>1</v>
      </c>
      <c r="J162" s="37">
        <v>0</v>
      </c>
      <c r="K162" s="37">
        <f t="shared" si="39"/>
        <v>0</v>
      </c>
      <c r="L162" s="37">
        <f t="shared" si="40"/>
        <v>0</v>
      </c>
      <c r="M162" s="43">
        <f t="shared" si="38"/>
        <v>0</v>
      </c>
      <c r="N162" s="278"/>
    </row>
    <row r="163" spans="2:14">
      <c r="B163" s="211"/>
      <c r="C163" s="173"/>
      <c r="D163" s="281"/>
      <c r="E163" s="281"/>
      <c r="F163" s="281"/>
      <c r="G163" s="274" t="s">
        <v>552</v>
      </c>
      <c r="H163" s="65" t="s">
        <v>53</v>
      </c>
      <c r="I163" s="73">
        <v>88</v>
      </c>
      <c r="J163" s="37">
        <v>0</v>
      </c>
      <c r="K163" s="37">
        <f t="shared" si="39"/>
        <v>0</v>
      </c>
      <c r="L163" s="37">
        <f t="shared" si="40"/>
        <v>0</v>
      </c>
      <c r="M163" s="43">
        <f t="shared" si="38"/>
        <v>0</v>
      </c>
      <c r="N163" s="278"/>
    </row>
    <row r="164" spans="2:14">
      <c r="B164" s="211"/>
      <c r="C164" s="173"/>
      <c r="D164" s="281"/>
      <c r="E164" s="281"/>
      <c r="F164" s="281"/>
      <c r="G164" s="274"/>
      <c r="H164" s="65" t="s">
        <v>503</v>
      </c>
      <c r="I164" s="73">
        <v>10</v>
      </c>
      <c r="J164" s="37">
        <v>0</v>
      </c>
      <c r="K164" s="37">
        <f t="shared" si="39"/>
        <v>0</v>
      </c>
      <c r="L164" s="37">
        <f t="shared" si="40"/>
        <v>0</v>
      </c>
      <c r="M164" s="43">
        <f t="shared" si="38"/>
        <v>0</v>
      </c>
      <c r="N164" s="278"/>
    </row>
    <row r="165" spans="2:14">
      <c r="B165" s="211"/>
      <c r="C165" s="173"/>
      <c r="D165" s="281"/>
      <c r="E165" s="281"/>
      <c r="F165" s="281"/>
      <c r="G165" s="274"/>
      <c r="H165" s="65" t="s">
        <v>553</v>
      </c>
      <c r="I165" s="73">
        <v>20</v>
      </c>
      <c r="J165" s="37">
        <v>0</v>
      </c>
      <c r="K165" s="37">
        <f t="shared" si="39"/>
        <v>0</v>
      </c>
      <c r="L165" s="37">
        <f t="shared" si="40"/>
        <v>0</v>
      </c>
      <c r="M165" s="43">
        <f t="shared" si="38"/>
        <v>0</v>
      </c>
      <c r="N165" s="278"/>
    </row>
    <row r="166" spans="2:14">
      <c r="B166" s="211"/>
      <c r="C166" s="173"/>
      <c r="D166" s="281"/>
      <c r="E166" s="281"/>
      <c r="F166" s="281"/>
      <c r="G166" s="274" t="s">
        <v>554</v>
      </c>
      <c r="H166" s="74" t="s">
        <v>555</v>
      </c>
      <c r="I166" s="73">
        <v>16</v>
      </c>
      <c r="J166" s="37">
        <v>0</v>
      </c>
      <c r="K166" s="37">
        <f t="shared" si="39"/>
        <v>0</v>
      </c>
      <c r="L166" s="37">
        <f t="shared" si="40"/>
        <v>0</v>
      </c>
      <c r="M166" s="43">
        <f t="shared" si="38"/>
        <v>0</v>
      </c>
      <c r="N166" s="278"/>
    </row>
    <row r="167" spans="2:14">
      <c r="B167" s="211"/>
      <c r="C167" s="173"/>
      <c r="D167" s="281"/>
      <c r="E167" s="281"/>
      <c r="F167" s="281"/>
      <c r="G167" s="274"/>
      <c r="H167" s="74" t="s">
        <v>555</v>
      </c>
      <c r="I167" s="73">
        <v>16</v>
      </c>
      <c r="J167" s="37">
        <v>0</v>
      </c>
      <c r="K167" s="37">
        <f t="shared" si="39"/>
        <v>0</v>
      </c>
      <c r="L167" s="37">
        <f t="shared" si="40"/>
        <v>0</v>
      </c>
      <c r="M167" s="43">
        <f t="shared" si="38"/>
        <v>0</v>
      </c>
      <c r="N167" s="278"/>
    </row>
    <row r="168" spans="2:14">
      <c r="B168" s="211"/>
      <c r="C168" s="173"/>
      <c r="D168" s="281"/>
      <c r="E168" s="281"/>
      <c r="F168" s="281"/>
      <c r="G168" s="274"/>
      <c r="H168" s="74" t="s">
        <v>556</v>
      </c>
      <c r="I168" s="73">
        <v>4</v>
      </c>
      <c r="J168" s="37">
        <v>0</v>
      </c>
      <c r="K168" s="37">
        <f t="shared" si="39"/>
        <v>0</v>
      </c>
      <c r="L168" s="37">
        <f t="shared" si="40"/>
        <v>0</v>
      </c>
      <c r="M168" s="43">
        <f t="shared" si="38"/>
        <v>0</v>
      </c>
      <c r="N168" s="278"/>
    </row>
    <row r="169" spans="2:14">
      <c r="B169" s="211"/>
      <c r="C169" s="173"/>
      <c r="D169" s="281"/>
      <c r="E169" s="281"/>
      <c r="F169" s="281"/>
      <c r="G169" s="274"/>
      <c r="H169" s="74" t="s">
        <v>557</v>
      </c>
      <c r="I169" s="73">
        <v>4</v>
      </c>
      <c r="J169" s="37">
        <v>0</v>
      </c>
      <c r="K169" s="37">
        <f t="shared" si="39"/>
        <v>0</v>
      </c>
      <c r="L169" s="37">
        <f t="shared" si="40"/>
        <v>0</v>
      </c>
      <c r="M169" s="43">
        <f t="shared" si="38"/>
        <v>0</v>
      </c>
      <c r="N169" s="278"/>
    </row>
    <row r="170" spans="2:14">
      <c r="B170" s="211"/>
      <c r="C170" s="173"/>
      <c r="D170" s="281"/>
      <c r="E170" s="281"/>
      <c r="F170" s="281"/>
      <c r="G170" s="274"/>
      <c r="H170" s="74" t="s">
        <v>52</v>
      </c>
      <c r="I170" s="73">
        <v>16</v>
      </c>
      <c r="J170" s="37">
        <v>0</v>
      </c>
      <c r="K170" s="37">
        <f t="shared" si="39"/>
        <v>0</v>
      </c>
      <c r="L170" s="37">
        <f t="shared" si="40"/>
        <v>0</v>
      </c>
      <c r="M170" s="43">
        <f t="shared" si="38"/>
        <v>0</v>
      </c>
      <c r="N170" s="278"/>
    </row>
    <row r="171" spans="2:14">
      <c r="B171" s="211"/>
      <c r="C171" s="173"/>
      <c r="D171" s="281"/>
      <c r="E171" s="281"/>
      <c r="F171" s="281"/>
      <c r="G171" s="190" t="s">
        <v>558</v>
      </c>
      <c r="H171" s="74"/>
      <c r="I171" s="73">
        <v>14</v>
      </c>
      <c r="J171" s="37">
        <v>0</v>
      </c>
      <c r="K171" s="37">
        <f t="shared" si="39"/>
        <v>0</v>
      </c>
      <c r="L171" s="37">
        <f t="shared" si="40"/>
        <v>0</v>
      </c>
      <c r="M171" s="43">
        <f t="shared" si="38"/>
        <v>0</v>
      </c>
      <c r="N171" s="278"/>
    </row>
    <row r="172" spans="2:14">
      <c r="B172" s="211"/>
      <c r="C172" s="174"/>
      <c r="D172" s="282"/>
      <c r="E172" s="282"/>
      <c r="F172" s="282"/>
      <c r="G172" s="192"/>
      <c r="H172" s="75"/>
      <c r="I172" s="76">
        <v>8</v>
      </c>
      <c r="J172" s="37">
        <v>0</v>
      </c>
      <c r="K172" s="37">
        <f t="shared" si="39"/>
        <v>0</v>
      </c>
      <c r="L172" s="37">
        <f t="shared" si="40"/>
        <v>0</v>
      </c>
      <c r="M172" s="43">
        <f t="shared" si="38"/>
        <v>0</v>
      </c>
      <c r="N172" s="278"/>
    </row>
    <row r="173" spans="2:14" ht="15.75" thickBot="1">
      <c r="B173" s="211"/>
      <c r="C173" s="174"/>
      <c r="D173" s="282"/>
      <c r="E173" s="282"/>
      <c r="F173" s="282"/>
      <c r="G173" s="152" t="s">
        <v>559</v>
      </c>
      <c r="H173" s="75"/>
      <c r="I173" s="76">
        <v>1</v>
      </c>
      <c r="J173" s="37">
        <v>0</v>
      </c>
      <c r="K173" s="37">
        <f t="shared" si="39"/>
        <v>0</v>
      </c>
      <c r="L173" s="37">
        <f t="shared" si="40"/>
        <v>0</v>
      </c>
      <c r="M173" s="43">
        <f t="shared" si="38"/>
        <v>0</v>
      </c>
      <c r="N173" s="278"/>
    </row>
    <row r="174" spans="2:14" ht="15.75" thickBot="1">
      <c r="B174" s="211"/>
      <c r="C174" s="170" t="s">
        <v>12</v>
      </c>
      <c r="D174" s="170"/>
      <c r="E174" s="170"/>
      <c r="F174" s="170"/>
      <c r="G174" s="170"/>
      <c r="H174" s="170"/>
      <c r="I174" s="170"/>
      <c r="J174" s="170"/>
      <c r="K174" s="170"/>
      <c r="L174" s="171"/>
      <c r="M174" s="101">
        <f>SUM(M158:M173)</f>
        <v>0</v>
      </c>
      <c r="N174" s="279"/>
    </row>
    <row r="175" spans="2:14">
      <c r="B175" s="211"/>
      <c r="C175" s="172" t="s">
        <v>560</v>
      </c>
      <c r="D175" s="280" t="s">
        <v>561</v>
      </c>
      <c r="E175" s="280" t="s">
        <v>562</v>
      </c>
      <c r="F175" s="280">
        <v>1</v>
      </c>
      <c r="G175" s="150" t="s">
        <v>563</v>
      </c>
      <c r="H175" s="72" t="s">
        <v>495</v>
      </c>
      <c r="I175" s="77">
        <v>1</v>
      </c>
      <c r="J175" s="37">
        <v>0</v>
      </c>
      <c r="K175" s="37">
        <f t="shared" ref="K175" si="41">J175*I175</f>
        <v>0</v>
      </c>
      <c r="L175" s="37">
        <f t="shared" ref="L175" si="42">(K175)*(19%)</f>
        <v>0</v>
      </c>
      <c r="M175" s="43">
        <f t="shared" ref="M175" si="43">L175+K175</f>
        <v>0</v>
      </c>
      <c r="N175" s="277"/>
    </row>
    <row r="176" spans="2:14">
      <c r="B176" s="211"/>
      <c r="C176" s="173"/>
      <c r="D176" s="281"/>
      <c r="E176" s="281"/>
      <c r="F176" s="281"/>
      <c r="G176" s="146" t="s">
        <v>126</v>
      </c>
      <c r="H176" s="65"/>
      <c r="I176" s="73">
        <v>2</v>
      </c>
      <c r="J176" s="37">
        <v>0</v>
      </c>
      <c r="K176" s="37">
        <f t="shared" ref="K176:K190" si="44">J176*I176</f>
        <v>0</v>
      </c>
      <c r="L176" s="37">
        <f t="shared" ref="L176:L190" si="45">(K176)*(19%)</f>
        <v>0</v>
      </c>
      <c r="M176" s="43">
        <f t="shared" ref="M176:M190" si="46">L176+K176</f>
        <v>0</v>
      </c>
      <c r="N176" s="278"/>
    </row>
    <row r="177" spans="2:14">
      <c r="B177" s="211"/>
      <c r="C177" s="173"/>
      <c r="D177" s="281"/>
      <c r="E177" s="281"/>
      <c r="F177" s="281"/>
      <c r="G177" s="146" t="s">
        <v>564</v>
      </c>
      <c r="H177" s="71"/>
      <c r="I177" s="73">
        <v>1</v>
      </c>
      <c r="J177" s="37">
        <v>0</v>
      </c>
      <c r="K177" s="37">
        <f t="shared" si="44"/>
        <v>0</v>
      </c>
      <c r="L177" s="37">
        <f t="shared" si="45"/>
        <v>0</v>
      </c>
      <c r="M177" s="43">
        <f t="shared" si="46"/>
        <v>0</v>
      </c>
      <c r="N177" s="278"/>
    </row>
    <row r="178" spans="2:14">
      <c r="B178" s="211"/>
      <c r="C178" s="173"/>
      <c r="D178" s="281"/>
      <c r="E178" s="281"/>
      <c r="F178" s="281"/>
      <c r="G178" s="146" t="s">
        <v>565</v>
      </c>
      <c r="H178" s="71"/>
      <c r="I178" s="73">
        <v>4</v>
      </c>
      <c r="J178" s="37">
        <v>0</v>
      </c>
      <c r="K178" s="37">
        <f t="shared" si="44"/>
        <v>0</v>
      </c>
      <c r="L178" s="37">
        <f t="shared" si="45"/>
        <v>0</v>
      </c>
      <c r="M178" s="43">
        <f t="shared" si="46"/>
        <v>0</v>
      </c>
      <c r="N178" s="278"/>
    </row>
    <row r="179" spans="2:14">
      <c r="B179" s="211"/>
      <c r="C179" s="173"/>
      <c r="D179" s="281"/>
      <c r="E179" s="281"/>
      <c r="F179" s="281"/>
      <c r="G179" s="146" t="s">
        <v>566</v>
      </c>
      <c r="H179" s="71"/>
      <c r="I179" s="73">
        <v>2</v>
      </c>
      <c r="J179" s="37">
        <v>0</v>
      </c>
      <c r="K179" s="37">
        <f t="shared" si="44"/>
        <v>0</v>
      </c>
      <c r="L179" s="37">
        <f t="shared" si="45"/>
        <v>0</v>
      </c>
      <c r="M179" s="43">
        <f t="shared" si="46"/>
        <v>0</v>
      </c>
      <c r="N179" s="278"/>
    </row>
    <row r="180" spans="2:14">
      <c r="B180" s="211"/>
      <c r="C180" s="173"/>
      <c r="D180" s="281"/>
      <c r="E180" s="281"/>
      <c r="F180" s="281"/>
      <c r="G180" s="146" t="s">
        <v>567</v>
      </c>
      <c r="H180" s="71"/>
      <c r="I180" s="73">
        <v>2</v>
      </c>
      <c r="J180" s="37">
        <v>0</v>
      </c>
      <c r="K180" s="37">
        <f t="shared" si="44"/>
        <v>0</v>
      </c>
      <c r="L180" s="37">
        <f t="shared" si="45"/>
        <v>0</v>
      </c>
      <c r="M180" s="43">
        <f t="shared" si="46"/>
        <v>0</v>
      </c>
      <c r="N180" s="278"/>
    </row>
    <row r="181" spans="2:14">
      <c r="B181" s="211"/>
      <c r="C181" s="173"/>
      <c r="D181" s="281"/>
      <c r="E181" s="281"/>
      <c r="F181" s="281"/>
      <c r="G181" s="146" t="s">
        <v>568</v>
      </c>
      <c r="H181" s="71"/>
      <c r="I181" s="73">
        <v>1</v>
      </c>
      <c r="J181" s="37">
        <v>0</v>
      </c>
      <c r="K181" s="37">
        <f t="shared" si="44"/>
        <v>0</v>
      </c>
      <c r="L181" s="37">
        <f t="shared" si="45"/>
        <v>0</v>
      </c>
      <c r="M181" s="43">
        <f t="shared" si="46"/>
        <v>0</v>
      </c>
      <c r="N181" s="278"/>
    </row>
    <row r="182" spans="2:14">
      <c r="B182" s="211"/>
      <c r="C182" s="173"/>
      <c r="D182" s="281"/>
      <c r="E182" s="281"/>
      <c r="F182" s="281"/>
      <c r="G182" s="146" t="s">
        <v>569</v>
      </c>
      <c r="H182" s="71"/>
      <c r="I182" s="73">
        <v>1</v>
      </c>
      <c r="J182" s="37">
        <v>0</v>
      </c>
      <c r="K182" s="37">
        <f t="shared" si="44"/>
        <v>0</v>
      </c>
      <c r="L182" s="37">
        <f t="shared" si="45"/>
        <v>0</v>
      </c>
      <c r="M182" s="43">
        <f t="shared" si="46"/>
        <v>0</v>
      </c>
      <c r="N182" s="278"/>
    </row>
    <row r="183" spans="2:14">
      <c r="B183" s="211"/>
      <c r="C183" s="173"/>
      <c r="D183" s="281"/>
      <c r="E183" s="281"/>
      <c r="F183" s="281"/>
      <c r="G183" s="146" t="s">
        <v>570</v>
      </c>
      <c r="H183" s="71"/>
      <c r="I183" s="73">
        <v>2</v>
      </c>
      <c r="J183" s="37">
        <v>0</v>
      </c>
      <c r="K183" s="37">
        <f t="shared" si="44"/>
        <v>0</v>
      </c>
      <c r="L183" s="37">
        <f t="shared" si="45"/>
        <v>0</v>
      </c>
      <c r="M183" s="43">
        <f t="shared" si="46"/>
        <v>0</v>
      </c>
      <c r="N183" s="278"/>
    </row>
    <row r="184" spans="2:14">
      <c r="B184" s="211"/>
      <c r="C184" s="173"/>
      <c r="D184" s="281"/>
      <c r="E184" s="281"/>
      <c r="F184" s="281"/>
      <c r="G184" s="146" t="s">
        <v>571</v>
      </c>
      <c r="H184" s="71"/>
      <c r="I184" s="73">
        <v>1</v>
      </c>
      <c r="J184" s="37">
        <v>0</v>
      </c>
      <c r="K184" s="37">
        <f t="shared" si="44"/>
        <v>0</v>
      </c>
      <c r="L184" s="37">
        <f t="shared" si="45"/>
        <v>0</v>
      </c>
      <c r="M184" s="43">
        <f t="shared" si="46"/>
        <v>0</v>
      </c>
      <c r="N184" s="278"/>
    </row>
    <row r="185" spans="2:14">
      <c r="B185" s="211"/>
      <c r="C185" s="173"/>
      <c r="D185" s="281"/>
      <c r="E185" s="281"/>
      <c r="F185" s="281"/>
      <c r="G185" s="146" t="s">
        <v>572</v>
      </c>
      <c r="H185" s="71"/>
      <c r="I185" s="73">
        <v>6</v>
      </c>
      <c r="J185" s="37">
        <v>0</v>
      </c>
      <c r="K185" s="37">
        <f t="shared" si="44"/>
        <v>0</v>
      </c>
      <c r="L185" s="37">
        <f t="shared" si="45"/>
        <v>0</v>
      </c>
      <c r="M185" s="43">
        <f t="shared" si="46"/>
        <v>0</v>
      </c>
      <c r="N185" s="278"/>
    </row>
    <row r="186" spans="2:14">
      <c r="B186" s="211"/>
      <c r="C186" s="173"/>
      <c r="D186" s="281"/>
      <c r="E186" s="281"/>
      <c r="F186" s="281"/>
      <c r="G186" s="274" t="s">
        <v>573</v>
      </c>
      <c r="H186" s="65" t="s">
        <v>53</v>
      </c>
      <c r="I186" s="73">
        <v>88</v>
      </c>
      <c r="J186" s="37">
        <v>0</v>
      </c>
      <c r="K186" s="37">
        <f t="shared" si="44"/>
        <v>0</v>
      </c>
      <c r="L186" s="37">
        <f t="shared" si="45"/>
        <v>0</v>
      </c>
      <c r="M186" s="43">
        <f t="shared" si="46"/>
        <v>0</v>
      </c>
      <c r="N186" s="278"/>
    </row>
    <row r="187" spans="2:14">
      <c r="B187" s="211"/>
      <c r="C187" s="173"/>
      <c r="D187" s="281"/>
      <c r="E187" s="281"/>
      <c r="F187" s="281"/>
      <c r="G187" s="274"/>
      <c r="H187" s="65" t="s">
        <v>503</v>
      </c>
      <c r="I187" s="73">
        <v>10</v>
      </c>
      <c r="J187" s="37">
        <v>0</v>
      </c>
      <c r="K187" s="37">
        <f t="shared" si="44"/>
        <v>0</v>
      </c>
      <c r="L187" s="37">
        <f t="shared" si="45"/>
        <v>0</v>
      </c>
      <c r="M187" s="43">
        <f t="shared" si="46"/>
        <v>0</v>
      </c>
      <c r="N187" s="278"/>
    </row>
    <row r="188" spans="2:14">
      <c r="B188" s="211"/>
      <c r="C188" s="173"/>
      <c r="D188" s="281"/>
      <c r="E188" s="281"/>
      <c r="F188" s="281"/>
      <c r="G188" s="274"/>
      <c r="H188" s="65" t="s">
        <v>553</v>
      </c>
      <c r="I188" s="73">
        <v>20</v>
      </c>
      <c r="J188" s="37">
        <v>0</v>
      </c>
      <c r="K188" s="37">
        <f t="shared" si="44"/>
        <v>0</v>
      </c>
      <c r="L188" s="37">
        <f t="shared" si="45"/>
        <v>0</v>
      </c>
      <c r="M188" s="43">
        <f t="shared" si="46"/>
        <v>0</v>
      </c>
      <c r="N188" s="278"/>
    </row>
    <row r="189" spans="2:14">
      <c r="B189" s="211"/>
      <c r="C189" s="173"/>
      <c r="D189" s="281"/>
      <c r="E189" s="281"/>
      <c r="F189" s="281"/>
      <c r="G189" s="274" t="s">
        <v>182</v>
      </c>
      <c r="H189" s="74" t="s">
        <v>556</v>
      </c>
      <c r="I189" s="73">
        <v>4</v>
      </c>
      <c r="J189" s="37">
        <v>0</v>
      </c>
      <c r="K189" s="37">
        <f t="shared" si="44"/>
        <v>0</v>
      </c>
      <c r="L189" s="37">
        <f t="shared" si="45"/>
        <v>0</v>
      </c>
      <c r="M189" s="43">
        <f t="shared" si="46"/>
        <v>0</v>
      </c>
      <c r="N189" s="278"/>
    </row>
    <row r="190" spans="2:14" ht="15.75" thickBot="1">
      <c r="B190" s="211"/>
      <c r="C190" s="173"/>
      <c r="D190" s="281"/>
      <c r="E190" s="281"/>
      <c r="F190" s="281"/>
      <c r="G190" s="274"/>
      <c r="H190" s="74" t="s">
        <v>574</v>
      </c>
      <c r="I190" s="73">
        <v>3</v>
      </c>
      <c r="J190" s="37">
        <v>0</v>
      </c>
      <c r="K190" s="37">
        <f t="shared" si="44"/>
        <v>0</v>
      </c>
      <c r="L190" s="37">
        <f t="shared" si="45"/>
        <v>0</v>
      </c>
      <c r="M190" s="43">
        <f t="shared" si="46"/>
        <v>0</v>
      </c>
      <c r="N190" s="278"/>
    </row>
    <row r="191" spans="2:14" ht="15.75" thickBot="1">
      <c r="B191" s="212"/>
      <c r="C191" s="170" t="s">
        <v>12</v>
      </c>
      <c r="D191" s="170"/>
      <c r="E191" s="170"/>
      <c r="F191" s="170"/>
      <c r="G191" s="170"/>
      <c r="H191" s="170"/>
      <c r="I191" s="170"/>
      <c r="J191" s="170"/>
      <c r="K191" s="170"/>
      <c r="L191" s="171"/>
      <c r="M191" s="42">
        <f>SUM(M175:M190)</f>
        <v>0</v>
      </c>
      <c r="N191" s="279"/>
    </row>
    <row r="192" spans="2:14" ht="15.75" thickBot="1">
      <c r="M192" s="31"/>
      <c r="N192" s="31"/>
    </row>
    <row r="193" spans="2:14" ht="16.5" thickBot="1">
      <c r="B193" s="180" t="s">
        <v>28</v>
      </c>
      <c r="C193" s="108" t="s">
        <v>22</v>
      </c>
      <c r="D193" s="109" t="s">
        <v>1</v>
      </c>
      <c r="E193" s="109" t="s">
        <v>2</v>
      </c>
      <c r="F193" s="109" t="s">
        <v>23</v>
      </c>
      <c r="G193" s="109" t="s">
        <v>3</v>
      </c>
      <c r="H193" s="110" t="s">
        <v>96</v>
      </c>
      <c r="I193" s="110" t="s">
        <v>4</v>
      </c>
      <c r="J193" s="110" t="s">
        <v>5</v>
      </c>
      <c r="K193" s="110" t="s">
        <v>13</v>
      </c>
      <c r="L193" s="110" t="s">
        <v>24</v>
      </c>
      <c r="M193" s="110" t="s">
        <v>25</v>
      </c>
      <c r="N193" s="111" t="s">
        <v>6</v>
      </c>
    </row>
    <row r="194" spans="2:14">
      <c r="B194" s="181"/>
      <c r="C194" s="172" t="s">
        <v>57</v>
      </c>
      <c r="D194" s="175" t="s">
        <v>40</v>
      </c>
      <c r="E194" s="175"/>
      <c r="F194" s="165">
        <v>24</v>
      </c>
      <c r="G194" s="191" t="s">
        <v>101</v>
      </c>
      <c r="H194" s="78"/>
      <c r="I194" s="79">
        <v>12</v>
      </c>
      <c r="J194" s="38">
        <v>0</v>
      </c>
      <c r="K194" s="37">
        <f t="shared" ref="K194" si="47">J194*I194</f>
        <v>0</v>
      </c>
      <c r="L194" s="37">
        <f t="shared" ref="L194" si="48">(K194)*(19%)</f>
        <v>0</v>
      </c>
      <c r="M194" s="45">
        <f t="shared" ref="M194" si="49">L194+K194</f>
        <v>0</v>
      </c>
      <c r="N194" s="200"/>
    </row>
    <row r="195" spans="2:14">
      <c r="B195" s="181"/>
      <c r="C195" s="173"/>
      <c r="D195" s="176"/>
      <c r="E195" s="176"/>
      <c r="F195" s="165"/>
      <c r="G195" s="191"/>
      <c r="H195" s="80"/>
      <c r="I195" s="60">
        <v>10</v>
      </c>
      <c r="J195" s="32">
        <v>0</v>
      </c>
      <c r="K195" s="18">
        <f t="shared" ref="K195:K196" si="50">J195*I195</f>
        <v>0</v>
      </c>
      <c r="L195" s="18">
        <f t="shared" ref="L195:L196" si="51">(K195)*(19%)</f>
        <v>0</v>
      </c>
      <c r="M195" s="46">
        <f t="shared" ref="M195:M196" si="52">L195+K195</f>
        <v>0</v>
      </c>
      <c r="N195" s="200"/>
    </row>
    <row r="196" spans="2:14">
      <c r="B196" s="181"/>
      <c r="C196" s="173"/>
      <c r="D196" s="176"/>
      <c r="E196" s="176"/>
      <c r="F196" s="165"/>
      <c r="G196" s="192"/>
      <c r="H196" s="80"/>
      <c r="I196" s="60">
        <v>8</v>
      </c>
      <c r="J196" s="32">
        <v>0</v>
      </c>
      <c r="K196" s="18">
        <f t="shared" si="50"/>
        <v>0</v>
      </c>
      <c r="L196" s="18">
        <f t="shared" si="51"/>
        <v>0</v>
      </c>
      <c r="M196" s="46">
        <f t="shared" si="52"/>
        <v>0</v>
      </c>
      <c r="N196" s="200"/>
    </row>
    <row r="197" spans="2:14">
      <c r="B197" s="181"/>
      <c r="C197" s="173"/>
      <c r="D197" s="176"/>
      <c r="E197" s="176"/>
      <c r="F197" s="165"/>
      <c r="G197" s="190" t="s">
        <v>102</v>
      </c>
      <c r="H197" s="80" t="s">
        <v>146</v>
      </c>
      <c r="I197" s="60">
        <v>14</v>
      </c>
      <c r="J197" s="32">
        <v>0</v>
      </c>
      <c r="K197" s="18">
        <f t="shared" ref="K197:K222" si="53">J197*I197</f>
        <v>0</v>
      </c>
      <c r="L197" s="18">
        <f t="shared" ref="L197:L222" si="54">(K197)*(19%)</f>
        <v>0</v>
      </c>
      <c r="M197" s="46">
        <f t="shared" ref="M197:M222" si="55">L197+K197</f>
        <v>0</v>
      </c>
      <c r="N197" s="200"/>
    </row>
    <row r="198" spans="2:14">
      <c r="B198" s="181"/>
      <c r="C198" s="173"/>
      <c r="D198" s="176"/>
      <c r="E198" s="176"/>
      <c r="F198" s="165"/>
      <c r="G198" s="191"/>
      <c r="H198" s="80" t="s">
        <v>147</v>
      </c>
      <c r="I198" s="60">
        <v>2</v>
      </c>
      <c r="J198" s="32">
        <v>0</v>
      </c>
      <c r="K198" s="18">
        <f t="shared" si="53"/>
        <v>0</v>
      </c>
      <c r="L198" s="18">
        <f t="shared" si="54"/>
        <v>0</v>
      </c>
      <c r="M198" s="46">
        <f t="shared" si="55"/>
        <v>0</v>
      </c>
      <c r="N198" s="200"/>
    </row>
    <row r="199" spans="2:14">
      <c r="B199" s="181"/>
      <c r="C199" s="173"/>
      <c r="D199" s="176"/>
      <c r="E199" s="176"/>
      <c r="F199" s="165"/>
      <c r="G199" s="191"/>
      <c r="H199" s="80" t="s">
        <v>148</v>
      </c>
      <c r="I199" s="60">
        <v>2</v>
      </c>
      <c r="J199" s="32">
        <v>0</v>
      </c>
      <c r="K199" s="18">
        <f t="shared" si="53"/>
        <v>0</v>
      </c>
      <c r="L199" s="18">
        <f t="shared" si="54"/>
        <v>0</v>
      </c>
      <c r="M199" s="46">
        <f t="shared" si="55"/>
        <v>0</v>
      </c>
      <c r="N199" s="200"/>
    </row>
    <row r="200" spans="2:14">
      <c r="B200" s="181"/>
      <c r="C200" s="173"/>
      <c r="D200" s="176"/>
      <c r="E200" s="176"/>
      <c r="F200" s="165"/>
      <c r="G200" s="191"/>
      <c r="H200" s="80" t="s">
        <v>149</v>
      </c>
      <c r="I200" s="60">
        <v>1</v>
      </c>
      <c r="J200" s="32">
        <v>0</v>
      </c>
      <c r="K200" s="18">
        <f t="shared" si="53"/>
        <v>0</v>
      </c>
      <c r="L200" s="18">
        <f t="shared" si="54"/>
        <v>0</v>
      </c>
      <c r="M200" s="46">
        <f t="shared" si="55"/>
        <v>0</v>
      </c>
      <c r="N200" s="200"/>
    </row>
    <row r="201" spans="2:14">
      <c r="B201" s="181"/>
      <c r="C201" s="173"/>
      <c r="D201" s="176"/>
      <c r="E201" s="176"/>
      <c r="F201" s="165"/>
      <c r="G201" s="192"/>
      <c r="H201" s="80" t="s">
        <v>150</v>
      </c>
      <c r="I201" s="60">
        <v>4</v>
      </c>
      <c r="J201" s="32">
        <v>0</v>
      </c>
      <c r="K201" s="18">
        <f t="shared" si="53"/>
        <v>0</v>
      </c>
      <c r="L201" s="18">
        <f t="shared" si="54"/>
        <v>0</v>
      </c>
      <c r="M201" s="46">
        <f t="shared" si="55"/>
        <v>0</v>
      </c>
      <c r="N201" s="200"/>
    </row>
    <row r="202" spans="2:14">
      <c r="B202" s="181"/>
      <c r="C202" s="173"/>
      <c r="D202" s="176"/>
      <c r="E202" s="176"/>
      <c r="F202" s="165"/>
      <c r="G202" s="80" t="s">
        <v>103</v>
      </c>
      <c r="H202" s="80"/>
      <c r="I202" s="60">
        <v>12</v>
      </c>
      <c r="J202" s="32">
        <v>0</v>
      </c>
      <c r="K202" s="18">
        <f t="shared" si="53"/>
        <v>0</v>
      </c>
      <c r="L202" s="18">
        <f t="shared" si="54"/>
        <v>0</v>
      </c>
      <c r="M202" s="46">
        <f t="shared" si="55"/>
        <v>0</v>
      </c>
      <c r="N202" s="200"/>
    </row>
    <row r="203" spans="2:14">
      <c r="B203" s="181"/>
      <c r="C203" s="174"/>
      <c r="D203" s="177"/>
      <c r="E203" s="177"/>
      <c r="F203" s="165"/>
      <c r="G203" s="80" t="s">
        <v>600</v>
      </c>
      <c r="H203" s="80"/>
      <c r="I203" s="60">
        <v>2</v>
      </c>
      <c r="J203" s="32">
        <v>0</v>
      </c>
      <c r="K203" s="18">
        <f t="shared" si="53"/>
        <v>0</v>
      </c>
      <c r="L203" s="18">
        <f t="shared" si="54"/>
        <v>0</v>
      </c>
      <c r="M203" s="46">
        <f t="shared" si="55"/>
        <v>0</v>
      </c>
      <c r="N203" s="200"/>
    </row>
    <row r="204" spans="2:14">
      <c r="B204" s="181"/>
      <c r="C204" s="174"/>
      <c r="D204" s="177"/>
      <c r="E204" s="177"/>
      <c r="F204" s="165"/>
      <c r="G204" s="80" t="s">
        <v>104</v>
      </c>
      <c r="H204" s="80"/>
      <c r="I204" s="60">
        <v>48</v>
      </c>
      <c r="J204" s="32">
        <v>0</v>
      </c>
      <c r="K204" s="18">
        <f t="shared" si="53"/>
        <v>0</v>
      </c>
      <c r="L204" s="18">
        <f t="shared" si="54"/>
        <v>0</v>
      </c>
      <c r="M204" s="46">
        <f t="shared" si="55"/>
        <v>0</v>
      </c>
      <c r="N204" s="200"/>
    </row>
    <row r="205" spans="2:14">
      <c r="B205" s="181"/>
      <c r="C205" s="174"/>
      <c r="D205" s="177"/>
      <c r="E205" s="177"/>
      <c r="F205" s="165"/>
      <c r="G205" s="80" t="s">
        <v>105</v>
      </c>
      <c r="H205" s="80"/>
      <c r="I205" s="60">
        <v>4</v>
      </c>
      <c r="J205" s="32">
        <v>0</v>
      </c>
      <c r="K205" s="18">
        <f t="shared" si="53"/>
        <v>0</v>
      </c>
      <c r="L205" s="18">
        <f t="shared" si="54"/>
        <v>0</v>
      </c>
      <c r="M205" s="46">
        <f t="shared" si="55"/>
        <v>0</v>
      </c>
      <c r="N205" s="200"/>
    </row>
    <row r="206" spans="2:14">
      <c r="B206" s="181"/>
      <c r="C206" s="174"/>
      <c r="D206" s="177"/>
      <c r="E206" s="177"/>
      <c r="F206" s="165"/>
      <c r="G206" s="80" t="s">
        <v>106</v>
      </c>
      <c r="H206" s="80"/>
      <c r="I206" s="60">
        <v>24</v>
      </c>
      <c r="J206" s="32">
        <v>0</v>
      </c>
      <c r="K206" s="18">
        <f t="shared" si="53"/>
        <v>0</v>
      </c>
      <c r="L206" s="18">
        <f t="shared" si="54"/>
        <v>0</v>
      </c>
      <c r="M206" s="46">
        <f t="shared" si="55"/>
        <v>0</v>
      </c>
      <c r="N206" s="200"/>
    </row>
    <row r="207" spans="2:14">
      <c r="B207" s="181"/>
      <c r="C207" s="174"/>
      <c r="D207" s="177"/>
      <c r="E207" s="177"/>
      <c r="F207" s="165"/>
      <c r="G207" s="80" t="s">
        <v>107</v>
      </c>
      <c r="H207" s="80"/>
      <c r="I207" s="60">
        <v>24</v>
      </c>
      <c r="J207" s="32">
        <v>0</v>
      </c>
      <c r="K207" s="18">
        <f t="shared" si="53"/>
        <v>0</v>
      </c>
      <c r="L207" s="18">
        <f t="shared" si="54"/>
        <v>0</v>
      </c>
      <c r="M207" s="46">
        <f t="shared" si="55"/>
        <v>0</v>
      </c>
      <c r="N207" s="200"/>
    </row>
    <row r="208" spans="2:14">
      <c r="B208" s="181"/>
      <c r="C208" s="174"/>
      <c r="D208" s="177"/>
      <c r="E208" s="177"/>
      <c r="F208" s="165"/>
      <c r="G208" s="80" t="s">
        <v>108</v>
      </c>
      <c r="H208" s="80"/>
      <c r="I208" s="60">
        <v>48</v>
      </c>
      <c r="J208" s="32">
        <v>0</v>
      </c>
      <c r="K208" s="18">
        <f t="shared" si="53"/>
        <v>0</v>
      </c>
      <c r="L208" s="18">
        <f t="shared" si="54"/>
        <v>0</v>
      </c>
      <c r="M208" s="46">
        <f t="shared" si="55"/>
        <v>0</v>
      </c>
      <c r="N208" s="200"/>
    </row>
    <row r="209" spans="2:14">
      <c r="B209" s="181"/>
      <c r="C209" s="174"/>
      <c r="D209" s="177"/>
      <c r="E209" s="177"/>
      <c r="F209" s="165"/>
      <c r="G209" s="80" t="s">
        <v>97</v>
      </c>
      <c r="H209" s="80" t="s">
        <v>78</v>
      </c>
      <c r="I209" s="60">
        <v>48</v>
      </c>
      <c r="J209" s="32">
        <v>0</v>
      </c>
      <c r="K209" s="18">
        <f t="shared" si="53"/>
        <v>0</v>
      </c>
      <c r="L209" s="18">
        <f t="shared" si="54"/>
        <v>0</v>
      </c>
      <c r="M209" s="46">
        <f t="shared" si="55"/>
        <v>0</v>
      </c>
      <c r="N209" s="200"/>
    </row>
    <row r="210" spans="2:14">
      <c r="B210" s="181"/>
      <c r="C210" s="174"/>
      <c r="D210" s="177"/>
      <c r="E210" s="177"/>
      <c r="F210" s="165"/>
      <c r="G210" s="226" t="s">
        <v>109</v>
      </c>
      <c r="H210" s="80" t="s">
        <v>56</v>
      </c>
      <c r="I210" s="60">
        <v>24</v>
      </c>
      <c r="J210" s="32">
        <v>0</v>
      </c>
      <c r="K210" s="18">
        <f t="shared" si="53"/>
        <v>0</v>
      </c>
      <c r="L210" s="18">
        <f t="shared" si="54"/>
        <v>0</v>
      </c>
      <c r="M210" s="46">
        <f t="shared" si="55"/>
        <v>0</v>
      </c>
      <c r="N210" s="200"/>
    </row>
    <row r="211" spans="2:14">
      <c r="B211" s="181"/>
      <c r="C211" s="174"/>
      <c r="D211" s="177"/>
      <c r="E211" s="177"/>
      <c r="F211" s="165"/>
      <c r="G211" s="199"/>
      <c r="H211" s="80" t="s">
        <v>151</v>
      </c>
      <c r="I211" s="60">
        <v>30</v>
      </c>
      <c r="J211" s="32">
        <v>0</v>
      </c>
      <c r="K211" s="18">
        <f t="shared" si="53"/>
        <v>0</v>
      </c>
      <c r="L211" s="18">
        <f t="shared" si="54"/>
        <v>0</v>
      </c>
      <c r="M211" s="46">
        <f t="shared" si="55"/>
        <v>0</v>
      </c>
      <c r="N211" s="200"/>
    </row>
    <row r="212" spans="2:14">
      <c r="B212" s="181"/>
      <c r="C212" s="174"/>
      <c r="D212" s="177"/>
      <c r="E212" s="177"/>
      <c r="F212" s="165"/>
      <c r="G212" s="80" t="s">
        <v>110</v>
      </c>
      <c r="H212" s="80"/>
      <c r="I212" s="60">
        <v>50</v>
      </c>
      <c r="J212" s="32">
        <v>0</v>
      </c>
      <c r="K212" s="18">
        <f t="shared" si="53"/>
        <v>0</v>
      </c>
      <c r="L212" s="18">
        <f t="shared" si="54"/>
        <v>0</v>
      </c>
      <c r="M212" s="46">
        <f t="shared" si="55"/>
        <v>0</v>
      </c>
      <c r="N212" s="200"/>
    </row>
    <row r="213" spans="2:14">
      <c r="B213" s="181"/>
      <c r="C213" s="174"/>
      <c r="D213" s="177"/>
      <c r="E213" s="177"/>
      <c r="F213" s="165"/>
      <c r="G213" s="80" t="s">
        <v>111</v>
      </c>
      <c r="H213" s="80"/>
      <c r="I213" s="60">
        <v>100</v>
      </c>
      <c r="J213" s="32">
        <v>0</v>
      </c>
      <c r="K213" s="18">
        <f t="shared" si="53"/>
        <v>0</v>
      </c>
      <c r="L213" s="18">
        <f t="shared" si="54"/>
        <v>0</v>
      </c>
      <c r="M213" s="46">
        <f t="shared" si="55"/>
        <v>0</v>
      </c>
      <c r="N213" s="200"/>
    </row>
    <row r="214" spans="2:14">
      <c r="B214" s="181"/>
      <c r="C214" s="174"/>
      <c r="D214" s="177"/>
      <c r="E214" s="177"/>
      <c r="F214" s="165"/>
      <c r="G214" s="80" t="s">
        <v>112</v>
      </c>
      <c r="H214" s="80"/>
      <c r="I214" s="60">
        <v>200</v>
      </c>
      <c r="J214" s="32">
        <v>0</v>
      </c>
      <c r="K214" s="18">
        <f t="shared" si="53"/>
        <v>0</v>
      </c>
      <c r="L214" s="18">
        <f t="shared" si="54"/>
        <v>0</v>
      </c>
      <c r="M214" s="46">
        <f t="shared" si="55"/>
        <v>0</v>
      </c>
      <c r="N214" s="200"/>
    </row>
    <row r="215" spans="2:14">
      <c r="B215" s="181"/>
      <c r="C215" s="174"/>
      <c r="D215" s="177"/>
      <c r="E215" s="177"/>
      <c r="F215" s="165"/>
      <c r="G215" s="80" t="s">
        <v>113</v>
      </c>
      <c r="H215" s="80"/>
      <c r="I215" s="60">
        <v>50</v>
      </c>
      <c r="J215" s="32">
        <v>0</v>
      </c>
      <c r="K215" s="18">
        <f t="shared" si="53"/>
        <v>0</v>
      </c>
      <c r="L215" s="18">
        <f t="shared" si="54"/>
        <v>0</v>
      </c>
      <c r="M215" s="46">
        <f t="shared" si="55"/>
        <v>0</v>
      </c>
      <c r="N215" s="200"/>
    </row>
    <row r="216" spans="2:14">
      <c r="B216" s="181"/>
      <c r="C216" s="174"/>
      <c r="D216" s="177"/>
      <c r="E216" s="177"/>
      <c r="F216" s="165"/>
      <c r="G216" s="80" t="s">
        <v>114</v>
      </c>
      <c r="H216" s="80"/>
      <c r="I216" s="60">
        <v>40</v>
      </c>
      <c r="J216" s="32">
        <v>0</v>
      </c>
      <c r="K216" s="18">
        <f t="shared" si="53"/>
        <v>0</v>
      </c>
      <c r="L216" s="18">
        <f t="shared" si="54"/>
        <v>0</v>
      </c>
      <c r="M216" s="46">
        <f t="shared" si="55"/>
        <v>0</v>
      </c>
      <c r="N216" s="200"/>
    </row>
    <row r="217" spans="2:14">
      <c r="B217" s="181"/>
      <c r="C217" s="174"/>
      <c r="D217" s="177"/>
      <c r="E217" s="177"/>
      <c r="F217" s="165"/>
      <c r="G217" s="80" t="s">
        <v>115</v>
      </c>
      <c r="H217" s="80"/>
      <c r="I217" s="60">
        <v>8</v>
      </c>
      <c r="J217" s="32">
        <v>0</v>
      </c>
      <c r="K217" s="18">
        <f t="shared" si="53"/>
        <v>0</v>
      </c>
      <c r="L217" s="18">
        <f t="shared" si="54"/>
        <v>0</v>
      </c>
      <c r="M217" s="46">
        <f t="shared" si="55"/>
        <v>0</v>
      </c>
      <c r="N217" s="200"/>
    </row>
    <row r="218" spans="2:14">
      <c r="B218" s="181"/>
      <c r="C218" s="174"/>
      <c r="D218" s="177"/>
      <c r="E218" s="177"/>
      <c r="F218" s="165"/>
      <c r="G218" s="80" t="s">
        <v>116</v>
      </c>
      <c r="H218" s="80"/>
      <c r="I218" s="60">
        <v>6</v>
      </c>
      <c r="J218" s="32">
        <v>0</v>
      </c>
      <c r="K218" s="18">
        <f t="shared" si="53"/>
        <v>0</v>
      </c>
      <c r="L218" s="18">
        <f t="shared" si="54"/>
        <v>0</v>
      </c>
      <c r="M218" s="46">
        <f t="shared" si="55"/>
        <v>0</v>
      </c>
      <c r="N218" s="200"/>
    </row>
    <row r="219" spans="2:14">
      <c r="B219" s="181"/>
      <c r="C219" s="174"/>
      <c r="D219" s="177"/>
      <c r="E219" s="177"/>
      <c r="F219" s="165"/>
      <c r="G219" s="80" t="s">
        <v>117</v>
      </c>
      <c r="H219" s="80"/>
      <c r="I219" s="60">
        <v>6</v>
      </c>
      <c r="J219" s="32">
        <v>0</v>
      </c>
      <c r="K219" s="18">
        <f t="shared" si="53"/>
        <v>0</v>
      </c>
      <c r="L219" s="18">
        <f t="shared" si="54"/>
        <v>0</v>
      </c>
      <c r="M219" s="46">
        <f t="shared" si="55"/>
        <v>0</v>
      </c>
      <c r="N219" s="200"/>
    </row>
    <row r="220" spans="2:14">
      <c r="B220" s="181"/>
      <c r="C220" s="174"/>
      <c r="D220" s="177"/>
      <c r="E220" s="177"/>
      <c r="F220" s="165"/>
      <c r="G220" s="81" t="s">
        <v>118</v>
      </c>
      <c r="H220" s="81"/>
      <c r="I220" s="60">
        <v>40</v>
      </c>
      <c r="J220" s="32">
        <v>0</v>
      </c>
      <c r="K220" s="18">
        <f t="shared" si="53"/>
        <v>0</v>
      </c>
      <c r="L220" s="18">
        <f t="shared" si="54"/>
        <v>0</v>
      </c>
      <c r="M220" s="46">
        <f t="shared" si="55"/>
        <v>0</v>
      </c>
      <c r="N220" s="200"/>
    </row>
    <row r="221" spans="2:14">
      <c r="B221" s="181"/>
      <c r="C221" s="174"/>
      <c r="D221" s="177"/>
      <c r="E221" s="177"/>
      <c r="F221" s="165"/>
      <c r="G221" s="81" t="s">
        <v>119</v>
      </c>
      <c r="H221" s="81"/>
      <c r="I221" s="60">
        <v>5</v>
      </c>
      <c r="J221" s="32">
        <v>0</v>
      </c>
      <c r="K221" s="18">
        <f t="shared" si="53"/>
        <v>0</v>
      </c>
      <c r="L221" s="18">
        <f t="shared" si="54"/>
        <v>0</v>
      </c>
      <c r="M221" s="46">
        <f t="shared" si="55"/>
        <v>0</v>
      </c>
      <c r="N221" s="200"/>
    </row>
    <row r="222" spans="2:14" ht="15.75" thickBot="1">
      <c r="B222" s="181"/>
      <c r="C222" s="174"/>
      <c r="D222" s="177"/>
      <c r="E222" s="177"/>
      <c r="F222" s="165"/>
      <c r="G222" s="82" t="s">
        <v>120</v>
      </c>
      <c r="H222" s="82"/>
      <c r="I222" s="67">
        <v>1</v>
      </c>
      <c r="J222" s="32">
        <v>0</v>
      </c>
      <c r="K222" s="18">
        <f t="shared" si="53"/>
        <v>0</v>
      </c>
      <c r="L222" s="18">
        <f t="shared" si="54"/>
        <v>0</v>
      </c>
      <c r="M222" s="46">
        <f t="shared" si="55"/>
        <v>0</v>
      </c>
      <c r="N222" s="200"/>
    </row>
    <row r="223" spans="2:14" ht="15.75" thickBot="1">
      <c r="B223" s="181"/>
      <c r="C223" s="169" t="s">
        <v>12</v>
      </c>
      <c r="D223" s="170"/>
      <c r="E223" s="170"/>
      <c r="F223" s="170"/>
      <c r="G223" s="170"/>
      <c r="H223" s="170"/>
      <c r="I223" s="170"/>
      <c r="J223" s="170"/>
      <c r="K223" s="170"/>
      <c r="L223" s="171"/>
      <c r="M223" s="42">
        <f>SUM(M194:M222)</f>
        <v>0</v>
      </c>
      <c r="N223" s="168"/>
    </row>
    <row r="224" spans="2:14">
      <c r="B224" s="181"/>
      <c r="C224" s="172" t="s">
        <v>29</v>
      </c>
      <c r="D224" s="175" t="s">
        <v>30</v>
      </c>
      <c r="E224" s="175" t="s">
        <v>31</v>
      </c>
      <c r="F224" s="165">
        <v>1</v>
      </c>
      <c r="G224" s="227" t="s">
        <v>121</v>
      </c>
      <c r="H224" s="72" t="s">
        <v>58</v>
      </c>
      <c r="I224" s="69">
        <v>8</v>
      </c>
      <c r="J224" s="32">
        <v>0</v>
      </c>
      <c r="K224" s="37">
        <f t="shared" ref="K224" si="56">J224*I224</f>
        <v>0</v>
      </c>
      <c r="L224" s="37">
        <f t="shared" ref="L224" si="57">(K224)*(19%)</f>
        <v>0</v>
      </c>
      <c r="M224" s="46">
        <f t="shared" ref="M224" si="58">L224+K224</f>
        <v>0</v>
      </c>
      <c r="N224" s="166"/>
    </row>
    <row r="225" spans="2:14">
      <c r="B225" s="181"/>
      <c r="C225" s="173"/>
      <c r="D225" s="176"/>
      <c r="E225" s="176"/>
      <c r="F225" s="165"/>
      <c r="G225" s="226"/>
      <c r="H225" s="72" t="s">
        <v>59</v>
      </c>
      <c r="I225" s="60">
        <v>4</v>
      </c>
      <c r="J225" s="32">
        <v>0</v>
      </c>
      <c r="K225" s="37">
        <f t="shared" ref="K225:K270" si="59">J225*I225</f>
        <v>0</v>
      </c>
      <c r="L225" s="37">
        <f t="shared" ref="L225:L270" si="60">(K225)*(19%)</f>
        <v>0</v>
      </c>
      <c r="M225" s="46">
        <f t="shared" ref="M225:M270" si="61">L225+K225</f>
        <v>0</v>
      </c>
      <c r="N225" s="167"/>
    </row>
    <row r="226" spans="2:14">
      <c r="B226" s="181"/>
      <c r="C226" s="173"/>
      <c r="D226" s="176"/>
      <c r="E226" s="176"/>
      <c r="F226" s="165"/>
      <c r="G226" s="199"/>
      <c r="H226" s="72" t="s">
        <v>60</v>
      </c>
      <c r="I226" s="60">
        <v>4</v>
      </c>
      <c r="J226" s="32">
        <v>0</v>
      </c>
      <c r="K226" s="37">
        <f t="shared" si="59"/>
        <v>0</v>
      </c>
      <c r="L226" s="37">
        <f t="shared" si="60"/>
        <v>0</v>
      </c>
      <c r="M226" s="46">
        <f t="shared" si="61"/>
        <v>0</v>
      </c>
      <c r="N226" s="167"/>
    </row>
    <row r="227" spans="2:14">
      <c r="B227" s="181"/>
      <c r="C227" s="173"/>
      <c r="D227" s="176"/>
      <c r="E227" s="176"/>
      <c r="F227" s="165"/>
      <c r="G227" s="152" t="s">
        <v>122</v>
      </c>
      <c r="H227" s="152"/>
      <c r="I227" s="60">
        <v>1</v>
      </c>
      <c r="J227" s="32">
        <v>0</v>
      </c>
      <c r="K227" s="37">
        <f t="shared" si="59"/>
        <v>0</v>
      </c>
      <c r="L227" s="37">
        <f t="shared" si="60"/>
        <v>0</v>
      </c>
      <c r="M227" s="46">
        <f t="shared" si="61"/>
        <v>0</v>
      </c>
      <c r="N227" s="167"/>
    </row>
    <row r="228" spans="2:14">
      <c r="B228" s="181"/>
      <c r="C228" s="173"/>
      <c r="D228" s="176"/>
      <c r="E228" s="176"/>
      <c r="F228" s="165"/>
      <c r="G228" s="80" t="s">
        <v>123</v>
      </c>
      <c r="H228" s="80"/>
      <c r="I228" s="60">
        <v>1</v>
      </c>
      <c r="J228" s="32">
        <v>0</v>
      </c>
      <c r="K228" s="37">
        <f t="shared" si="59"/>
        <v>0</v>
      </c>
      <c r="L228" s="37">
        <f t="shared" si="60"/>
        <v>0</v>
      </c>
      <c r="M228" s="46">
        <f t="shared" si="61"/>
        <v>0</v>
      </c>
      <c r="N228" s="167"/>
    </row>
    <row r="229" spans="2:14">
      <c r="B229" s="181"/>
      <c r="C229" s="173"/>
      <c r="D229" s="176"/>
      <c r="E229" s="176"/>
      <c r="F229" s="165"/>
      <c r="G229" s="80" t="s">
        <v>124</v>
      </c>
      <c r="H229" s="80"/>
      <c r="I229" s="60">
        <v>1</v>
      </c>
      <c r="J229" s="32">
        <v>0</v>
      </c>
      <c r="K229" s="37">
        <f t="shared" si="59"/>
        <v>0</v>
      </c>
      <c r="L229" s="37">
        <f t="shared" si="60"/>
        <v>0</v>
      </c>
      <c r="M229" s="46">
        <f t="shared" si="61"/>
        <v>0</v>
      </c>
      <c r="N229" s="167"/>
    </row>
    <row r="230" spans="2:14">
      <c r="B230" s="181"/>
      <c r="C230" s="173"/>
      <c r="D230" s="176"/>
      <c r="E230" s="176"/>
      <c r="F230" s="165"/>
      <c r="G230" s="152" t="s">
        <v>195</v>
      </c>
      <c r="H230" s="152"/>
      <c r="I230" s="60">
        <v>1</v>
      </c>
      <c r="J230" s="32">
        <v>0</v>
      </c>
      <c r="K230" s="37">
        <f t="shared" si="59"/>
        <v>0</v>
      </c>
      <c r="L230" s="37">
        <f t="shared" si="60"/>
        <v>0</v>
      </c>
      <c r="M230" s="46">
        <f t="shared" si="61"/>
        <v>0</v>
      </c>
      <c r="N230" s="167"/>
    </row>
    <row r="231" spans="2:14">
      <c r="B231" s="181"/>
      <c r="C231" s="173"/>
      <c r="D231" s="176"/>
      <c r="E231" s="176"/>
      <c r="F231" s="165"/>
      <c r="G231" s="152" t="s">
        <v>196</v>
      </c>
      <c r="H231" s="152"/>
      <c r="I231" s="60">
        <v>2</v>
      </c>
      <c r="J231" s="32">
        <v>0</v>
      </c>
      <c r="K231" s="37">
        <f t="shared" si="59"/>
        <v>0</v>
      </c>
      <c r="L231" s="37">
        <f t="shared" si="60"/>
        <v>0</v>
      </c>
      <c r="M231" s="46">
        <f t="shared" si="61"/>
        <v>0</v>
      </c>
      <c r="N231" s="167"/>
    </row>
    <row r="232" spans="2:14">
      <c r="B232" s="181"/>
      <c r="C232" s="173"/>
      <c r="D232" s="176"/>
      <c r="E232" s="176"/>
      <c r="F232" s="165"/>
      <c r="G232" s="152" t="s">
        <v>152</v>
      </c>
      <c r="H232" s="152"/>
      <c r="I232" s="60">
        <v>1</v>
      </c>
      <c r="J232" s="32">
        <v>0</v>
      </c>
      <c r="K232" s="37">
        <f t="shared" si="59"/>
        <v>0</v>
      </c>
      <c r="L232" s="37">
        <f t="shared" si="60"/>
        <v>0</v>
      </c>
      <c r="M232" s="46">
        <f t="shared" si="61"/>
        <v>0</v>
      </c>
      <c r="N232" s="167"/>
    </row>
    <row r="233" spans="2:14">
      <c r="B233" s="181"/>
      <c r="C233" s="173"/>
      <c r="D233" s="176"/>
      <c r="E233" s="176"/>
      <c r="F233" s="165"/>
      <c r="G233" s="152" t="s">
        <v>153</v>
      </c>
      <c r="H233" s="152"/>
      <c r="I233" s="60">
        <v>1</v>
      </c>
      <c r="J233" s="32">
        <v>0</v>
      </c>
      <c r="K233" s="37">
        <f t="shared" si="59"/>
        <v>0</v>
      </c>
      <c r="L233" s="37">
        <f t="shared" si="60"/>
        <v>0</v>
      </c>
      <c r="M233" s="46">
        <f t="shared" si="61"/>
        <v>0</v>
      </c>
      <c r="N233" s="167"/>
    </row>
    <row r="234" spans="2:14">
      <c r="B234" s="181"/>
      <c r="C234" s="173"/>
      <c r="D234" s="176"/>
      <c r="E234" s="176"/>
      <c r="F234" s="165"/>
      <c r="G234" s="80" t="s">
        <v>154</v>
      </c>
      <c r="H234" s="80"/>
      <c r="I234" s="60">
        <v>1</v>
      </c>
      <c r="J234" s="32">
        <v>0</v>
      </c>
      <c r="K234" s="37">
        <f t="shared" si="59"/>
        <v>0</v>
      </c>
      <c r="L234" s="37">
        <f t="shared" si="60"/>
        <v>0</v>
      </c>
      <c r="M234" s="46">
        <f t="shared" si="61"/>
        <v>0</v>
      </c>
      <c r="N234" s="167"/>
    </row>
    <row r="235" spans="2:14">
      <c r="B235" s="181"/>
      <c r="C235" s="173"/>
      <c r="D235" s="176"/>
      <c r="E235" s="176"/>
      <c r="F235" s="165"/>
      <c r="G235" s="190" t="s">
        <v>155</v>
      </c>
      <c r="H235" s="80" t="s">
        <v>158</v>
      </c>
      <c r="I235" s="60">
        <v>1</v>
      </c>
      <c r="J235" s="32">
        <v>0</v>
      </c>
      <c r="K235" s="37">
        <f t="shared" si="59"/>
        <v>0</v>
      </c>
      <c r="L235" s="37">
        <f t="shared" si="60"/>
        <v>0</v>
      </c>
      <c r="M235" s="46">
        <f t="shared" si="61"/>
        <v>0</v>
      </c>
      <c r="N235" s="167"/>
    </row>
    <row r="236" spans="2:14">
      <c r="B236" s="181"/>
      <c r="C236" s="173"/>
      <c r="D236" s="176"/>
      <c r="E236" s="176"/>
      <c r="F236" s="165"/>
      <c r="G236" s="191"/>
      <c r="H236" s="80" t="s">
        <v>157</v>
      </c>
      <c r="I236" s="60">
        <v>1</v>
      </c>
      <c r="J236" s="32">
        <v>0</v>
      </c>
      <c r="K236" s="37">
        <f t="shared" si="59"/>
        <v>0</v>
      </c>
      <c r="L236" s="37">
        <f t="shared" si="60"/>
        <v>0</v>
      </c>
      <c r="M236" s="46">
        <f t="shared" si="61"/>
        <v>0</v>
      </c>
      <c r="N236" s="167"/>
    </row>
    <row r="237" spans="2:14">
      <c r="B237" s="181"/>
      <c r="C237" s="173"/>
      <c r="D237" s="176"/>
      <c r="E237" s="176"/>
      <c r="F237" s="165"/>
      <c r="G237" s="146" t="s">
        <v>159</v>
      </c>
      <c r="H237" s="146"/>
      <c r="I237" s="60">
        <v>1</v>
      </c>
      <c r="J237" s="32">
        <v>0</v>
      </c>
      <c r="K237" s="37">
        <f t="shared" si="59"/>
        <v>0</v>
      </c>
      <c r="L237" s="37">
        <f t="shared" si="60"/>
        <v>0</v>
      </c>
      <c r="M237" s="46">
        <f t="shared" si="61"/>
        <v>0</v>
      </c>
      <c r="N237" s="167"/>
    </row>
    <row r="238" spans="2:14">
      <c r="B238" s="181"/>
      <c r="C238" s="173"/>
      <c r="D238" s="176"/>
      <c r="E238" s="176"/>
      <c r="F238" s="165"/>
      <c r="G238" s="152" t="s">
        <v>156</v>
      </c>
      <c r="H238" s="146"/>
      <c r="I238" s="60">
        <v>2</v>
      </c>
      <c r="J238" s="32">
        <v>0</v>
      </c>
      <c r="K238" s="37">
        <f t="shared" si="59"/>
        <v>0</v>
      </c>
      <c r="L238" s="37">
        <f t="shared" si="60"/>
        <v>0</v>
      </c>
      <c r="M238" s="46">
        <f t="shared" si="61"/>
        <v>0</v>
      </c>
      <c r="N238" s="167"/>
    </row>
    <row r="239" spans="2:14">
      <c r="B239" s="181"/>
      <c r="C239" s="173"/>
      <c r="D239" s="176"/>
      <c r="E239" s="176"/>
      <c r="F239" s="165"/>
      <c r="G239" s="152" t="s">
        <v>160</v>
      </c>
      <c r="H239" s="146"/>
      <c r="I239" s="60">
        <v>6</v>
      </c>
      <c r="J239" s="32">
        <v>0</v>
      </c>
      <c r="K239" s="37">
        <f t="shared" si="59"/>
        <v>0</v>
      </c>
      <c r="L239" s="37">
        <f t="shared" si="60"/>
        <v>0</v>
      </c>
      <c r="M239" s="46">
        <f t="shared" si="61"/>
        <v>0</v>
      </c>
      <c r="N239" s="167"/>
    </row>
    <row r="240" spans="2:14">
      <c r="B240" s="181"/>
      <c r="C240" s="173"/>
      <c r="D240" s="176"/>
      <c r="E240" s="176"/>
      <c r="F240" s="165"/>
      <c r="G240" s="80" t="s">
        <v>161</v>
      </c>
      <c r="H240" s="80"/>
      <c r="I240" s="60">
        <v>6</v>
      </c>
      <c r="J240" s="32">
        <v>0</v>
      </c>
      <c r="K240" s="37">
        <f t="shared" si="59"/>
        <v>0</v>
      </c>
      <c r="L240" s="37">
        <f t="shared" si="60"/>
        <v>0</v>
      </c>
      <c r="M240" s="46">
        <f t="shared" si="61"/>
        <v>0</v>
      </c>
      <c r="N240" s="167"/>
    </row>
    <row r="241" spans="2:14">
      <c r="B241" s="181"/>
      <c r="C241" s="173"/>
      <c r="D241" s="176"/>
      <c r="E241" s="176"/>
      <c r="F241" s="165"/>
      <c r="G241" s="198" t="s">
        <v>197</v>
      </c>
      <c r="H241" s="80" t="s">
        <v>61</v>
      </c>
      <c r="I241" s="60">
        <v>4</v>
      </c>
      <c r="J241" s="32">
        <v>0</v>
      </c>
      <c r="K241" s="37">
        <f t="shared" si="59"/>
        <v>0</v>
      </c>
      <c r="L241" s="37">
        <f t="shared" si="60"/>
        <v>0</v>
      </c>
      <c r="M241" s="46">
        <f t="shared" si="61"/>
        <v>0</v>
      </c>
      <c r="N241" s="167"/>
    </row>
    <row r="242" spans="2:14">
      <c r="B242" s="181"/>
      <c r="C242" s="173"/>
      <c r="D242" s="176"/>
      <c r="E242" s="176"/>
      <c r="F242" s="165"/>
      <c r="G242" s="226"/>
      <c r="H242" s="80" t="s">
        <v>62</v>
      </c>
      <c r="I242" s="60">
        <v>3</v>
      </c>
      <c r="J242" s="32">
        <v>0</v>
      </c>
      <c r="K242" s="37">
        <f t="shared" si="59"/>
        <v>0</v>
      </c>
      <c r="L242" s="37">
        <f t="shared" si="60"/>
        <v>0</v>
      </c>
      <c r="M242" s="46">
        <f t="shared" si="61"/>
        <v>0</v>
      </c>
      <c r="N242" s="167"/>
    </row>
    <row r="243" spans="2:14">
      <c r="B243" s="181"/>
      <c r="C243" s="174"/>
      <c r="D243" s="177"/>
      <c r="E243" s="177"/>
      <c r="F243" s="165"/>
      <c r="G243" s="199"/>
      <c r="H243" s="80" t="s">
        <v>63</v>
      </c>
      <c r="I243" s="67">
        <v>2</v>
      </c>
      <c r="J243" s="32">
        <v>0</v>
      </c>
      <c r="K243" s="37">
        <f t="shared" si="59"/>
        <v>0</v>
      </c>
      <c r="L243" s="37">
        <f t="shared" si="60"/>
        <v>0</v>
      </c>
      <c r="M243" s="46">
        <f t="shared" si="61"/>
        <v>0</v>
      </c>
      <c r="N243" s="167"/>
    </row>
    <row r="244" spans="2:14">
      <c r="B244" s="181"/>
      <c r="C244" s="174"/>
      <c r="D244" s="177"/>
      <c r="E244" s="177"/>
      <c r="F244" s="165"/>
      <c r="G244" s="66" t="s">
        <v>162</v>
      </c>
      <c r="H244" s="66"/>
      <c r="I244" s="67">
        <v>3</v>
      </c>
      <c r="J244" s="32">
        <v>0</v>
      </c>
      <c r="K244" s="37">
        <f t="shared" si="59"/>
        <v>0</v>
      </c>
      <c r="L244" s="37">
        <f t="shared" si="60"/>
        <v>0</v>
      </c>
      <c r="M244" s="46">
        <f t="shared" si="61"/>
        <v>0</v>
      </c>
      <c r="N244" s="167"/>
    </row>
    <row r="245" spans="2:14">
      <c r="B245" s="181"/>
      <c r="C245" s="174"/>
      <c r="D245" s="177"/>
      <c r="E245" s="177"/>
      <c r="F245" s="165"/>
      <c r="G245" s="66" t="s">
        <v>163</v>
      </c>
      <c r="H245" s="66"/>
      <c r="I245" s="67">
        <v>4</v>
      </c>
      <c r="J245" s="32">
        <v>0</v>
      </c>
      <c r="K245" s="37">
        <f t="shared" si="59"/>
        <v>0</v>
      </c>
      <c r="L245" s="37">
        <f t="shared" si="60"/>
        <v>0</v>
      </c>
      <c r="M245" s="46">
        <f t="shared" si="61"/>
        <v>0</v>
      </c>
      <c r="N245" s="167"/>
    </row>
    <row r="246" spans="2:14">
      <c r="B246" s="181"/>
      <c r="C246" s="174"/>
      <c r="D246" s="177"/>
      <c r="E246" s="177"/>
      <c r="F246" s="165"/>
      <c r="G246" s="66" t="s">
        <v>164</v>
      </c>
      <c r="H246" s="66"/>
      <c r="I246" s="67">
        <v>4</v>
      </c>
      <c r="J246" s="32">
        <v>0</v>
      </c>
      <c r="K246" s="37">
        <f t="shared" si="59"/>
        <v>0</v>
      </c>
      <c r="L246" s="37">
        <f t="shared" si="60"/>
        <v>0</v>
      </c>
      <c r="M246" s="46">
        <f t="shared" si="61"/>
        <v>0</v>
      </c>
      <c r="N246" s="167"/>
    </row>
    <row r="247" spans="2:14">
      <c r="B247" s="181"/>
      <c r="C247" s="174"/>
      <c r="D247" s="177"/>
      <c r="E247" s="177"/>
      <c r="F247" s="165"/>
      <c r="G247" s="66" t="s">
        <v>165</v>
      </c>
      <c r="H247" s="66"/>
      <c r="I247" s="67">
        <v>6</v>
      </c>
      <c r="J247" s="32">
        <v>0</v>
      </c>
      <c r="K247" s="37">
        <f t="shared" si="59"/>
        <v>0</v>
      </c>
      <c r="L247" s="37">
        <f t="shared" si="60"/>
        <v>0</v>
      </c>
      <c r="M247" s="46">
        <f t="shared" si="61"/>
        <v>0</v>
      </c>
      <c r="N247" s="167"/>
    </row>
    <row r="248" spans="2:14">
      <c r="B248" s="181"/>
      <c r="C248" s="174"/>
      <c r="D248" s="177"/>
      <c r="E248" s="177"/>
      <c r="F248" s="165"/>
      <c r="G248" s="66" t="s">
        <v>166</v>
      </c>
      <c r="H248" s="66"/>
      <c r="I248" s="67">
        <v>12</v>
      </c>
      <c r="J248" s="32">
        <v>0</v>
      </c>
      <c r="K248" s="37">
        <f t="shared" si="59"/>
        <v>0</v>
      </c>
      <c r="L248" s="37">
        <f t="shared" si="60"/>
        <v>0</v>
      </c>
      <c r="M248" s="46">
        <f t="shared" si="61"/>
        <v>0</v>
      </c>
      <c r="N248" s="167"/>
    </row>
    <row r="249" spans="2:14">
      <c r="B249" s="181"/>
      <c r="C249" s="174"/>
      <c r="D249" s="177"/>
      <c r="E249" s="177"/>
      <c r="F249" s="165"/>
      <c r="G249" s="66" t="s">
        <v>167</v>
      </c>
      <c r="H249" s="66"/>
      <c r="I249" s="67">
        <v>77</v>
      </c>
      <c r="J249" s="32">
        <v>0</v>
      </c>
      <c r="K249" s="37">
        <f t="shared" si="59"/>
        <v>0</v>
      </c>
      <c r="L249" s="37">
        <f t="shared" si="60"/>
        <v>0</v>
      </c>
      <c r="M249" s="46">
        <f t="shared" si="61"/>
        <v>0</v>
      </c>
      <c r="N249" s="167"/>
    </row>
    <row r="250" spans="2:14">
      <c r="B250" s="181"/>
      <c r="C250" s="174"/>
      <c r="D250" s="177"/>
      <c r="E250" s="177"/>
      <c r="F250" s="165"/>
      <c r="G250" s="66" t="s">
        <v>168</v>
      </c>
      <c r="H250" s="66"/>
      <c r="I250" s="67">
        <v>2</v>
      </c>
      <c r="J250" s="32">
        <v>0</v>
      </c>
      <c r="K250" s="37">
        <f t="shared" si="59"/>
        <v>0</v>
      </c>
      <c r="L250" s="37">
        <f t="shared" si="60"/>
        <v>0</v>
      </c>
      <c r="M250" s="46">
        <f t="shared" si="61"/>
        <v>0</v>
      </c>
      <c r="N250" s="167"/>
    </row>
    <row r="251" spans="2:14">
      <c r="B251" s="181"/>
      <c r="C251" s="174"/>
      <c r="D251" s="177"/>
      <c r="E251" s="177"/>
      <c r="F251" s="165"/>
      <c r="G251" s="66" t="s">
        <v>169</v>
      </c>
      <c r="H251" s="66"/>
      <c r="I251" s="67">
        <v>25</v>
      </c>
      <c r="J251" s="32">
        <v>0</v>
      </c>
      <c r="K251" s="37">
        <f t="shared" si="59"/>
        <v>0</v>
      </c>
      <c r="L251" s="37">
        <f t="shared" si="60"/>
        <v>0</v>
      </c>
      <c r="M251" s="46">
        <f t="shared" si="61"/>
        <v>0</v>
      </c>
      <c r="N251" s="167"/>
    </row>
    <row r="252" spans="2:14">
      <c r="B252" s="181"/>
      <c r="C252" s="174"/>
      <c r="D252" s="177"/>
      <c r="E252" s="177"/>
      <c r="F252" s="165"/>
      <c r="G252" s="198" t="s">
        <v>589</v>
      </c>
      <c r="H252" s="146" t="s">
        <v>64</v>
      </c>
      <c r="I252" s="67">
        <v>1</v>
      </c>
      <c r="J252" s="32">
        <v>0</v>
      </c>
      <c r="K252" s="37">
        <f t="shared" si="59"/>
        <v>0</v>
      </c>
      <c r="L252" s="37">
        <f t="shared" si="60"/>
        <v>0</v>
      </c>
      <c r="M252" s="46">
        <f t="shared" si="61"/>
        <v>0</v>
      </c>
      <c r="N252" s="167"/>
    </row>
    <row r="253" spans="2:14">
      <c r="B253" s="181"/>
      <c r="C253" s="174"/>
      <c r="D253" s="177"/>
      <c r="E253" s="177"/>
      <c r="F253" s="165"/>
      <c r="G253" s="226"/>
      <c r="H253" s="146" t="s">
        <v>65</v>
      </c>
      <c r="I253" s="67">
        <v>2</v>
      </c>
      <c r="J253" s="32">
        <v>0</v>
      </c>
      <c r="K253" s="37">
        <f t="shared" si="59"/>
        <v>0</v>
      </c>
      <c r="L253" s="37">
        <f t="shared" si="60"/>
        <v>0</v>
      </c>
      <c r="M253" s="46">
        <f t="shared" si="61"/>
        <v>0</v>
      </c>
      <c r="N253" s="167"/>
    </row>
    <row r="254" spans="2:14">
      <c r="B254" s="181"/>
      <c r="C254" s="174"/>
      <c r="D254" s="177"/>
      <c r="E254" s="177"/>
      <c r="F254" s="165"/>
      <c r="G254" s="226"/>
      <c r="H254" s="146" t="s">
        <v>66</v>
      </c>
      <c r="I254" s="67">
        <v>2</v>
      </c>
      <c r="J254" s="32">
        <v>0</v>
      </c>
      <c r="K254" s="37">
        <f t="shared" si="59"/>
        <v>0</v>
      </c>
      <c r="L254" s="37">
        <f t="shared" si="60"/>
        <v>0</v>
      </c>
      <c r="M254" s="46">
        <f t="shared" si="61"/>
        <v>0</v>
      </c>
      <c r="N254" s="167"/>
    </row>
    <row r="255" spans="2:14">
      <c r="B255" s="181"/>
      <c r="C255" s="174"/>
      <c r="D255" s="177"/>
      <c r="E255" s="177"/>
      <c r="F255" s="165"/>
      <c r="G255" s="226"/>
      <c r="H255" s="146" t="s">
        <v>67</v>
      </c>
      <c r="I255" s="67">
        <v>2</v>
      </c>
      <c r="J255" s="32">
        <v>0</v>
      </c>
      <c r="K255" s="37">
        <f t="shared" si="59"/>
        <v>0</v>
      </c>
      <c r="L255" s="37">
        <f t="shared" si="60"/>
        <v>0</v>
      </c>
      <c r="M255" s="46">
        <f t="shared" si="61"/>
        <v>0</v>
      </c>
      <c r="N255" s="167"/>
    </row>
    <row r="256" spans="2:14">
      <c r="B256" s="181"/>
      <c r="C256" s="174"/>
      <c r="D256" s="177"/>
      <c r="E256" s="177"/>
      <c r="F256" s="165"/>
      <c r="G256" s="226"/>
      <c r="H256" s="146" t="s">
        <v>68</v>
      </c>
      <c r="I256" s="67">
        <v>1</v>
      </c>
      <c r="J256" s="32">
        <v>0</v>
      </c>
      <c r="K256" s="37">
        <f t="shared" si="59"/>
        <v>0</v>
      </c>
      <c r="L256" s="37">
        <f t="shared" si="60"/>
        <v>0</v>
      </c>
      <c r="M256" s="46">
        <f t="shared" si="61"/>
        <v>0</v>
      </c>
      <c r="N256" s="167"/>
    </row>
    <row r="257" spans="2:14">
      <c r="B257" s="181"/>
      <c r="C257" s="174"/>
      <c r="D257" s="177"/>
      <c r="E257" s="177"/>
      <c r="F257" s="165"/>
      <c r="G257" s="226"/>
      <c r="H257" s="146" t="s">
        <v>69</v>
      </c>
      <c r="I257" s="67">
        <v>1</v>
      </c>
      <c r="J257" s="32">
        <v>0</v>
      </c>
      <c r="K257" s="37">
        <f t="shared" si="59"/>
        <v>0</v>
      </c>
      <c r="L257" s="37">
        <f t="shared" si="60"/>
        <v>0</v>
      </c>
      <c r="M257" s="46">
        <f t="shared" si="61"/>
        <v>0</v>
      </c>
      <c r="N257" s="167"/>
    </row>
    <row r="258" spans="2:14">
      <c r="B258" s="181"/>
      <c r="C258" s="174"/>
      <c r="D258" s="177"/>
      <c r="E258" s="177"/>
      <c r="F258" s="165"/>
      <c r="G258" s="226"/>
      <c r="H258" s="146" t="s">
        <v>70</v>
      </c>
      <c r="I258" s="67">
        <v>2</v>
      </c>
      <c r="J258" s="32">
        <v>0</v>
      </c>
      <c r="K258" s="37">
        <f t="shared" si="59"/>
        <v>0</v>
      </c>
      <c r="L258" s="37">
        <f t="shared" si="60"/>
        <v>0</v>
      </c>
      <c r="M258" s="46">
        <f t="shared" si="61"/>
        <v>0</v>
      </c>
      <c r="N258" s="167"/>
    </row>
    <row r="259" spans="2:14">
      <c r="B259" s="181"/>
      <c r="C259" s="174"/>
      <c r="D259" s="177"/>
      <c r="E259" s="177"/>
      <c r="F259" s="165"/>
      <c r="G259" s="226"/>
      <c r="H259" s="66" t="s">
        <v>71</v>
      </c>
      <c r="I259" s="67">
        <v>1</v>
      </c>
      <c r="J259" s="32">
        <v>0</v>
      </c>
      <c r="K259" s="37">
        <f t="shared" si="59"/>
        <v>0</v>
      </c>
      <c r="L259" s="37">
        <f t="shared" si="60"/>
        <v>0</v>
      </c>
      <c r="M259" s="46">
        <f t="shared" si="61"/>
        <v>0</v>
      </c>
      <c r="N259" s="167"/>
    </row>
    <row r="260" spans="2:14">
      <c r="B260" s="181"/>
      <c r="C260" s="174"/>
      <c r="D260" s="177"/>
      <c r="E260" s="177"/>
      <c r="F260" s="165"/>
      <c r="G260" s="226"/>
      <c r="H260" s="66" t="s">
        <v>72</v>
      </c>
      <c r="I260" s="67">
        <v>1</v>
      </c>
      <c r="J260" s="32">
        <v>0</v>
      </c>
      <c r="K260" s="37">
        <f t="shared" si="59"/>
        <v>0</v>
      </c>
      <c r="L260" s="37">
        <f t="shared" si="60"/>
        <v>0</v>
      </c>
      <c r="M260" s="46">
        <f t="shared" si="61"/>
        <v>0</v>
      </c>
      <c r="N260" s="167"/>
    </row>
    <row r="261" spans="2:14">
      <c r="B261" s="181"/>
      <c r="C261" s="174"/>
      <c r="D261" s="177"/>
      <c r="E261" s="177"/>
      <c r="F261" s="165"/>
      <c r="G261" s="226"/>
      <c r="H261" s="66" t="s">
        <v>73</v>
      </c>
      <c r="I261" s="67">
        <v>6</v>
      </c>
      <c r="J261" s="32">
        <v>0</v>
      </c>
      <c r="K261" s="37">
        <f t="shared" si="59"/>
        <v>0</v>
      </c>
      <c r="L261" s="37">
        <f t="shared" si="60"/>
        <v>0</v>
      </c>
      <c r="M261" s="46">
        <f t="shared" si="61"/>
        <v>0</v>
      </c>
      <c r="N261" s="167"/>
    </row>
    <row r="262" spans="2:14">
      <c r="B262" s="181"/>
      <c r="C262" s="174"/>
      <c r="D262" s="177"/>
      <c r="E262" s="177"/>
      <c r="F262" s="165"/>
      <c r="G262" s="226"/>
      <c r="H262" s="66" t="s">
        <v>74</v>
      </c>
      <c r="I262" s="67">
        <v>2</v>
      </c>
      <c r="J262" s="32">
        <v>0</v>
      </c>
      <c r="K262" s="37">
        <f t="shared" si="59"/>
        <v>0</v>
      </c>
      <c r="L262" s="37">
        <f t="shared" si="60"/>
        <v>0</v>
      </c>
      <c r="M262" s="46">
        <f t="shared" si="61"/>
        <v>0</v>
      </c>
      <c r="N262" s="167"/>
    </row>
    <row r="263" spans="2:14">
      <c r="B263" s="181"/>
      <c r="C263" s="174"/>
      <c r="D263" s="177"/>
      <c r="E263" s="177"/>
      <c r="F263" s="165"/>
      <c r="G263" s="226"/>
      <c r="H263" s="66" t="s">
        <v>75</v>
      </c>
      <c r="I263" s="67">
        <v>5</v>
      </c>
      <c r="J263" s="32">
        <v>0</v>
      </c>
      <c r="K263" s="37">
        <f t="shared" si="59"/>
        <v>0</v>
      </c>
      <c r="L263" s="37">
        <f t="shared" si="60"/>
        <v>0</v>
      </c>
      <c r="M263" s="46">
        <f t="shared" si="61"/>
        <v>0</v>
      </c>
      <c r="N263" s="167"/>
    </row>
    <row r="264" spans="2:14">
      <c r="B264" s="181"/>
      <c r="C264" s="174"/>
      <c r="D264" s="177"/>
      <c r="E264" s="177"/>
      <c r="F264" s="165"/>
      <c r="G264" s="226"/>
      <c r="H264" s="66" t="s">
        <v>76</v>
      </c>
      <c r="I264" s="67">
        <v>1</v>
      </c>
      <c r="J264" s="32">
        <v>0</v>
      </c>
      <c r="K264" s="37">
        <f t="shared" si="59"/>
        <v>0</v>
      </c>
      <c r="L264" s="37">
        <f t="shared" si="60"/>
        <v>0</v>
      </c>
      <c r="M264" s="46">
        <f t="shared" si="61"/>
        <v>0</v>
      </c>
      <c r="N264" s="167"/>
    </row>
    <row r="265" spans="2:14">
      <c r="B265" s="181"/>
      <c r="C265" s="174"/>
      <c r="D265" s="177"/>
      <c r="E265" s="177"/>
      <c r="F265" s="165"/>
      <c r="G265" s="199"/>
      <c r="H265" s="66" t="s">
        <v>77</v>
      </c>
      <c r="I265" s="67">
        <v>1</v>
      </c>
      <c r="J265" s="32">
        <v>0</v>
      </c>
      <c r="K265" s="37">
        <f t="shared" si="59"/>
        <v>0</v>
      </c>
      <c r="L265" s="37">
        <f t="shared" si="60"/>
        <v>0</v>
      </c>
      <c r="M265" s="46">
        <f t="shared" si="61"/>
        <v>0</v>
      </c>
      <c r="N265" s="167"/>
    </row>
    <row r="266" spans="2:14">
      <c r="B266" s="181"/>
      <c r="C266" s="174"/>
      <c r="D266" s="177"/>
      <c r="E266" s="177"/>
      <c r="F266" s="165"/>
      <c r="G266" s="198" t="s">
        <v>590</v>
      </c>
      <c r="H266" s="80" t="s">
        <v>78</v>
      </c>
      <c r="I266" s="60">
        <v>5</v>
      </c>
      <c r="J266" s="32">
        <v>0</v>
      </c>
      <c r="K266" s="37">
        <f t="shared" si="59"/>
        <v>0</v>
      </c>
      <c r="L266" s="37">
        <f t="shared" si="60"/>
        <v>0</v>
      </c>
      <c r="M266" s="46">
        <f t="shared" si="61"/>
        <v>0</v>
      </c>
      <c r="N266" s="167"/>
    </row>
    <row r="267" spans="2:14">
      <c r="B267" s="181"/>
      <c r="C267" s="174"/>
      <c r="D267" s="177"/>
      <c r="E267" s="177"/>
      <c r="F267" s="165"/>
      <c r="G267" s="226"/>
      <c r="H267" s="80" t="s">
        <v>53</v>
      </c>
      <c r="I267" s="60">
        <v>99</v>
      </c>
      <c r="J267" s="32">
        <v>0</v>
      </c>
      <c r="K267" s="37">
        <f t="shared" si="59"/>
        <v>0</v>
      </c>
      <c r="L267" s="37">
        <f t="shared" si="60"/>
        <v>0</v>
      </c>
      <c r="M267" s="46">
        <f t="shared" si="61"/>
        <v>0</v>
      </c>
      <c r="N267" s="167"/>
    </row>
    <row r="268" spans="2:14">
      <c r="B268" s="181"/>
      <c r="C268" s="174"/>
      <c r="D268" s="177"/>
      <c r="E268" s="177"/>
      <c r="F268" s="165"/>
      <c r="G268" s="199"/>
      <c r="H268" s="80" t="s">
        <v>42</v>
      </c>
      <c r="I268" s="60">
        <v>11</v>
      </c>
      <c r="J268" s="32">
        <v>0</v>
      </c>
      <c r="K268" s="37">
        <f t="shared" si="59"/>
        <v>0</v>
      </c>
      <c r="L268" s="37">
        <f t="shared" si="60"/>
        <v>0</v>
      </c>
      <c r="M268" s="46">
        <f t="shared" si="61"/>
        <v>0</v>
      </c>
      <c r="N268" s="167"/>
    </row>
    <row r="269" spans="2:14">
      <c r="B269" s="181"/>
      <c r="C269" s="174"/>
      <c r="D269" s="177"/>
      <c r="E269" s="177"/>
      <c r="F269" s="165"/>
      <c r="G269" s="80" t="s">
        <v>591</v>
      </c>
      <c r="H269" s="80"/>
      <c r="I269" s="60">
        <v>200</v>
      </c>
      <c r="J269" s="32">
        <v>0</v>
      </c>
      <c r="K269" s="37">
        <f t="shared" si="59"/>
        <v>0</v>
      </c>
      <c r="L269" s="37">
        <f t="shared" si="60"/>
        <v>0</v>
      </c>
      <c r="M269" s="46">
        <f t="shared" si="61"/>
        <v>0</v>
      </c>
      <c r="N269" s="167"/>
    </row>
    <row r="270" spans="2:14" ht="15.75" thickBot="1">
      <c r="B270" s="181"/>
      <c r="C270" s="174"/>
      <c r="D270" s="177"/>
      <c r="E270" s="177"/>
      <c r="F270" s="165"/>
      <c r="G270" s="66" t="s">
        <v>592</v>
      </c>
      <c r="H270" s="66"/>
      <c r="I270" s="67">
        <v>1</v>
      </c>
      <c r="J270" s="32">
        <v>0</v>
      </c>
      <c r="K270" s="37">
        <f t="shared" si="59"/>
        <v>0</v>
      </c>
      <c r="L270" s="37">
        <f t="shared" si="60"/>
        <v>0</v>
      </c>
      <c r="M270" s="46">
        <f t="shared" si="61"/>
        <v>0</v>
      </c>
      <c r="N270" s="167"/>
    </row>
    <row r="271" spans="2:14" ht="15.75" thickBot="1">
      <c r="B271" s="181"/>
      <c r="C271" s="169" t="s">
        <v>12</v>
      </c>
      <c r="D271" s="170"/>
      <c r="E271" s="170"/>
      <c r="F271" s="170"/>
      <c r="G271" s="170"/>
      <c r="H271" s="170"/>
      <c r="I271" s="170"/>
      <c r="J271" s="170"/>
      <c r="K271" s="170"/>
      <c r="L271" s="171"/>
      <c r="M271" s="47">
        <f>SUM(M224:M270)</f>
        <v>0</v>
      </c>
      <c r="N271" s="168"/>
    </row>
    <row r="272" spans="2:14">
      <c r="B272" s="181"/>
      <c r="C272" s="203" t="s">
        <v>79</v>
      </c>
      <c r="D272" s="175" t="s">
        <v>32</v>
      </c>
      <c r="E272" s="175" t="s">
        <v>41</v>
      </c>
      <c r="F272" s="165">
        <v>1</v>
      </c>
      <c r="G272" s="295" t="s">
        <v>125</v>
      </c>
      <c r="H272" s="72" t="s">
        <v>170</v>
      </c>
      <c r="I272" s="69">
        <v>1</v>
      </c>
      <c r="J272" s="32">
        <v>0</v>
      </c>
      <c r="K272" s="37">
        <f t="shared" ref="K272" si="62">J272*I272</f>
        <v>0</v>
      </c>
      <c r="L272" s="37">
        <f t="shared" ref="L272" si="63">(K272)*(19%)</f>
        <v>0</v>
      </c>
      <c r="M272" s="41">
        <f t="shared" ref="M272" si="64">L272+K272</f>
        <v>0</v>
      </c>
      <c r="N272" s="166"/>
    </row>
    <row r="273" spans="2:14">
      <c r="B273" s="181"/>
      <c r="C273" s="204"/>
      <c r="D273" s="176"/>
      <c r="E273" s="176"/>
      <c r="F273" s="165"/>
      <c r="G273" s="296"/>
      <c r="H273" s="72" t="s">
        <v>171</v>
      </c>
      <c r="I273" s="60">
        <v>1</v>
      </c>
      <c r="J273" s="32">
        <v>0</v>
      </c>
      <c r="K273" s="37">
        <f t="shared" ref="K273:K306" si="65">J273*I273</f>
        <v>0</v>
      </c>
      <c r="L273" s="37">
        <f t="shared" ref="L273:L306" si="66">(K273)*(19%)</f>
        <v>0</v>
      </c>
      <c r="M273" s="41">
        <f t="shared" ref="M273:M306" si="67">L273+K273</f>
        <v>0</v>
      </c>
      <c r="N273" s="167"/>
    </row>
    <row r="274" spans="2:14">
      <c r="B274" s="181"/>
      <c r="C274" s="204"/>
      <c r="D274" s="176"/>
      <c r="E274" s="176"/>
      <c r="F274" s="165"/>
      <c r="G274" s="296"/>
      <c r="H274" s="72" t="s">
        <v>198</v>
      </c>
      <c r="I274" s="60">
        <v>1</v>
      </c>
      <c r="J274" s="32">
        <v>0</v>
      </c>
      <c r="K274" s="37">
        <f t="shared" si="65"/>
        <v>0</v>
      </c>
      <c r="L274" s="37">
        <f t="shared" si="66"/>
        <v>0</v>
      </c>
      <c r="M274" s="41">
        <f t="shared" si="67"/>
        <v>0</v>
      </c>
      <c r="N274" s="167"/>
    </row>
    <row r="275" spans="2:14">
      <c r="B275" s="181"/>
      <c r="C275" s="204"/>
      <c r="D275" s="176"/>
      <c r="E275" s="176"/>
      <c r="F275" s="165"/>
      <c r="G275" s="294"/>
      <c r="H275" s="72" t="s">
        <v>443</v>
      </c>
      <c r="I275" s="79">
        <v>1</v>
      </c>
      <c r="J275" s="32">
        <v>0</v>
      </c>
      <c r="K275" s="37">
        <f t="shared" si="65"/>
        <v>0</v>
      </c>
      <c r="L275" s="37">
        <f t="shared" si="66"/>
        <v>0</v>
      </c>
      <c r="M275" s="41">
        <f t="shared" si="67"/>
        <v>0</v>
      </c>
      <c r="N275" s="167"/>
    </row>
    <row r="276" spans="2:14">
      <c r="B276" s="181"/>
      <c r="C276" s="204"/>
      <c r="D276" s="176"/>
      <c r="E276" s="176"/>
      <c r="F276" s="165"/>
      <c r="G276" s="150" t="s">
        <v>126</v>
      </c>
      <c r="H276" s="144"/>
      <c r="I276" s="79">
        <v>2</v>
      </c>
      <c r="J276" s="32">
        <v>0</v>
      </c>
      <c r="K276" s="37">
        <f t="shared" si="65"/>
        <v>0</v>
      </c>
      <c r="L276" s="37">
        <f t="shared" si="66"/>
        <v>0</v>
      </c>
      <c r="M276" s="41">
        <f t="shared" si="67"/>
        <v>0</v>
      </c>
      <c r="N276" s="167"/>
    </row>
    <row r="277" spans="2:14">
      <c r="B277" s="181"/>
      <c r="C277" s="204"/>
      <c r="D277" s="176"/>
      <c r="E277" s="176"/>
      <c r="F277" s="165"/>
      <c r="G277" s="150" t="s">
        <v>127</v>
      </c>
      <c r="H277" s="144"/>
      <c r="I277" s="79">
        <v>2</v>
      </c>
      <c r="J277" s="32">
        <v>0</v>
      </c>
      <c r="K277" s="37">
        <f t="shared" si="65"/>
        <v>0</v>
      </c>
      <c r="L277" s="37">
        <f t="shared" si="66"/>
        <v>0</v>
      </c>
      <c r="M277" s="41">
        <f t="shared" si="67"/>
        <v>0</v>
      </c>
      <c r="N277" s="167"/>
    </row>
    <row r="278" spans="2:14">
      <c r="B278" s="181"/>
      <c r="C278" s="204"/>
      <c r="D278" s="176"/>
      <c r="E278" s="176"/>
      <c r="F278" s="165"/>
      <c r="G278" s="144" t="s">
        <v>199</v>
      </c>
      <c r="H278" s="144"/>
      <c r="I278" s="79">
        <v>1</v>
      </c>
      <c r="J278" s="32">
        <v>0</v>
      </c>
      <c r="K278" s="37">
        <f t="shared" si="65"/>
        <v>0</v>
      </c>
      <c r="L278" s="37">
        <f t="shared" si="66"/>
        <v>0</v>
      </c>
      <c r="M278" s="41">
        <f t="shared" si="67"/>
        <v>0</v>
      </c>
      <c r="N278" s="167"/>
    </row>
    <row r="279" spans="2:14">
      <c r="B279" s="181"/>
      <c r="C279" s="204"/>
      <c r="D279" s="176"/>
      <c r="E279" s="176"/>
      <c r="F279" s="165"/>
      <c r="G279" s="144" t="s">
        <v>200</v>
      </c>
      <c r="H279" s="144"/>
      <c r="I279" s="79">
        <v>2</v>
      </c>
      <c r="J279" s="32">
        <v>0</v>
      </c>
      <c r="K279" s="37">
        <f t="shared" si="65"/>
        <v>0</v>
      </c>
      <c r="L279" s="37">
        <f t="shared" si="66"/>
        <v>0</v>
      </c>
      <c r="M279" s="41">
        <f t="shared" si="67"/>
        <v>0</v>
      </c>
      <c r="N279" s="167"/>
    </row>
    <row r="280" spans="2:14">
      <c r="B280" s="181"/>
      <c r="C280" s="204"/>
      <c r="D280" s="176"/>
      <c r="E280" s="176"/>
      <c r="F280" s="165"/>
      <c r="G280" s="190" t="s">
        <v>204</v>
      </c>
      <c r="H280" s="144" t="s">
        <v>201</v>
      </c>
      <c r="I280" s="79">
        <v>4</v>
      </c>
      <c r="J280" s="32">
        <v>0</v>
      </c>
      <c r="K280" s="37">
        <f t="shared" si="65"/>
        <v>0</v>
      </c>
      <c r="L280" s="37">
        <f t="shared" si="66"/>
        <v>0</v>
      </c>
      <c r="M280" s="41">
        <f t="shared" si="67"/>
        <v>0</v>
      </c>
      <c r="N280" s="167"/>
    </row>
    <row r="281" spans="2:14">
      <c r="B281" s="181"/>
      <c r="C281" s="204"/>
      <c r="D281" s="176"/>
      <c r="E281" s="176"/>
      <c r="F281" s="165"/>
      <c r="G281" s="191"/>
      <c r="H281" s="80" t="s">
        <v>202</v>
      </c>
      <c r="I281" s="60">
        <v>1</v>
      </c>
      <c r="J281" s="32">
        <v>0</v>
      </c>
      <c r="K281" s="37">
        <f t="shared" si="65"/>
        <v>0</v>
      </c>
      <c r="L281" s="37">
        <f t="shared" si="66"/>
        <v>0</v>
      </c>
      <c r="M281" s="41">
        <f t="shared" si="67"/>
        <v>0</v>
      </c>
      <c r="N281" s="167"/>
    </row>
    <row r="282" spans="2:14">
      <c r="B282" s="181"/>
      <c r="C282" s="204"/>
      <c r="D282" s="176"/>
      <c r="E282" s="176"/>
      <c r="F282" s="165"/>
      <c r="G282" s="192"/>
      <c r="H282" s="80" t="s">
        <v>203</v>
      </c>
      <c r="I282" s="60">
        <v>2</v>
      </c>
      <c r="J282" s="32">
        <v>0</v>
      </c>
      <c r="K282" s="37">
        <f t="shared" si="65"/>
        <v>0</v>
      </c>
      <c r="L282" s="37">
        <f t="shared" si="66"/>
        <v>0</v>
      </c>
      <c r="M282" s="41">
        <f t="shared" si="67"/>
        <v>0</v>
      </c>
      <c r="N282" s="167"/>
    </row>
    <row r="283" spans="2:14">
      <c r="B283" s="181"/>
      <c r="C283" s="204"/>
      <c r="D283" s="176"/>
      <c r="E283" s="176"/>
      <c r="F283" s="165"/>
      <c r="G283" s="80" t="s">
        <v>205</v>
      </c>
      <c r="H283" s="80"/>
      <c r="I283" s="60">
        <v>1</v>
      </c>
      <c r="J283" s="32">
        <v>0</v>
      </c>
      <c r="K283" s="37">
        <f t="shared" si="65"/>
        <v>0</v>
      </c>
      <c r="L283" s="37">
        <f t="shared" si="66"/>
        <v>0</v>
      </c>
      <c r="M283" s="41">
        <f t="shared" si="67"/>
        <v>0</v>
      </c>
      <c r="N283" s="167"/>
    </row>
    <row r="284" spans="2:14">
      <c r="B284" s="181"/>
      <c r="C284" s="204"/>
      <c r="D284" s="176"/>
      <c r="E284" s="176"/>
      <c r="F284" s="165"/>
      <c r="G284" s="143" t="s">
        <v>206</v>
      </c>
      <c r="H284" s="80" t="s">
        <v>214</v>
      </c>
      <c r="I284" s="60">
        <v>1</v>
      </c>
      <c r="J284" s="32">
        <v>0</v>
      </c>
      <c r="K284" s="37">
        <f t="shared" si="65"/>
        <v>0</v>
      </c>
      <c r="L284" s="37">
        <f t="shared" si="66"/>
        <v>0</v>
      </c>
      <c r="M284" s="41">
        <f t="shared" si="67"/>
        <v>0</v>
      </c>
      <c r="N284" s="167"/>
    </row>
    <row r="285" spans="2:14">
      <c r="B285" s="181"/>
      <c r="C285" s="204"/>
      <c r="D285" s="176"/>
      <c r="E285" s="176"/>
      <c r="F285" s="165"/>
      <c r="G285" s="146" t="s">
        <v>215</v>
      </c>
      <c r="H285" s="146"/>
      <c r="I285" s="60">
        <v>1</v>
      </c>
      <c r="J285" s="32">
        <v>0</v>
      </c>
      <c r="K285" s="37">
        <f t="shared" si="65"/>
        <v>0</v>
      </c>
      <c r="L285" s="37">
        <f t="shared" si="66"/>
        <v>0</v>
      </c>
      <c r="M285" s="41">
        <f t="shared" si="67"/>
        <v>0</v>
      </c>
      <c r="N285" s="167"/>
    </row>
    <row r="286" spans="2:14">
      <c r="B286" s="181"/>
      <c r="C286" s="204"/>
      <c r="D286" s="176"/>
      <c r="E286" s="176"/>
      <c r="F286" s="165"/>
      <c r="G286" s="146" t="s">
        <v>216</v>
      </c>
      <c r="H286" s="146"/>
      <c r="I286" s="60">
        <v>1</v>
      </c>
      <c r="J286" s="32">
        <v>0</v>
      </c>
      <c r="K286" s="37">
        <f t="shared" si="65"/>
        <v>0</v>
      </c>
      <c r="L286" s="37">
        <f t="shared" si="66"/>
        <v>0</v>
      </c>
      <c r="M286" s="41">
        <f t="shared" si="67"/>
        <v>0</v>
      </c>
      <c r="N286" s="167"/>
    </row>
    <row r="287" spans="2:14">
      <c r="B287" s="181"/>
      <c r="C287" s="204"/>
      <c r="D287" s="176"/>
      <c r="E287" s="176"/>
      <c r="F287" s="165"/>
      <c r="G287" s="146" t="s">
        <v>217</v>
      </c>
      <c r="H287" s="146"/>
      <c r="I287" s="60">
        <v>4</v>
      </c>
      <c r="J287" s="32">
        <v>0</v>
      </c>
      <c r="K287" s="37">
        <f t="shared" si="65"/>
        <v>0</v>
      </c>
      <c r="L287" s="37">
        <f t="shared" si="66"/>
        <v>0</v>
      </c>
      <c r="M287" s="41">
        <f t="shared" si="67"/>
        <v>0</v>
      </c>
      <c r="N287" s="167"/>
    </row>
    <row r="288" spans="2:14">
      <c r="B288" s="181"/>
      <c r="C288" s="205"/>
      <c r="D288" s="177"/>
      <c r="E288" s="176"/>
      <c r="F288" s="165"/>
      <c r="G288" s="146" t="s">
        <v>156</v>
      </c>
      <c r="H288" s="146"/>
      <c r="I288" s="60">
        <v>2</v>
      </c>
      <c r="J288" s="32">
        <v>0</v>
      </c>
      <c r="K288" s="37">
        <f t="shared" si="65"/>
        <v>0</v>
      </c>
      <c r="L288" s="37">
        <f t="shared" si="66"/>
        <v>0</v>
      </c>
      <c r="M288" s="41">
        <f t="shared" si="67"/>
        <v>0</v>
      </c>
      <c r="N288" s="167"/>
    </row>
    <row r="289" spans="2:14">
      <c r="B289" s="181"/>
      <c r="C289" s="205"/>
      <c r="D289" s="177"/>
      <c r="E289" s="176"/>
      <c r="F289" s="165"/>
      <c r="G289" s="80" t="s">
        <v>207</v>
      </c>
      <c r="H289" s="80"/>
      <c r="I289" s="60">
        <v>5</v>
      </c>
      <c r="J289" s="32">
        <v>0</v>
      </c>
      <c r="K289" s="37">
        <f t="shared" si="65"/>
        <v>0</v>
      </c>
      <c r="L289" s="37">
        <f t="shared" si="66"/>
        <v>0</v>
      </c>
      <c r="M289" s="41">
        <f t="shared" si="67"/>
        <v>0</v>
      </c>
      <c r="N289" s="167"/>
    </row>
    <row r="290" spans="2:14">
      <c r="B290" s="181"/>
      <c r="C290" s="205"/>
      <c r="D290" s="177"/>
      <c r="E290" s="176"/>
      <c r="F290" s="165"/>
      <c r="G290" s="80" t="s">
        <v>208</v>
      </c>
      <c r="H290" s="80"/>
      <c r="I290" s="60">
        <v>5</v>
      </c>
      <c r="J290" s="32">
        <v>0</v>
      </c>
      <c r="K290" s="37">
        <f t="shared" si="65"/>
        <v>0</v>
      </c>
      <c r="L290" s="37">
        <f t="shared" si="66"/>
        <v>0</v>
      </c>
      <c r="M290" s="41">
        <f t="shared" si="67"/>
        <v>0</v>
      </c>
      <c r="N290" s="167"/>
    </row>
    <row r="291" spans="2:14">
      <c r="B291" s="181"/>
      <c r="C291" s="205"/>
      <c r="D291" s="177"/>
      <c r="E291" s="176"/>
      <c r="F291" s="165"/>
      <c r="G291" s="146" t="s">
        <v>209</v>
      </c>
      <c r="H291" s="146"/>
      <c r="I291" s="60">
        <v>2</v>
      </c>
      <c r="J291" s="32">
        <v>0</v>
      </c>
      <c r="K291" s="37">
        <f t="shared" si="65"/>
        <v>0</v>
      </c>
      <c r="L291" s="37">
        <f t="shared" si="66"/>
        <v>0</v>
      </c>
      <c r="M291" s="41">
        <f t="shared" si="67"/>
        <v>0</v>
      </c>
      <c r="N291" s="167"/>
    </row>
    <row r="292" spans="2:14">
      <c r="B292" s="181"/>
      <c r="C292" s="205"/>
      <c r="D292" s="177"/>
      <c r="E292" s="176"/>
      <c r="F292" s="165"/>
      <c r="G292" s="146" t="s">
        <v>210</v>
      </c>
      <c r="H292" s="146"/>
      <c r="I292" s="60">
        <v>16</v>
      </c>
      <c r="J292" s="32">
        <v>0</v>
      </c>
      <c r="K292" s="37">
        <f t="shared" si="65"/>
        <v>0</v>
      </c>
      <c r="L292" s="37">
        <f t="shared" si="66"/>
        <v>0</v>
      </c>
      <c r="M292" s="41">
        <f t="shared" si="67"/>
        <v>0</v>
      </c>
      <c r="N292" s="167"/>
    </row>
    <row r="293" spans="2:14">
      <c r="B293" s="181"/>
      <c r="C293" s="205"/>
      <c r="D293" s="177"/>
      <c r="E293" s="176"/>
      <c r="F293" s="165"/>
      <c r="G293" s="152" t="s">
        <v>218</v>
      </c>
      <c r="H293" s="146"/>
      <c r="I293" s="60">
        <v>4</v>
      </c>
      <c r="J293" s="32">
        <v>0</v>
      </c>
      <c r="K293" s="37">
        <f t="shared" si="65"/>
        <v>0</v>
      </c>
      <c r="L293" s="37">
        <f t="shared" si="66"/>
        <v>0</v>
      </c>
      <c r="M293" s="41">
        <f t="shared" si="67"/>
        <v>0</v>
      </c>
      <c r="N293" s="167"/>
    </row>
    <row r="294" spans="2:14">
      <c r="B294" s="181"/>
      <c r="C294" s="205"/>
      <c r="D294" s="177"/>
      <c r="E294" s="176"/>
      <c r="F294" s="165"/>
      <c r="G294" s="152" t="s">
        <v>219</v>
      </c>
      <c r="H294" s="146"/>
      <c r="I294" s="60">
        <v>2</v>
      </c>
      <c r="J294" s="32">
        <v>0</v>
      </c>
      <c r="K294" s="37">
        <f t="shared" si="65"/>
        <v>0</v>
      </c>
      <c r="L294" s="37">
        <f t="shared" si="66"/>
        <v>0</v>
      </c>
      <c r="M294" s="41">
        <f t="shared" si="67"/>
        <v>0</v>
      </c>
      <c r="N294" s="167"/>
    </row>
    <row r="295" spans="2:14">
      <c r="B295" s="181"/>
      <c r="C295" s="205"/>
      <c r="D295" s="177"/>
      <c r="E295" s="176"/>
      <c r="F295" s="165"/>
      <c r="G295" s="198" t="s">
        <v>593</v>
      </c>
      <c r="H295" s="146" t="s">
        <v>78</v>
      </c>
      <c r="I295" s="60">
        <v>5</v>
      </c>
      <c r="J295" s="32">
        <v>0</v>
      </c>
      <c r="K295" s="37">
        <f t="shared" si="65"/>
        <v>0</v>
      </c>
      <c r="L295" s="37">
        <f t="shared" si="66"/>
        <v>0</v>
      </c>
      <c r="M295" s="41">
        <f t="shared" si="67"/>
        <v>0</v>
      </c>
      <c r="N295" s="167"/>
    </row>
    <row r="296" spans="2:14">
      <c r="B296" s="181"/>
      <c r="C296" s="205"/>
      <c r="D296" s="177"/>
      <c r="E296" s="176"/>
      <c r="F296" s="165"/>
      <c r="G296" s="226"/>
      <c r="H296" s="146" t="s">
        <v>53</v>
      </c>
      <c r="I296" s="60">
        <v>126</v>
      </c>
      <c r="J296" s="32">
        <v>0</v>
      </c>
      <c r="K296" s="37">
        <f t="shared" si="65"/>
        <v>0</v>
      </c>
      <c r="L296" s="37">
        <f t="shared" si="66"/>
        <v>0</v>
      </c>
      <c r="M296" s="41">
        <f t="shared" si="67"/>
        <v>0</v>
      </c>
      <c r="N296" s="167"/>
    </row>
    <row r="297" spans="2:14">
      <c r="B297" s="181"/>
      <c r="C297" s="205"/>
      <c r="D297" s="177"/>
      <c r="E297" s="176"/>
      <c r="F297" s="165"/>
      <c r="G297" s="226"/>
      <c r="H297" s="146" t="s">
        <v>189</v>
      </c>
      <c r="I297" s="60">
        <v>9</v>
      </c>
      <c r="J297" s="32">
        <v>0</v>
      </c>
      <c r="K297" s="37">
        <f t="shared" ref="K297:K305" si="68">J297*I297</f>
        <v>0</v>
      </c>
      <c r="L297" s="37">
        <f t="shared" ref="L297:L305" si="69">(K297)*(19%)</f>
        <v>0</v>
      </c>
      <c r="M297" s="41">
        <f t="shared" ref="M297:M305" si="70">L297+K297</f>
        <v>0</v>
      </c>
      <c r="N297" s="167"/>
    </row>
    <row r="298" spans="2:14">
      <c r="B298" s="181"/>
      <c r="C298" s="205"/>
      <c r="D298" s="177"/>
      <c r="E298" s="176"/>
      <c r="F298" s="165"/>
      <c r="G298" s="226"/>
      <c r="H298" s="146" t="s">
        <v>220</v>
      </c>
      <c r="I298" s="60">
        <v>4</v>
      </c>
      <c r="J298" s="32">
        <v>0</v>
      </c>
      <c r="K298" s="37">
        <f t="shared" si="68"/>
        <v>0</v>
      </c>
      <c r="L298" s="37">
        <f t="shared" si="69"/>
        <v>0</v>
      </c>
      <c r="M298" s="41">
        <f t="shared" si="70"/>
        <v>0</v>
      </c>
      <c r="N298" s="167"/>
    </row>
    <row r="299" spans="2:14">
      <c r="B299" s="181"/>
      <c r="C299" s="205"/>
      <c r="D299" s="177"/>
      <c r="E299" s="176"/>
      <c r="F299" s="165"/>
      <c r="G299" s="199"/>
      <c r="H299" s="146" t="s">
        <v>54</v>
      </c>
      <c r="I299" s="60">
        <v>2</v>
      </c>
      <c r="J299" s="32">
        <v>0</v>
      </c>
      <c r="K299" s="37">
        <f t="shared" si="68"/>
        <v>0</v>
      </c>
      <c r="L299" s="37">
        <f t="shared" si="69"/>
        <v>0</v>
      </c>
      <c r="M299" s="41">
        <f t="shared" si="70"/>
        <v>0</v>
      </c>
      <c r="N299" s="167"/>
    </row>
    <row r="300" spans="2:14">
      <c r="B300" s="181"/>
      <c r="C300" s="205"/>
      <c r="D300" s="177"/>
      <c r="E300" s="176"/>
      <c r="F300" s="165"/>
      <c r="G300" s="198" t="s">
        <v>594</v>
      </c>
      <c r="H300" s="146" t="s">
        <v>221</v>
      </c>
      <c r="I300" s="60">
        <v>1</v>
      </c>
      <c r="J300" s="32">
        <v>0</v>
      </c>
      <c r="K300" s="37">
        <f t="shared" si="68"/>
        <v>0</v>
      </c>
      <c r="L300" s="37">
        <f t="shared" si="69"/>
        <v>0</v>
      </c>
      <c r="M300" s="41">
        <f t="shared" si="70"/>
        <v>0</v>
      </c>
      <c r="N300" s="167"/>
    </row>
    <row r="301" spans="2:14">
      <c r="B301" s="181"/>
      <c r="C301" s="205"/>
      <c r="D301" s="177"/>
      <c r="E301" s="176"/>
      <c r="F301" s="165"/>
      <c r="G301" s="226"/>
      <c r="H301" s="146" t="s">
        <v>223</v>
      </c>
      <c r="I301" s="60">
        <v>2</v>
      </c>
      <c r="J301" s="32">
        <v>0</v>
      </c>
      <c r="K301" s="37">
        <f t="shared" si="68"/>
        <v>0</v>
      </c>
      <c r="L301" s="37">
        <f t="shared" si="69"/>
        <v>0</v>
      </c>
      <c r="M301" s="41">
        <f t="shared" si="70"/>
        <v>0</v>
      </c>
      <c r="N301" s="167"/>
    </row>
    <row r="302" spans="2:14">
      <c r="B302" s="181"/>
      <c r="C302" s="205"/>
      <c r="D302" s="177"/>
      <c r="E302" s="176"/>
      <c r="F302" s="165"/>
      <c r="G302" s="226"/>
      <c r="H302" s="146" t="s">
        <v>222</v>
      </c>
      <c r="I302" s="60">
        <v>1</v>
      </c>
      <c r="J302" s="32">
        <v>0</v>
      </c>
      <c r="K302" s="37">
        <f t="shared" si="68"/>
        <v>0</v>
      </c>
      <c r="L302" s="37">
        <f t="shared" si="69"/>
        <v>0</v>
      </c>
      <c r="M302" s="41">
        <f t="shared" si="70"/>
        <v>0</v>
      </c>
      <c r="N302" s="167"/>
    </row>
    <row r="303" spans="2:14">
      <c r="B303" s="181"/>
      <c r="C303" s="205"/>
      <c r="D303" s="177"/>
      <c r="E303" s="177"/>
      <c r="F303" s="165"/>
      <c r="G303" s="226"/>
      <c r="H303" s="146" t="s">
        <v>224</v>
      </c>
      <c r="I303" s="67">
        <v>4</v>
      </c>
      <c r="J303" s="32">
        <v>0</v>
      </c>
      <c r="K303" s="37">
        <f t="shared" si="68"/>
        <v>0</v>
      </c>
      <c r="L303" s="37">
        <f t="shared" si="69"/>
        <v>0</v>
      </c>
      <c r="M303" s="41">
        <f t="shared" si="70"/>
        <v>0</v>
      </c>
      <c r="N303" s="167"/>
    </row>
    <row r="304" spans="2:14">
      <c r="B304" s="181"/>
      <c r="C304" s="205"/>
      <c r="D304" s="177"/>
      <c r="E304" s="177"/>
      <c r="F304" s="165"/>
      <c r="G304" s="226"/>
      <c r="H304" s="146" t="s">
        <v>225</v>
      </c>
      <c r="I304" s="67">
        <v>4</v>
      </c>
      <c r="J304" s="32">
        <v>0</v>
      </c>
      <c r="K304" s="37">
        <f t="shared" si="68"/>
        <v>0</v>
      </c>
      <c r="L304" s="37">
        <f t="shared" si="69"/>
        <v>0</v>
      </c>
      <c r="M304" s="41">
        <f t="shared" si="70"/>
        <v>0</v>
      </c>
      <c r="N304" s="167"/>
    </row>
    <row r="305" spans="2:14">
      <c r="B305" s="181"/>
      <c r="C305" s="205"/>
      <c r="D305" s="177"/>
      <c r="E305" s="177"/>
      <c r="F305" s="165"/>
      <c r="G305" s="199"/>
      <c r="H305" s="152" t="s">
        <v>226</v>
      </c>
      <c r="I305" s="67">
        <v>1</v>
      </c>
      <c r="J305" s="32">
        <v>0</v>
      </c>
      <c r="K305" s="37">
        <f t="shared" si="68"/>
        <v>0</v>
      </c>
      <c r="L305" s="37">
        <f t="shared" si="69"/>
        <v>0</v>
      </c>
      <c r="M305" s="41">
        <f t="shared" si="70"/>
        <v>0</v>
      </c>
      <c r="N305" s="167"/>
    </row>
    <row r="306" spans="2:14" ht="15.75" thickBot="1">
      <c r="B306" s="181"/>
      <c r="C306" s="205"/>
      <c r="D306" s="177"/>
      <c r="E306" s="177"/>
      <c r="F306" s="165"/>
      <c r="G306" s="152" t="s">
        <v>595</v>
      </c>
      <c r="H306" s="152"/>
      <c r="I306" s="67">
        <v>1</v>
      </c>
      <c r="J306" s="32">
        <v>0</v>
      </c>
      <c r="K306" s="37">
        <f t="shared" si="65"/>
        <v>0</v>
      </c>
      <c r="L306" s="37">
        <f t="shared" si="66"/>
        <v>0</v>
      </c>
      <c r="M306" s="41">
        <f t="shared" si="67"/>
        <v>0</v>
      </c>
      <c r="N306" s="167"/>
    </row>
    <row r="307" spans="2:14" ht="15.75" thickBot="1">
      <c r="B307" s="182"/>
      <c r="C307" s="169" t="s">
        <v>12</v>
      </c>
      <c r="D307" s="170"/>
      <c r="E307" s="170"/>
      <c r="F307" s="170"/>
      <c r="G307" s="170"/>
      <c r="H307" s="170"/>
      <c r="I307" s="170"/>
      <c r="J307" s="170"/>
      <c r="K307" s="170"/>
      <c r="L307" s="171"/>
      <c r="M307" s="102">
        <f>SUM(M272:M306)</f>
        <v>0</v>
      </c>
      <c r="N307" s="168"/>
    </row>
    <row r="308" spans="2:14" ht="15.75" thickBot="1"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9"/>
      <c r="N308" s="50"/>
    </row>
    <row r="309" spans="2:14" ht="16.5" customHeight="1" thickBot="1">
      <c r="B309" s="180" t="s">
        <v>82</v>
      </c>
      <c r="C309" s="112" t="s">
        <v>0</v>
      </c>
      <c r="D309" s="113" t="s">
        <v>1</v>
      </c>
      <c r="E309" s="113" t="s">
        <v>2</v>
      </c>
      <c r="F309" s="114" t="s">
        <v>23</v>
      </c>
      <c r="G309" s="114" t="s">
        <v>3</v>
      </c>
      <c r="H309" s="107" t="s">
        <v>96</v>
      </c>
      <c r="I309" s="115" t="s">
        <v>4</v>
      </c>
      <c r="J309" s="115" t="s">
        <v>5</v>
      </c>
      <c r="K309" s="115" t="s">
        <v>13</v>
      </c>
      <c r="L309" s="115" t="s">
        <v>9</v>
      </c>
      <c r="M309" s="116" t="s">
        <v>8</v>
      </c>
      <c r="N309" s="117" t="s">
        <v>6</v>
      </c>
    </row>
    <row r="310" spans="2:14" ht="15" customHeight="1">
      <c r="B310" s="181"/>
      <c r="C310" s="186" t="s">
        <v>83</v>
      </c>
      <c r="D310" s="175">
        <v>90</v>
      </c>
      <c r="E310" s="187" t="s">
        <v>84</v>
      </c>
      <c r="F310" s="178">
        <v>1</v>
      </c>
      <c r="G310" s="96" t="s">
        <v>227</v>
      </c>
      <c r="H310" s="29"/>
      <c r="I310" s="12">
        <v>1</v>
      </c>
      <c r="J310" s="32">
        <v>0</v>
      </c>
      <c r="K310" s="27">
        <f>J310*I310</f>
        <v>0</v>
      </c>
      <c r="L310" s="27">
        <f t="shared" ref="L310" si="71">(K310)*(19%)</f>
        <v>0</v>
      </c>
      <c r="M310" s="39">
        <f t="shared" ref="M310" si="72">L310+K310</f>
        <v>0</v>
      </c>
      <c r="N310" s="183"/>
    </row>
    <row r="311" spans="2:14" ht="15" customHeight="1">
      <c r="B311" s="181"/>
      <c r="C311" s="186"/>
      <c r="D311" s="175"/>
      <c r="E311" s="187"/>
      <c r="F311" s="179"/>
      <c r="G311" s="96" t="s">
        <v>601</v>
      </c>
      <c r="H311" s="29"/>
      <c r="I311" s="12">
        <v>1</v>
      </c>
      <c r="J311" s="32">
        <v>0</v>
      </c>
      <c r="K311" s="27">
        <f t="shared" ref="K311:K334" si="73">J311*I311</f>
        <v>0</v>
      </c>
      <c r="L311" s="27">
        <f t="shared" ref="L311:L334" si="74">(K311)*(19%)</f>
        <v>0</v>
      </c>
      <c r="M311" s="39">
        <f t="shared" ref="M311:M334" si="75">L311+K311</f>
        <v>0</v>
      </c>
      <c r="N311" s="184"/>
    </row>
    <row r="312" spans="2:14" ht="15" customHeight="1">
      <c r="B312" s="181"/>
      <c r="C312" s="186"/>
      <c r="D312" s="176"/>
      <c r="E312" s="188"/>
      <c r="F312" s="179"/>
      <c r="G312" s="96" t="s">
        <v>228</v>
      </c>
      <c r="H312" s="96"/>
      <c r="I312" s="11">
        <v>4</v>
      </c>
      <c r="J312" s="32">
        <v>0</v>
      </c>
      <c r="K312" s="27">
        <f t="shared" si="73"/>
        <v>0</v>
      </c>
      <c r="L312" s="27">
        <f t="shared" si="74"/>
        <v>0</v>
      </c>
      <c r="M312" s="39">
        <f t="shared" si="75"/>
        <v>0</v>
      </c>
      <c r="N312" s="184"/>
    </row>
    <row r="313" spans="2:14" ht="15" customHeight="1">
      <c r="B313" s="181"/>
      <c r="C313" s="186"/>
      <c r="D313" s="176"/>
      <c r="E313" s="188"/>
      <c r="F313" s="179"/>
      <c r="G313" s="96" t="s">
        <v>130</v>
      </c>
      <c r="H313" s="96"/>
      <c r="I313" s="11">
        <v>1</v>
      </c>
      <c r="J313" s="32">
        <v>0</v>
      </c>
      <c r="K313" s="27">
        <f t="shared" si="73"/>
        <v>0</v>
      </c>
      <c r="L313" s="27">
        <f t="shared" si="74"/>
        <v>0</v>
      </c>
      <c r="M313" s="39">
        <f t="shared" si="75"/>
        <v>0</v>
      </c>
      <c r="N313" s="184"/>
    </row>
    <row r="314" spans="2:14" ht="15" customHeight="1">
      <c r="B314" s="181"/>
      <c r="C314" s="186"/>
      <c r="D314" s="176"/>
      <c r="E314" s="188"/>
      <c r="F314" s="179"/>
      <c r="G314" s="193" t="s">
        <v>131</v>
      </c>
      <c r="H314" s="96" t="s">
        <v>229</v>
      </c>
      <c r="I314" s="13">
        <v>2</v>
      </c>
      <c r="J314" s="32">
        <v>0</v>
      </c>
      <c r="K314" s="27">
        <f t="shared" si="73"/>
        <v>0</v>
      </c>
      <c r="L314" s="27">
        <f t="shared" si="74"/>
        <v>0</v>
      </c>
      <c r="M314" s="39">
        <f t="shared" si="75"/>
        <v>0</v>
      </c>
      <c r="N314" s="184"/>
    </row>
    <row r="315" spans="2:14" ht="15" customHeight="1">
      <c r="B315" s="181"/>
      <c r="C315" s="186"/>
      <c r="D315" s="176"/>
      <c r="E315" s="188"/>
      <c r="F315" s="179"/>
      <c r="G315" s="194"/>
      <c r="H315" s="96" t="s">
        <v>230</v>
      </c>
      <c r="I315" s="13">
        <v>1</v>
      </c>
      <c r="J315" s="32">
        <v>0</v>
      </c>
      <c r="K315" s="27">
        <f t="shared" si="73"/>
        <v>0</v>
      </c>
      <c r="L315" s="27">
        <f t="shared" si="74"/>
        <v>0</v>
      </c>
      <c r="M315" s="39">
        <f t="shared" si="75"/>
        <v>0</v>
      </c>
      <c r="N315" s="184"/>
    </row>
    <row r="316" spans="2:14" ht="15" customHeight="1">
      <c r="B316" s="181"/>
      <c r="C316" s="186"/>
      <c r="D316" s="176"/>
      <c r="E316" s="188"/>
      <c r="F316" s="179"/>
      <c r="G316" s="195"/>
      <c r="H316" s="96" t="s">
        <v>231</v>
      </c>
      <c r="I316" s="13">
        <v>3</v>
      </c>
      <c r="J316" s="32">
        <v>0</v>
      </c>
      <c r="K316" s="27">
        <f t="shared" si="73"/>
        <v>0</v>
      </c>
      <c r="L316" s="27">
        <f t="shared" si="74"/>
        <v>0</v>
      </c>
      <c r="M316" s="39">
        <f t="shared" si="75"/>
        <v>0</v>
      </c>
      <c r="N316" s="184"/>
    </row>
    <row r="317" spans="2:14" ht="15" customHeight="1">
      <c r="B317" s="181"/>
      <c r="C317" s="186"/>
      <c r="D317" s="176"/>
      <c r="E317" s="188"/>
      <c r="F317" s="179"/>
      <c r="G317" s="24" t="s">
        <v>232</v>
      </c>
      <c r="H317" s="24"/>
      <c r="I317" s="13">
        <v>6</v>
      </c>
      <c r="J317" s="32">
        <v>0</v>
      </c>
      <c r="K317" s="27">
        <f t="shared" si="73"/>
        <v>0</v>
      </c>
      <c r="L317" s="27">
        <f t="shared" si="74"/>
        <v>0</v>
      </c>
      <c r="M317" s="39">
        <f t="shared" si="75"/>
        <v>0</v>
      </c>
      <c r="N317" s="184"/>
    </row>
    <row r="318" spans="2:14" ht="15" customHeight="1">
      <c r="B318" s="181"/>
      <c r="C318" s="186"/>
      <c r="D318" s="176"/>
      <c r="E318" s="188"/>
      <c r="F318" s="179"/>
      <c r="G318" s="196" t="s">
        <v>233</v>
      </c>
      <c r="H318" s="24" t="s">
        <v>234</v>
      </c>
      <c r="I318" s="13">
        <v>18</v>
      </c>
      <c r="J318" s="32">
        <v>0</v>
      </c>
      <c r="K318" s="27">
        <f t="shared" si="73"/>
        <v>0</v>
      </c>
      <c r="L318" s="27">
        <f t="shared" si="74"/>
        <v>0</v>
      </c>
      <c r="M318" s="39">
        <f t="shared" si="75"/>
        <v>0</v>
      </c>
      <c r="N318" s="184"/>
    </row>
    <row r="319" spans="2:14" ht="15" customHeight="1">
      <c r="B319" s="181"/>
      <c r="C319" s="186"/>
      <c r="D319" s="176"/>
      <c r="E319" s="188"/>
      <c r="F319" s="179"/>
      <c r="G319" s="197"/>
      <c r="H319" s="24" t="s">
        <v>235</v>
      </c>
      <c r="I319" s="13">
        <v>2</v>
      </c>
      <c r="J319" s="32">
        <v>0</v>
      </c>
      <c r="K319" s="27">
        <f t="shared" si="73"/>
        <v>0</v>
      </c>
      <c r="L319" s="27">
        <f t="shared" si="74"/>
        <v>0</v>
      </c>
      <c r="M319" s="39">
        <f t="shared" si="75"/>
        <v>0</v>
      </c>
      <c r="N319" s="184"/>
    </row>
    <row r="320" spans="2:14" ht="15" customHeight="1">
      <c r="B320" s="181"/>
      <c r="C320" s="186"/>
      <c r="D320" s="176"/>
      <c r="E320" s="188"/>
      <c r="F320" s="179"/>
      <c r="G320" s="197"/>
      <c r="H320" s="24" t="s">
        <v>236</v>
      </c>
      <c r="I320" s="13">
        <v>1</v>
      </c>
      <c r="J320" s="32">
        <v>0</v>
      </c>
      <c r="K320" s="27">
        <f t="shared" si="73"/>
        <v>0</v>
      </c>
      <c r="L320" s="27">
        <f t="shared" si="74"/>
        <v>0</v>
      </c>
      <c r="M320" s="39">
        <f t="shared" si="75"/>
        <v>0</v>
      </c>
      <c r="N320" s="184"/>
    </row>
    <row r="321" spans="2:14" ht="15" customHeight="1">
      <c r="B321" s="181"/>
      <c r="C321" s="186"/>
      <c r="D321" s="176"/>
      <c r="E321" s="188"/>
      <c r="F321" s="179"/>
      <c r="G321" s="197"/>
      <c r="H321" s="24" t="s">
        <v>237</v>
      </c>
      <c r="I321" s="13">
        <v>8</v>
      </c>
      <c r="J321" s="32">
        <v>0</v>
      </c>
      <c r="K321" s="27">
        <f t="shared" si="73"/>
        <v>0</v>
      </c>
      <c r="L321" s="27">
        <f t="shared" si="74"/>
        <v>0</v>
      </c>
      <c r="M321" s="39">
        <f t="shared" si="75"/>
        <v>0</v>
      </c>
      <c r="N321" s="184"/>
    </row>
    <row r="322" spans="2:14" ht="15" customHeight="1">
      <c r="B322" s="181"/>
      <c r="C322" s="186"/>
      <c r="D322" s="176"/>
      <c r="E322" s="188"/>
      <c r="F322" s="179"/>
      <c r="G322" s="197"/>
      <c r="H322" s="24" t="s">
        <v>238</v>
      </c>
      <c r="I322" s="13">
        <v>4</v>
      </c>
      <c r="J322" s="32">
        <v>0</v>
      </c>
      <c r="K322" s="27">
        <f t="shared" si="73"/>
        <v>0</v>
      </c>
      <c r="L322" s="27">
        <f t="shared" si="74"/>
        <v>0</v>
      </c>
      <c r="M322" s="39">
        <f t="shared" si="75"/>
        <v>0</v>
      </c>
      <c r="N322" s="184"/>
    </row>
    <row r="323" spans="2:14" ht="15" customHeight="1">
      <c r="B323" s="181"/>
      <c r="C323" s="186"/>
      <c r="D323" s="176"/>
      <c r="E323" s="188"/>
      <c r="F323" s="179"/>
      <c r="G323" s="24" t="s">
        <v>239</v>
      </c>
      <c r="H323" s="24"/>
      <c r="I323" s="13">
        <v>1</v>
      </c>
      <c r="J323" s="32">
        <v>0</v>
      </c>
      <c r="K323" s="27">
        <f t="shared" si="73"/>
        <v>0</v>
      </c>
      <c r="L323" s="27">
        <f t="shared" si="74"/>
        <v>0</v>
      </c>
      <c r="M323" s="39">
        <f t="shared" si="75"/>
        <v>0</v>
      </c>
      <c r="N323" s="184"/>
    </row>
    <row r="324" spans="2:14" ht="15" customHeight="1">
      <c r="B324" s="181"/>
      <c r="C324" s="186"/>
      <c r="D324" s="176"/>
      <c r="E324" s="188"/>
      <c r="F324" s="179"/>
      <c r="G324" s="24" t="s">
        <v>240</v>
      </c>
      <c r="H324" s="24"/>
      <c r="I324" s="13">
        <v>2</v>
      </c>
      <c r="J324" s="32">
        <v>0</v>
      </c>
      <c r="K324" s="27">
        <f t="shared" si="73"/>
        <v>0</v>
      </c>
      <c r="L324" s="27">
        <f t="shared" si="74"/>
        <v>0</v>
      </c>
      <c r="M324" s="39">
        <f t="shared" si="75"/>
        <v>0</v>
      </c>
      <c r="N324" s="184"/>
    </row>
    <row r="325" spans="2:14" ht="15" customHeight="1">
      <c r="B325" s="181"/>
      <c r="C325" s="186"/>
      <c r="D325" s="176"/>
      <c r="E325" s="188"/>
      <c r="F325" s="179"/>
      <c r="G325" s="103" t="s">
        <v>241</v>
      </c>
      <c r="H325" s="24" t="s">
        <v>242</v>
      </c>
      <c r="I325" s="13">
        <v>2</v>
      </c>
      <c r="J325" s="32">
        <v>0</v>
      </c>
      <c r="K325" s="27">
        <f t="shared" si="73"/>
        <v>0</v>
      </c>
      <c r="L325" s="27">
        <f t="shared" si="74"/>
        <v>0</v>
      </c>
      <c r="M325" s="39">
        <f t="shared" si="75"/>
        <v>0</v>
      </c>
      <c r="N325" s="184"/>
    </row>
    <row r="326" spans="2:14" ht="15" customHeight="1">
      <c r="B326" s="181"/>
      <c r="C326" s="186"/>
      <c r="D326" s="176"/>
      <c r="E326" s="188"/>
      <c r="F326" s="179"/>
      <c r="G326" s="103" t="s">
        <v>582</v>
      </c>
      <c r="H326" s="24"/>
      <c r="I326" s="13">
        <v>1</v>
      </c>
      <c r="J326" s="32">
        <v>0</v>
      </c>
      <c r="K326" s="27">
        <f t="shared" si="73"/>
        <v>0</v>
      </c>
      <c r="L326" s="27">
        <f t="shared" si="74"/>
        <v>0</v>
      </c>
      <c r="M326" s="39">
        <f t="shared" si="75"/>
        <v>0</v>
      </c>
      <c r="N326" s="184"/>
    </row>
    <row r="327" spans="2:14" ht="15" customHeight="1">
      <c r="B327" s="181"/>
      <c r="C327" s="186"/>
      <c r="D327" s="176"/>
      <c r="E327" s="188"/>
      <c r="F327" s="179"/>
      <c r="G327" s="95" t="s">
        <v>583</v>
      </c>
      <c r="H327" s="24"/>
      <c r="I327" s="13">
        <v>1</v>
      </c>
      <c r="J327" s="32">
        <v>0</v>
      </c>
      <c r="K327" s="27">
        <f t="shared" si="73"/>
        <v>0</v>
      </c>
      <c r="L327" s="27">
        <f t="shared" si="74"/>
        <v>0</v>
      </c>
      <c r="M327" s="39">
        <f t="shared" si="75"/>
        <v>0</v>
      </c>
      <c r="N327" s="184"/>
    </row>
    <row r="328" spans="2:14" ht="15" customHeight="1">
      <c r="B328" s="181"/>
      <c r="C328" s="186"/>
      <c r="D328" s="176"/>
      <c r="E328" s="188"/>
      <c r="F328" s="179"/>
      <c r="G328" s="190" t="s">
        <v>519</v>
      </c>
      <c r="H328" s="24" t="s">
        <v>78</v>
      </c>
      <c r="I328" s="13">
        <v>4</v>
      </c>
      <c r="J328" s="32">
        <v>0</v>
      </c>
      <c r="K328" s="27">
        <f t="shared" si="73"/>
        <v>0</v>
      </c>
      <c r="L328" s="27">
        <f t="shared" si="74"/>
        <v>0</v>
      </c>
      <c r="M328" s="39">
        <f t="shared" si="75"/>
        <v>0</v>
      </c>
      <c r="N328" s="184"/>
    </row>
    <row r="329" spans="2:14" ht="15" customHeight="1">
      <c r="B329" s="181"/>
      <c r="C329" s="186"/>
      <c r="D329" s="176"/>
      <c r="E329" s="188"/>
      <c r="F329" s="179"/>
      <c r="G329" s="192"/>
      <c r="H329" s="24" t="s">
        <v>243</v>
      </c>
      <c r="I329" s="13">
        <v>7</v>
      </c>
      <c r="J329" s="32">
        <v>0</v>
      </c>
      <c r="K329" s="27">
        <f t="shared" si="73"/>
        <v>0</v>
      </c>
      <c r="L329" s="27">
        <f t="shared" si="74"/>
        <v>0</v>
      </c>
      <c r="M329" s="39">
        <f t="shared" si="75"/>
        <v>0</v>
      </c>
      <c r="N329" s="184"/>
    </row>
    <row r="330" spans="2:14" ht="15" customHeight="1">
      <c r="B330" s="181"/>
      <c r="C330" s="186"/>
      <c r="D330" s="176"/>
      <c r="E330" s="188"/>
      <c r="F330" s="179"/>
      <c r="G330" s="144" t="s">
        <v>584</v>
      </c>
      <c r="H330" s="24"/>
      <c r="I330" s="13">
        <v>1</v>
      </c>
      <c r="J330" s="32">
        <v>0</v>
      </c>
      <c r="K330" s="27">
        <f t="shared" si="73"/>
        <v>0</v>
      </c>
      <c r="L330" s="27">
        <f t="shared" si="74"/>
        <v>0</v>
      </c>
      <c r="M330" s="39">
        <f t="shared" si="75"/>
        <v>0</v>
      </c>
      <c r="N330" s="184"/>
    </row>
    <row r="331" spans="2:14" ht="15" customHeight="1">
      <c r="B331" s="181"/>
      <c r="C331" s="186"/>
      <c r="D331" s="176"/>
      <c r="E331" s="188"/>
      <c r="F331" s="179"/>
      <c r="G331" s="25" t="s">
        <v>585</v>
      </c>
      <c r="H331" s="25"/>
      <c r="I331" s="13">
        <v>1</v>
      </c>
      <c r="J331" s="32">
        <v>0</v>
      </c>
      <c r="K331" s="27">
        <f t="shared" si="73"/>
        <v>0</v>
      </c>
      <c r="L331" s="27">
        <f t="shared" si="74"/>
        <v>0</v>
      </c>
      <c r="M331" s="39">
        <f t="shared" si="75"/>
        <v>0</v>
      </c>
      <c r="N331" s="184"/>
    </row>
    <row r="332" spans="2:14" ht="15" customHeight="1">
      <c r="B332" s="181"/>
      <c r="C332" s="186"/>
      <c r="D332" s="176"/>
      <c r="E332" s="188"/>
      <c r="F332" s="179"/>
      <c r="G332" s="24" t="s">
        <v>586</v>
      </c>
      <c r="H332" s="24"/>
      <c r="I332" s="13">
        <v>1</v>
      </c>
      <c r="J332" s="32">
        <v>0</v>
      </c>
      <c r="K332" s="27">
        <f t="shared" si="73"/>
        <v>0</v>
      </c>
      <c r="L332" s="27">
        <f t="shared" si="74"/>
        <v>0</v>
      </c>
      <c r="M332" s="39">
        <f t="shared" si="75"/>
        <v>0</v>
      </c>
      <c r="N332" s="184"/>
    </row>
    <row r="333" spans="2:14" ht="15" customHeight="1">
      <c r="B333" s="181"/>
      <c r="C333" s="186"/>
      <c r="D333" s="176"/>
      <c r="E333" s="188"/>
      <c r="F333" s="179"/>
      <c r="G333" s="24" t="s">
        <v>587</v>
      </c>
      <c r="H333" s="24"/>
      <c r="I333" s="13">
        <v>1</v>
      </c>
      <c r="J333" s="32">
        <v>0</v>
      </c>
      <c r="K333" s="27">
        <f t="shared" si="73"/>
        <v>0</v>
      </c>
      <c r="L333" s="27">
        <f t="shared" si="74"/>
        <v>0</v>
      </c>
      <c r="M333" s="39">
        <f t="shared" si="75"/>
        <v>0</v>
      </c>
      <c r="N333" s="184"/>
    </row>
    <row r="334" spans="2:14" ht="15.75" customHeight="1" thickBot="1">
      <c r="B334" s="181"/>
      <c r="C334" s="186"/>
      <c r="D334" s="177"/>
      <c r="E334" s="189"/>
      <c r="F334" s="179"/>
      <c r="G334" s="26" t="s">
        <v>588</v>
      </c>
      <c r="H334" s="26"/>
      <c r="I334" s="14">
        <v>1</v>
      </c>
      <c r="J334" s="32">
        <v>0</v>
      </c>
      <c r="K334" s="27">
        <f t="shared" si="73"/>
        <v>0</v>
      </c>
      <c r="L334" s="27">
        <f t="shared" si="74"/>
        <v>0</v>
      </c>
      <c r="M334" s="39">
        <f t="shared" si="75"/>
        <v>0</v>
      </c>
      <c r="N334" s="184"/>
    </row>
    <row r="335" spans="2:14" ht="15.75" customHeight="1" thickBot="1">
      <c r="B335" s="182"/>
      <c r="C335" s="169" t="s">
        <v>7</v>
      </c>
      <c r="D335" s="170"/>
      <c r="E335" s="170"/>
      <c r="F335" s="170"/>
      <c r="G335" s="170"/>
      <c r="H335" s="170"/>
      <c r="I335" s="170"/>
      <c r="J335" s="170"/>
      <c r="K335" s="170"/>
      <c r="L335" s="171"/>
      <c r="M335" s="20">
        <f>SUM(M310:M334)</f>
        <v>0</v>
      </c>
      <c r="N335" s="185"/>
    </row>
    <row r="336" spans="2:14" ht="15.75" thickBot="1"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9"/>
      <c r="N336" s="50"/>
    </row>
    <row r="337" spans="1:29" ht="33" customHeight="1" thickBot="1">
      <c r="A337" s="51"/>
      <c r="B337" s="253" t="s">
        <v>244</v>
      </c>
      <c r="C337" s="118" t="s">
        <v>0</v>
      </c>
      <c r="D337" s="119" t="s">
        <v>1</v>
      </c>
      <c r="E337" s="119" t="s">
        <v>2</v>
      </c>
      <c r="F337" s="119" t="s">
        <v>23</v>
      </c>
      <c r="G337" s="120" t="s">
        <v>3</v>
      </c>
      <c r="H337" s="121" t="s">
        <v>96</v>
      </c>
      <c r="I337" s="122" t="s">
        <v>4</v>
      </c>
      <c r="J337" s="122" t="s">
        <v>5</v>
      </c>
      <c r="K337" s="123" t="s">
        <v>13</v>
      </c>
      <c r="L337" s="124" t="s">
        <v>9</v>
      </c>
      <c r="M337" s="125" t="s">
        <v>8</v>
      </c>
      <c r="N337" s="126" t="s">
        <v>6</v>
      </c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4"/>
      <c r="AC337" s="104"/>
    </row>
    <row r="338" spans="1:29" ht="16.5" customHeight="1" thickBot="1">
      <c r="A338" s="51"/>
      <c r="B338" s="254"/>
      <c r="C338" s="256" t="s">
        <v>33</v>
      </c>
      <c r="D338" s="261" t="s">
        <v>245</v>
      </c>
      <c r="E338" s="263" t="s">
        <v>34</v>
      </c>
      <c r="F338" s="263">
        <v>1</v>
      </c>
      <c r="G338" s="219" t="s">
        <v>93</v>
      </c>
      <c r="H338" s="83" t="s">
        <v>246</v>
      </c>
      <c r="I338" s="84">
        <v>1</v>
      </c>
      <c r="J338" s="32">
        <v>0</v>
      </c>
      <c r="K338" s="52">
        <f t="shared" ref="K338" si="76">I338*J338</f>
        <v>0</v>
      </c>
      <c r="L338" s="52">
        <f t="shared" ref="L338" si="77">(K338)*(19%)</f>
        <v>0</v>
      </c>
      <c r="M338" s="53">
        <f t="shared" ref="M338" si="78">L338+K338</f>
        <v>0</v>
      </c>
      <c r="N338" s="258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4"/>
      <c r="AC338" s="104"/>
    </row>
    <row r="339" spans="1:29" ht="15.75" thickBot="1">
      <c r="A339" s="51"/>
      <c r="B339" s="254"/>
      <c r="C339" s="257"/>
      <c r="D339" s="261"/>
      <c r="E339" s="263"/>
      <c r="F339" s="263"/>
      <c r="G339" s="220"/>
      <c r="H339" s="83" t="s">
        <v>247</v>
      </c>
      <c r="I339" s="84">
        <v>1</v>
      </c>
      <c r="J339" s="32">
        <v>0</v>
      </c>
      <c r="K339" s="52">
        <f t="shared" ref="K339:K402" si="79">I339*J339</f>
        <v>0</v>
      </c>
      <c r="L339" s="52">
        <f t="shared" ref="L339:L402" si="80">(K339)*(19%)</f>
        <v>0</v>
      </c>
      <c r="M339" s="53">
        <f t="shared" ref="M339:M402" si="81">L339+K339</f>
        <v>0</v>
      </c>
      <c r="N339" s="259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4"/>
      <c r="AC339" s="104"/>
    </row>
    <row r="340" spans="1:29" ht="15.75" thickBot="1">
      <c r="A340" s="51"/>
      <c r="B340" s="254"/>
      <c r="C340" s="257"/>
      <c r="D340" s="261"/>
      <c r="E340" s="263"/>
      <c r="F340" s="263"/>
      <c r="G340" s="220"/>
      <c r="H340" s="83" t="s">
        <v>421</v>
      </c>
      <c r="I340" s="84">
        <v>1</v>
      </c>
      <c r="J340" s="32">
        <v>0</v>
      </c>
      <c r="K340" s="52">
        <f t="shared" si="79"/>
        <v>0</v>
      </c>
      <c r="L340" s="52">
        <f t="shared" si="80"/>
        <v>0</v>
      </c>
      <c r="M340" s="53">
        <f t="shared" si="81"/>
        <v>0</v>
      </c>
      <c r="N340" s="259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4"/>
      <c r="AC340" s="104"/>
    </row>
    <row r="341" spans="1:29" ht="15.75" thickBot="1">
      <c r="A341" s="51"/>
      <c r="B341" s="254"/>
      <c r="C341" s="257"/>
      <c r="D341" s="261"/>
      <c r="E341" s="263"/>
      <c r="F341" s="263"/>
      <c r="G341" s="221"/>
      <c r="H341" s="83" t="s">
        <v>422</v>
      </c>
      <c r="I341" s="84">
        <v>1</v>
      </c>
      <c r="J341" s="32">
        <v>0</v>
      </c>
      <c r="K341" s="52">
        <f t="shared" si="79"/>
        <v>0</v>
      </c>
      <c r="L341" s="52">
        <f t="shared" si="80"/>
        <v>0</v>
      </c>
      <c r="M341" s="53">
        <f t="shared" si="81"/>
        <v>0</v>
      </c>
      <c r="N341" s="259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4"/>
      <c r="AC341" s="104"/>
    </row>
    <row r="342" spans="1:29" ht="15.75" thickBot="1">
      <c r="A342" s="51"/>
      <c r="B342" s="254"/>
      <c r="C342" s="257"/>
      <c r="D342" s="261"/>
      <c r="E342" s="263"/>
      <c r="F342" s="263"/>
      <c r="G342" s="148" t="s">
        <v>94</v>
      </c>
      <c r="H342" s="83" t="s">
        <v>248</v>
      </c>
      <c r="I342" s="84">
        <v>1</v>
      </c>
      <c r="J342" s="32">
        <v>0</v>
      </c>
      <c r="K342" s="52">
        <f t="shared" si="79"/>
        <v>0</v>
      </c>
      <c r="L342" s="52">
        <f t="shared" si="80"/>
        <v>0</v>
      </c>
      <c r="M342" s="53">
        <f t="shared" si="81"/>
        <v>0</v>
      </c>
      <c r="N342" s="259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104"/>
    </row>
    <row r="343" spans="1:29" ht="15.75" thickBot="1">
      <c r="A343" s="51"/>
      <c r="B343" s="254"/>
      <c r="C343" s="257"/>
      <c r="D343" s="261"/>
      <c r="E343" s="263"/>
      <c r="F343" s="263"/>
      <c r="G343" s="206" t="s">
        <v>95</v>
      </c>
      <c r="H343" s="83" t="s">
        <v>249</v>
      </c>
      <c r="I343" s="84">
        <v>1</v>
      </c>
      <c r="J343" s="32">
        <v>0</v>
      </c>
      <c r="K343" s="52">
        <f t="shared" si="79"/>
        <v>0</v>
      </c>
      <c r="L343" s="52">
        <f t="shared" si="80"/>
        <v>0</v>
      </c>
      <c r="M343" s="53">
        <f t="shared" si="81"/>
        <v>0</v>
      </c>
      <c r="N343" s="259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104"/>
    </row>
    <row r="344" spans="1:29" ht="15.75" thickBot="1">
      <c r="A344" s="51"/>
      <c r="B344" s="254"/>
      <c r="C344" s="257"/>
      <c r="D344" s="261"/>
      <c r="E344" s="263"/>
      <c r="F344" s="263"/>
      <c r="G344" s="207"/>
      <c r="H344" s="83" t="s">
        <v>250</v>
      </c>
      <c r="I344" s="84">
        <v>1</v>
      </c>
      <c r="J344" s="32">
        <v>0</v>
      </c>
      <c r="K344" s="52">
        <f t="shared" si="79"/>
        <v>0</v>
      </c>
      <c r="L344" s="52">
        <f t="shared" si="80"/>
        <v>0</v>
      </c>
      <c r="M344" s="53">
        <f t="shared" si="81"/>
        <v>0</v>
      </c>
      <c r="N344" s="259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104"/>
    </row>
    <row r="345" spans="1:29" ht="15.75" thickBot="1">
      <c r="A345" s="51"/>
      <c r="B345" s="254"/>
      <c r="C345" s="257"/>
      <c r="D345" s="261"/>
      <c r="E345" s="263"/>
      <c r="F345" s="263"/>
      <c r="G345" s="208"/>
      <c r="H345" s="83" t="s">
        <v>251</v>
      </c>
      <c r="I345" s="84">
        <v>1</v>
      </c>
      <c r="J345" s="32">
        <v>0</v>
      </c>
      <c r="K345" s="52">
        <f t="shared" si="79"/>
        <v>0</v>
      </c>
      <c r="L345" s="52">
        <f t="shared" si="80"/>
        <v>0</v>
      </c>
      <c r="M345" s="53">
        <f t="shared" si="81"/>
        <v>0</v>
      </c>
      <c r="N345" s="259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104"/>
    </row>
    <row r="346" spans="1:29" ht="15.75" thickBot="1">
      <c r="A346" s="51"/>
      <c r="B346" s="254"/>
      <c r="C346" s="257"/>
      <c r="D346" s="261"/>
      <c r="E346" s="263"/>
      <c r="F346" s="263"/>
      <c r="G346" s="206" t="s">
        <v>132</v>
      </c>
      <c r="H346" s="83" t="s">
        <v>252</v>
      </c>
      <c r="I346" s="84">
        <v>1</v>
      </c>
      <c r="J346" s="32">
        <v>0</v>
      </c>
      <c r="K346" s="52">
        <f t="shared" si="79"/>
        <v>0</v>
      </c>
      <c r="L346" s="52">
        <f t="shared" si="80"/>
        <v>0</v>
      </c>
      <c r="M346" s="53">
        <f t="shared" si="81"/>
        <v>0</v>
      </c>
      <c r="N346" s="259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</row>
    <row r="347" spans="1:29" ht="15.75" thickBot="1">
      <c r="A347" s="51"/>
      <c r="B347" s="254"/>
      <c r="C347" s="257"/>
      <c r="D347" s="261"/>
      <c r="E347" s="263"/>
      <c r="F347" s="263"/>
      <c r="G347" s="207"/>
      <c r="H347" s="83" t="s">
        <v>253</v>
      </c>
      <c r="I347" s="84">
        <v>1</v>
      </c>
      <c r="J347" s="32">
        <v>0</v>
      </c>
      <c r="K347" s="52">
        <f t="shared" si="79"/>
        <v>0</v>
      </c>
      <c r="L347" s="52">
        <f t="shared" si="80"/>
        <v>0</v>
      </c>
      <c r="M347" s="53">
        <f t="shared" si="81"/>
        <v>0</v>
      </c>
      <c r="N347" s="259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104"/>
    </row>
    <row r="348" spans="1:29" ht="15.75" thickBot="1">
      <c r="A348" s="51"/>
      <c r="B348" s="254"/>
      <c r="C348" s="257"/>
      <c r="D348" s="261"/>
      <c r="E348" s="263"/>
      <c r="F348" s="263"/>
      <c r="G348" s="207"/>
      <c r="H348" s="83" t="s">
        <v>254</v>
      </c>
      <c r="I348" s="84">
        <v>1</v>
      </c>
      <c r="J348" s="32">
        <v>0</v>
      </c>
      <c r="K348" s="52">
        <f t="shared" si="79"/>
        <v>0</v>
      </c>
      <c r="L348" s="52">
        <f t="shared" si="80"/>
        <v>0</v>
      </c>
      <c r="M348" s="53">
        <f t="shared" si="81"/>
        <v>0</v>
      </c>
      <c r="N348" s="259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104"/>
    </row>
    <row r="349" spans="1:29" ht="15.75" thickBot="1">
      <c r="A349" s="51"/>
      <c r="B349" s="254"/>
      <c r="C349" s="257"/>
      <c r="D349" s="261"/>
      <c r="E349" s="263"/>
      <c r="F349" s="263"/>
      <c r="G349" s="207"/>
      <c r="H349" s="83" t="s">
        <v>255</v>
      </c>
      <c r="I349" s="84">
        <v>1</v>
      </c>
      <c r="J349" s="32">
        <v>0</v>
      </c>
      <c r="K349" s="52">
        <f t="shared" si="79"/>
        <v>0</v>
      </c>
      <c r="L349" s="52">
        <f t="shared" si="80"/>
        <v>0</v>
      </c>
      <c r="M349" s="53">
        <f t="shared" si="81"/>
        <v>0</v>
      </c>
      <c r="N349" s="259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4"/>
      <c r="AC349" s="104"/>
    </row>
    <row r="350" spans="1:29" ht="15.75" thickBot="1">
      <c r="A350" s="51"/>
      <c r="B350" s="254"/>
      <c r="C350" s="257"/>
      <c r="D350" s="261"/>
      <c r="E350" s="263"/>
      <c r="F350" s="263"/>
      <c r="G350" s="208"/>
      <c r="H350" s="83" t="s">
        <v>256</v>
      </c>
      <c r="I350" s="84">
        <v>1</v>
      </c>
      <c r="J350" s="32">
        <v>0</v>
      </c>
      <c r="K350" s="52">
        <f t="shared" si="79"/>
        <v>0</v>
      </c>
      <c r="L350" s="52">
        <f t="shared" si="80"/>
        <v>0</v>
      </c>
      <c r="M350" s="53">
        <f t="shared" si="81"/>
        <v>0</v>
      </c>
      <c r="N350" s="259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4"/>
      <c r="AC350" s="104"/>
    </row>
    <row r="351" spans="1:29" ht="15.75" thickBot="1">
      <c r="A351" s="51"/>
      <c r="B351" s="254"/>
      <c r="C351" s="257"/>
      <c r="D351" s="261"/>
      <c r="E351" s="263"/>
      <c r="F351" s="263"/>
      <c r="G351" s="206" t="s">
        <v>133</v>
      </c>
      <c r="H351" s="83" t="s">
        <v>257</v>
      </c>
      <c r="I351" s="84">
        <v>1</v>
      </c>
      <c r="J351" s="32">
        <v>0</v>
      </c>
      <c r="K351" s="52">
        <f t="shared" si="79"/>
        <v>0</v>
      </c>
      <c r="L351" s="52">
        <f t="shared" si="80"/>
        <v>0</v>
      </c>
      <c r="M351" s="53">
        <f t="shared" si="81"/>
        <v>0</v>
      </c>
      <c r="N351" s="259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4"/>
      <c r="AC351" s="104"/>
    </row>
    <row r="352" spans="1:29" ht="15.75" thickBot="1">
      <c r="A352" s="51"/>
      <c r="B352" s="254"/>
      <c r="C352" s="257"/>
      <c r="D352" s="261"/>
      <c r="E352" s="263"/>
      <c r="F352" s="263"/>
      <c r="G352" s="208"/>
      <c r="H352" s="83" t="s">
        <v>258</v>
      </c>
      <c r="I352" s="84">
        <v>1</v>
      </c>
      <c r="J352" s="32">
        <v>0</v>
      </c>
      <c r="K352" s="52">
        <f t="shared" si="79"/>
        <v>0</v>
      </c>
      <c r="L352" s="52">
        <f t="shared" si="80"/>
        <v>0</v>
      </c>
      <c r="M352" s="53">
        <f t="shared" si="81"/>
        <v>0</v>
      </c>
      <c r="N352" s="259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4"/>
      <c r="AC352" s="104"/>
    </row>
    <row r="353" spans="1:29" ht="15.75" thickBot="1">
      <c r="A353" s="51"/>
      <c r="B353" s="254"/>
      <c r="C353" s="257"/>
      <c r="D353" s="261"/>
      <c r="E353" s="263"/>
      <c r="F353" s="263"/>
      <c r="G353" s="206" t="s">
        <v>134</v>
      </c>
      <c r="H353" s="83" t="s">
        <v>259</v>
      </c>
      <c r="I353" s="84">
        <v>1</v>
      </c>
      <c r="J353" s="32">
        <v>0</v>
      </c>
      <c r="K353" s="52">
        <f t="shared" si="79"/>
        <v>0</v>
      </c>
      <c r="L353" s="52">
        <f t="shared" si="80"/>
        <v>0</v>
      </c>
      <c r="M353" s="53">
        <f t="shared" si="81"/>
        <v>0</v>
      </c>
      <c r="N353" s="259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4"/>
      <c r="AC353" s="104"/>
    </row>
    <row r="354" spans="1:29" ht="15.75" thickBot="1">
      <c r="A354" s="51"/>
      <c r="B354" s="254"/>
      <c r="C354" s="257"/>
      <c r="D354" s="261"/>
      <c r="E354" s="263"/>
      <c r="F354" s="263"/>
      <c r="G354" s="208"/>
      <c r="H354" s="83" t="s">
        <v>260</v>
      </c>
      <c r="I354" s="84">
        <v>1</v>
      </c>
      <c r="J354" s="32">
        <v>0</v>
      </c>
      <c r="K354" s="52">
        <f t="shared" si="79"/>
        <v>0</v>
      </c>
      <c r="L354" s="52">
        <f t="shared" si="80"/>
        <v>0</v>
      </c>
      <c r="M354" s="53">
        <f t="shared" si="81"/>
        <v>0</v>
      </c>
      <c r="N354" s="259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4"/>
      <c r="AC354" s="104"/>
    </row>
    <row r="355" spans="1:29" ht="15.75" thickBot="1">
      <c r="A355" s="51"/>
      <c r="B355" s="254"/>
      <c r="C355" s="257"/>
      <c r="D355" s="261"/>
      <c r="E355" s="263"/>
      <c r="F355" s="263"/>
      <c r="G355" s="206" t="s">
        <v>135</v>
      </c>
      <c r="H355" s="83" t="s">
        <v>261</v>
      </c>
      <c r="I355" s="84">
        <v>1</v>
      </c>
      <c r="J355" s="32">
        <v>0</v>
      </c>
      <c r="K355" s="52">
        <f t="shared" si="79"/>
        <v>0</v>
      </c>
      <c r="L355" s="52">
        <f t="shared" si="80"/>
        <v>0</v>
      </c>
      <c r="M355" s="53">
        <f t="shared" si="81"/>
        <v>0</v>
      </c>
      <c r="N355" s="259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4"/>
      <c r="AC355" s="104"/>
    </row>
    <row r="356" spans="1:29" ht="15.75" thickBot="1">
      <c r="A356" s="51"/>
      <c r="B356" s="254"/>
      <c r="C356" s="257"/>
      <c r="D356" s="261"/>
      <c r="E356" s="263"/>
      <c r="F356" s="263"/>
      <c r="G356" s="207"/>
      <c r="H356" s="83" t="s">
        <v>262</v>
      </c>
      <c r="I356" s="84">
        <v>1</v>
      </c>
      <c r="J356" s="32">
        <v>0</v>
      </c>
      <c r="K356" s="52">
        <f t="shared" si="79"/>
        <v>0</v>
      </c>
      <c r="L356" s="52">
        <f t="shared" si="80"/>
        <v>0</v>
      </c>
      <c r="M356" s="53">
        <f t="shared" si="81"/>
        <v>0</v>
      </c>
      <c r="N356" s="259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4"/>
      <c r="AC356" s="104"/>
    </row>
    <row r="357" spans="1:29" ht="15.75" thickBot="1">
      <c r="A357" s="51"/>
      <c r="B357" s="254"/>
      <c r="C357" s="257"/>
      <c r="D357" s="261"/>
      <c r="E357" s="263"/>
      <c r="F357" s="263"/>
      <c r="G357" s="207"/>
      <c r="H357" s="83" t="s">
        <v>263</v>
      </c>
      <c r="I357" s="84">
        <v>1</v>
      </c>
      <c r="J357" s="32">
        <v>0</v>
      </c>
      <c r="K357" s="52">
        <f t="shared" si="79"/>
        <v>0</v>
      </c>
      <c r="L357" s="52">
        <f t="shared" si="80"/>
        <v>0</v>
      </c>
      <c r="M357" s="53">
        <f t="shared" si="81"/>
        <v>0</v>
      </c>
      <c r="N357" s="259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4"/>
      <c r="AC357" s="104"/>
    </row>
    <row r="358" spans="1:29" ht="15.75" thickBot="1">
      <c r="A358" s="51"/>
      <c r="B358" s="254"/>
      <c r="C358" s="257"/>
      <c r="D358" s="261"/>
      <c r="E358" s="263"/>
      <c r="F358" s="263"/>
      <c r="G358" s="207"/>
      <c r="H358" s="83" t="s">
        <v>264</v>
      </c>
      <c r="I358" s="84">
        <v>1</v>
      </c>
      <c r="J358" s="32">
        <v>0</v>
      </c>
      <c r="K358" s="52">
        <f t="shared" si="79"/>
        <v>0</v>
      </c>
      <c r="L358" s="52">
        <f t="shared" si="80"/>
        <v>0</v>
      </c>
      <c r="M358" s="53">
        <f t="shared" si="81"/>
        <v>0</v>
      </c>
      <c r="N358" s="259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4"/>
      <c r="AC358" s="104"/>
    </row>
    <row r="359" spans="1:29" ht="15.75" thickBot="1">
      <c r="A359" s="51"/>
      <c r="B359" s="254"/>
      <c r="C359" s="257"/>
      <c r="D359" s="261"/>
      <c r="E359" s="263"/>
      <c r="F359" s="263"/>
      <c r="G359" s="207"/>
      <c r="H359" s="83" t="s">
        <v>265</v>
      </c>
      <c r="I359" s="84">
        <v>1</v>
      </c>
      <c r="J359" s="32">
        <v>0</v>
      </c>
      <c r="K359" s="52">
        <f t="shared" si="79"/>
        <v>0</v>
      </c>
      <c r="L359" s="52">
        <f t="shared" si="80"/>
        <v>0</v>
      </c>
      <c r="M359" s="53">
        <f t="shared" si="81"/>
        <v>0</v>
      </c>
      <c r="N359" s="259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4"/>
      <c r="AC359" s="104"/>
    </row>
    <row r="360" spans="1:29" ht="15.75" thickBot="1">
      <c r="A360" s="51"/>
      <c r="B360" s="254"/>
      <c r="C360" s="257"/>
      <c r="D360" s="261"/>
      <c r="E360" s="263"/>
      <c r="F360" s="263"/>
      <c r="G360" s="208"/>
      <c r="H360" s="83" t="s">
        <v>266</v>
      </c>
      <c r="I360" s="84">
        <v>1</v>
      </c>
      <c r="J360" s="32">
        <v>0</v>
      </c>
      <c r="K360" s="52">
        <f t="shared" si="79"/>
        <v>0</v>
      </c>
      <c r="L360" s="52">
        <f t="shared" si="80"/>
        <v>0</v>
      </c>
      <c r="M360" s="53">
        <f t="shared" si="81"/>
        <v>0</v>
      </c>
      <c r="N360" s="259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4"/>
      <c r="AC360" s="104"/>
    </row>
    <row r="361" spans="1:29" ht="15.75" thickBot="1">
      <c r="A361" s="51"/>
      <c r="B361" s="254"/>
      <c r="C361" s="257"/>
      <c r="D361" s="261"/>
      <c r="E361" s="263"/>
      <c r="F361" s="263"/>
      <c r="G361" s="206" t="s">
        <v>136</v>
      </c>
      <c r="H361" s="83" t="s">
        <v>267</v>
      </c>
      <c r="I361" s="84">
        <v>1</v>
      </c>
      <c r="J361" s="32">
        <v>0</v>
      </c>
      <c r="K361" s="52">
        <f t="shared" si="79"/>
        <v>0</v>
      </c>
      <c r="L361" s="52">
        <f t="shared" si="80"/>
        <v>0</v>
      </c>
      <c r="M361" s="53">
        <f t="shared" si="81"/>
        <v>0</v>
      </c>
      <c r="N361" s="259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4"/>
      <c r="AC361" s="104"/>
    </row>
    <row r="362" spans="1:29" ht="15.75" thickBot="1">
      <c r="A362" s="51"/>
      <c r="B362" s="254"/>
      <c r="C362" s="257"/>
      <c r="D362" s="261"/>
      <c r="E362" s="263"/>
      <c r="F362" s="263"/>
      <c r="G362" s="207"/>
      <c r="H362" s="83" t="s">
        <v>268</v>
      </c>
      <c r="I362" s="84">
        <v>1</v>
      </c>
      <c r="J362" s="32">
        <v>0</v>
      </c>
      <c r="K362" s="52">
        <f t="shared" si="79"/>
        <v>0</v>
      </c>
      <c r="L362" s="52">
        <f t="shared" si="80"/>
        <v>0</v>
      </c>
      <c r="M362" s="53">
        <f t="shared" si="81"/>
        <v>0</v>
      </c>
      <c r="N362" s="259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4"/>
      <c r="AC362" s="104"/>
    </row>
    <row r="363" spans="1:29" ht="15.75" thickBot="1">
      <c r="A363" s="51"/>
      <c r="B363" s="254"/>
      <c r="C363" s="257"/>
      <c r="D363" s="261"/>
      <c r="E363" s="263"/>
      <c r="F363" s="263"/>
      <c r="G363" s="207"/>
      <c r="H363" s="83" t="s">
        <v>269</v>
      </c>
      <c r="I363" s="84">
        <v>2</v>
      </c>
      <c r="J363" s="32">
        <v>0</v>
      </c>
      <c r="K363" s="52">
        <f t="shared" si="79"/>
        <v>0</v>
      </c>
      <c r="L363" s="52">
        <f t="shared" si="80"/>
        <v>0</v>
      </c>
      <c r="M363" s="53">
        <f t="shared" si="81"/>
        <v>0</v>
      </c>
      <c r="N363" s="259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4"/>
      <c r="AC363" s="104"/>
    </row>
    <row r="364" spans="1:29" ht="15.75" thickBot="1">
      <c r="A364" s="51"/>
      <c r="B364" s="254"/>
      <c r="C364" s="257"/>
      <c r="D364" s="261"/>
      <c r="E364" s="263"/>
      <c r="F364" s="263"/>
      <c r="G364" s="207"/>
      <c r="H364" s="83" t="s">
        <v>270</v>
      </c>
      <c r="I364" s="84">
        <v>2</v>
      </c>
      <c r="J364" s="32">
        <v>0</v>
      </c>
      <c r="K364" s="52">
        <f t="shared" si="79"/>
        <v>0</v>
      </c>
      <c r="L364" s="52">
        <f t="shared" si="80"/>
        <v>0</v>
      </c>
      <c r="M364" s="53">
        <f t="shared" si="81"/>
        <v>0</v>
      </c>
      <c r="N364" s="259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4"/>
      <c r="AC364" s="104"/>
    </row>
    <row r="365" spans="1:29" ht="15.75" thickBot="1">
      <c r="A365" s="51"/>
      <c r="B365" s="254"/>
      <c r="C365" s="257"/>
      <c r="D365" s="261"/>
      <c r="E365" s="263"/>
      <c r="F365" s="263"/>
      <c r="G365" s="207"/>
      <c r="H365" s="83" t="s">
        <v>271</v>
      </c>
      <c r="I365" s="84">
        <v>2</v>
      </c>
      <c r="J365" s="32">
        <v>0</v>
      </c>
      <c r="K365" s="52">
        <f t="shared" si="79"/>
        <v>0</v>
      </c>
      <c r="L365" s="52">
        <f t="shared" si="80"/>
        <v>0</v>
      </c>
      <c r="M365" s="53">
        <f t="shared" si="81"/>
        <v>0</v>
      </c>
      <c r="N365" s="259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4"/>
      <c r="AC365" s="104"/>
    </row>
    <row r="366" spans="1:29" ht="15.75" thickBot="1">
      <c r="A366" s="51"/>
      <c r="B366" s="254"/>
      <c r="C366" s="257"/>
      <c r="D366" s="261"/>
      <c r="E366" s="263"/>
      <c r="F366" s="263"/>
      <c r="G366" s="207"/>
      <c r="H366" s="83" t="s">
        <v>423</v>
      </c>
      <c r="I366" s="84">
        <v>1</v>
      </c>
      <c r="J366" s="32">
        <v>0</v>
      </c>
      <c r="K366" s="52">
        <f t="shared" si="79"/>
        <v>0</v>
      </c>
      <c r="L366" s="52">
        <f t="shared" si="80"/>
        <v>0</v>
      </c>
      <c r="M366" s="53">
        <f t="shared" si="81"/>
        <v>0</v>
      </c>
      <c r="N366" s="259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4"/>
      <c r="AC366" s="104"/>
    </row>
    <row r="367" spans="1:29" ht="15.75" thickBot="1">
      <c r="A367" s="51"/>
      <c r="B367" s="254"/>
      <c r="C367" s="257"/>
      <c r="D367" s="261"/>
      <c r="E367" s="263"/>
      <c r="F367" s="263"/>
      <c r="G367" s="207"/>
      <c r="H367" s="83" t="s">
        <v>272</v>
      </c>
      <c r="I367" s="84">
        <v>1</v>
      </c>
      <c r="J367" s="32">
        <v>0</v>
      </c>
      <c r="K367" s="52">
        <f t="shared" si="79"/>
        <v>0</v>
      </c>
      <c r="L367" s="52">
        <f t="shared" si="80"/>
        <v>0</v>
      </c>
      <c r="M367" s="53">
        <f t="shared" si="81"/>
        <v>0</v>
      </c>
      <c r="N367" s="259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4"/>
      <c r="AC367" s="104"/>
    </row>
    <row r="368" spans="1:29" ht="15.75" thickBot="1">
      <c r="A368" s="51"/>
      <c r="B368" s="254"/>
      <c r="C368" s="257"/>
      <c r="D368" s="261"/>
      <c r="E368" s="263"/>
      <c r="F368" s="263"/>
      <c r="G368" s="207"/>
      <c r="H368" s="83" t="s">
        <v>273</v>
      </c>
      <c r="I368" s="84">
        <v>2</v>
      </c>
      <c r="J368" s="32">
        <v>0</v>
      </c>
      <c r="K368" s="52">
        <f t="shared" si="79"/>
        <v>0</v>
      </c>
      <c r="L368" s="52">
        <f t="shared" si="80"/>
        <v>0</v>
      </c>
      <c r="M368" s="53">
        <f t="shared" si="81"/>
        <v>0</v>
      </c>
      <c r="N368" s="259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4"/>
      <c r="AC368" s="104"/>
    </row>
    <row r="369" spans="1:29" ht="15.75" thickBot="1">
      <c r="A369" s="51"/>
      <c r="B369" s="254"/>
      <c r="C369" s="257"/>
      <c r="D369" s="261"/>
      <c r="E369" s="263"/>
      <c r="F369" s="263"/>
      <c r="G369" s="207"/>
      <c r="H369" s="83" t="s">
        <v>274</v>
      </c>
      <c r="I369" s="84">
        <v>2</v>
      </c>
      <c r="J369" s="32">
        <v>0</v>
      </c>
      <c r="K369" s="52">
        <f t="shared" si="79"/>
        <v>0</v>
      </c>
      <c r="L369" s="52">
        <f t="shared" si="80"/>
        <v>0</v>
      </c>
      <c r="M369" s="53">
        <f t="shared" si="81"/>
        <v>0</v>
      </c>
      <c r="N369" s="259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4"/>
      <c r="AC369" s="104"/>
    </row>
    <row r="370" spans="1:29" ht="15.75" thickBot="1">
      <c r="A370" s="51"/>
      <c r="B370" s="254"/>
      <c r="C370" s="257"/>
      <c r="D370" s="261"/>
      <c r="E370" s="263"/>
      <c r="F370" s="263"/>
      <c r="G370" s="207"/>
      <c r="H370" s="83" t="s">
        <v>275</v>
      </c>
      <c r="I370" s="84">
        <v>2</v>
      </c>
      <c r="J370" s="32">
        <v>0</v>
      </c>
      <c r="K370" s="52">
        <f t="shared" si="79"/>
        <v>0</v>
      </c>
      <c r="L370" s="52">
        <f t="shared" si="80"/>
        <v>0</v>
      </c>
      <c r="M370" s="53">
        <f t="shared" si="81"/>
        <v>0</v>
      </c>
      <c r="N370" s="259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4"/>
      <c r="AC370" s="104"/>
    </row>
    <row r="371" spans="1:29" ht="15.75" thickBot="1">
      <c r="A371" s="51"/>
      <c r="B371" s="254"/>
      <c r="C371" s="257"/>
      <c r="D371" s="261"/>
      <c r="E371" s="263"/>
      <c r="F371" s="263"/>
      <c r="G371" s="208"/>
      <c r="H371" s="83" t="s">
        <v>276</v>
      </c>
      <c r="I371" s="84">
        <v>1</v>
      </c>
      <c r="J371" s="32">
        <v>0</v>
      </c>
      <c r="K371" s="52">
        <f t="shared" si="79"/>
        <v>0</v>
      </c>
      <c r="L371" s="52">
        <f t="shared" si="80"/>
        <v>0</v>
      </c>
      <c r="M371" s="53">
        <f t="shared" si="81"/>
        <v>0</v>
      </c>
      <c r="N371" s="259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4"/>
      <c r="AC371" s="104"/>
    </row>
    <row r="372" spans="1:29" ht="15.75" thickBot="1">
      <c r="A372" s="51"/>
      <c r="B372" s="254"/>
      <c r="C372" s="257"/>
      <c r="D372" s="261"/>
      <c r="E372" s="263"/>
      <c r="F372" s="263"/>
      <c r="G372" s="148" t="s">
        <v>277</v>
      </c>
      <c r="H372" s="83" t="s">
        <v>277</v>
      </c>
      <c r="I372" s="84">
        <v>1</v>
      </c>
      <c r="J372" s="32">
        <v>0</v>
      </c>
      <c r="K372" s="52">
        <f t="shared" si="79"/>
        <v>0</v>
      </c>
      <c r="L372" s="52">
        <f t="shared" si="80"/>
        <v>0</v>
      </c>
      <c r="M372" s="53">
        <f t="shared" si="81"/>
        <v>0</v>
      </c>
      <c r="N372" s="259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4"/>
      <c r="AC372" s="104"/>
    </row>
    <row r="373" spans="1:29" ht="15.75" thickBot="1">
      <c r="A373" s="51"/>
      <c r="B373" s="254"/>
      <c r="C373" s="257"/>
      <c r="D373" s="261"/>
      <c r="E373" s="263"/>
      <c r="F373" s="263"/>
      <c r="G373" s="148" t="s">
        <v>278</v>
      </c>
      <c r="H373" s="85" t="s">
        <v>278</v>
      </c>
      <c r="I373" s="84">
        <v>4</v>
      </c>
      <c r="J373" s="32">
        <v>0</v>
      </c>
      <c r="K373" s="52">
        <f t="shared" si="79"/>
        <v>0</v>
      </c>
      <c r="L373" s="52">
        <f t="shared" si="80"/>
        <v>0</v>
      </c>
      <c r="M373" s="53">
        <f t="shared" si="81"/>
        <v>0</v>
      </c>
      <c r="N373" s="259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4"/>
      <c r="AC373" s="104"/>
    </row>
    <row r="374" spans="1:29" ht="15.75" thickBot="1">
      <c r="A374" s="51"/>
      <c r="B374" s="254"/>
      <c r="C374" s="257"/>
      <c r="D374" s="261"/>
      <c r="E374" s="263"/>
      <c r="F374" s="263"/>
      <c r="G374" s="148" t="s">
        <v>279</v>
      </c>
      <c r="H374" s="85" t="s">
        <v>279</v>
      </c>
      <c r="I374" s="84">
        <v>1</v>
      </c>
      <c r="J374" s="32">
        <v>0</v>
      </c>
      <c r="K374" s="52">
        <f t="shared" si="79"/>
        <v>0</v>
      </c>
      <c r="L374" s="52">
        <f t="shared" si="80"/>
        <v>0</v>
      </c>
      <c r="M374" s="53">
        <f t="shared" si="81"/>
        <v>0</v>
      </c>
      <c r="N374" s="259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4"/>
      <c r="AC374" s="104"/>
    </row>
    <row r="375" spans="1:29" ht="15.75" thickBot="1">
      <c r="A375" s="51"/>
      <c r="B375" s="254"/>
      <c r="C375" s="257"/>
      <c r="D375" s="261"/>
      <c r="E375" s="263"/>
      <c r="F375" s="263"/>
      <c r="G375" s="148" t="s">
        <v>280</v>
      </c>
      <c r="H375" s="85" t="s">
        <v>281</v>
      </c>
      <c r="I375" s="84">
        <v>1</v>
      </c>
      <c r="J375" s="32">
        <v>0</v>
      </c>
      <c r="K375" s="52">
        <f t="shared" si="79"/>
        <v>0</v>
      </c>
      <c r="L375" s="52">
        <f t="shared" si="80"/>
        <v>0</v>
      </c>
      <c r="M375" s="53">
        <f t="shared" si="81"/>
        <v>0</v>
      </c>
      <c r="N375" s="259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4"/>
      <c r="AC375" s="104"/>
    </row>
    <row r="376" spans="1:29" ht="15.75" thickBot="1">
      <c r="A376" s="51"/>
      <c r="B376" s="254"/>
      <c r="C376" s="257"/>
      <c r="D376" s="261"/>
      <c r="E376" s="263"/>
      <c r="F376" s="263"/>
      <c r="G376" s="206" t="s">
        <v>282</v>
      </c>
      <c r="H376" s="85" t="s">
        <v>283</v>
      </c>
      <c r="I376" s="84">
        <v>4</v>
      </c>
      <c r="J376" s="32">
        <v>0</v>
      </c>
      <c r="K376" s="52">
        <f t="shared" si="79"/>
        <v>0</v>
      </c>
      <c r="L376" s="52">
        <f t="shared" si="80"/>
        <v>0</v>
      </c>
      <c r="M376" s="53">
        <f t="shared" si="81"/>
        <v>0</v>
      </c>
      <c r="N376" s="259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  <c r="AA376" s="104"/>
      <c r="AB376" s="104"/>
      <c r="AC376" s="104"/>
    </row>
    <row r="377" spans="1:29" ht="15.75" thickBot="1">
      <c r="A377" s="51"/>
      <c r="B377" s="254"/>
      <c r="C377" s="257"/>
      <c r="D377" s="261"/>
      <c r="E377" s="263"/>
      <c r="F377" s="263"/>
      <c r="G377" s="208"/>
      <c r="H377" s="85" t="s">
        <v>284</v>
      </c>
      <c r="I377" s="84">
        <v>4</v>
      </c>
      <c r="J377" s="32">
        <v>0</v>
      </c>
      <c r="K377" s="52">
        <f t="shared" si="79"/>
        <v>0</v>
      </c>
      <c r="L377" s="52">
        <f t="shared" si="80"/>
        <v>0</v>
      </c>
      <c r="M377" s="53">
        <f t="shared" si="81"/>
        <v>0</v>
      </c>
      <c r="N377" s="259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  <c r="AA377" s="104"/>
      <c r="AB377" s="104"/>
      <c r="AC377" s="104"/>
    </row>
    <row r="378" spans="1:29" ht="15.75" thickBot="1">
      <c r="A378" s="51"/>
      <c r="B378" s="254"/>
      <c r="C378" s="257"/>
      <c r="D378" s="261"/>
      <c r="E378" s="263"/>
      <c r="F378" s="263"/>
      <c r="G378" s="206" t="s">
        <v>285</v>
      </c>
      <c r="H378" s="83" t="s">
        <v>286</v>
      </c>
      <c r="I378" s="84">
        <v>3</v>
      </c>
      <c r="J378" s="32">
        <v>0</v>
      </c>
      <c r="K378" s="52">
        <f t="shared" si="79"/>
        <v>0</v>
      </c>
      <c r="L378" s="52">
        <f t="shared" si="80"/>
        <v>0</v>
      </c>
      <c r="M378" s="53">
        <f t="shared" si="81"/>
        <v>0</v>
      </c>
      <c r="N378" s="259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  <c r="AA378" s="104"/>
      <c r="AB378" s="104"/>
      <c r="AC378" s="104"/>
    </row>
    <row r="379" spans="1:29" ht="15.75" thickBot="1">
      <c r="A379" s="51"/>
      <c r="B379" s="254"/>
      <c r="C379" s="257"/>
      <c r="D379" s="261"/>
      <c r="E379" s="263"/>
      <c r="F379" s="263"/>
      <c r="G379" s="208"/>
      <c r="H379" s="83" t="s">
        <v>287</v>
      </c>
      <c r="I379" s="84">
        <v>1</v>
      </c>
      <c r="J379" s="32">
        <v>0</v>
      </c>
      <c r="K379" s="52">
        <f t="shared" si="79"/>
        <v>0</v>
      </c>
      <c r="L379" s="52">
        <f t="shared" si="80"/>
        <v>0</v>
      </c>
      <c r="M379" s="53">
        <f t="shared" si="81"/>
        <v>0</v>
      </c>
      <c r="N379" s="259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  <c r="AA379" s="104"/>
      <c r="AB379" s="104"/>
      <c r="AC379" s="104"/>
    </row>
    <row r="380" spans="1:29" ht="15.75" thickBot="1">
      <c r="A380" s="51"/>
      <c r="B380" s="254"/>
      <c r="C380" s="257"/>
      <c r="D380" s="261"/>
      <c r="E380" s="263"/>
      <c r="F380" s="263"/>
      <c r="G380" s="206" t="s">
        <v>288</v>
      </c>
      <c r="H380" s="83" t="s">
        <v>289</v>
      </c>
      <c r="I380" s="86">
        <v>1</v>
      </c>
      <c r="J380" s="32">
        <v>0</v>
      </c>
      <c r="K380" s="52">
        <f t="shared" si="79"/>
        <v>0</v>
      </c>
      <c r="L380" s="52">
        <f t="shared" si="80"/>
        <v>0</v>
      </c>
      <c r="M380" s="53">
        <f t="shared" si="81"/>
        <v>0</v>
      </c>
      <c r="N380" s="259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  <c r="AA380" s="104"/>
      <c r="AB380" s="104"/>
      <c r="AC380" s="104"/>
    </row>
    <row r="381" spans="1:29" ht="15.75" thickBot="1">
      <c r="A381" s="51"/>
      <c r="B381" s="254"/>
      <c r="C381" s="257"/>
      <c r="D381" s="261"/>
      <c r="E381" s="263"/>
      <c r="F381" s="263"/>
      <c r="G381" s="207"/>
      <c r="H381" s="83" t="s">
        <v>290</v>
      </c>
      <c r="I381" s="84">
        <v>1</v>
      </c>
      <c r="J381" s="32">
        <v>0</v>
      </c>
      <c r="K381" s="52">
        <f t="shared" si="79"/>
        <v>0</v>
      </c>
      <c r="L381" s="52">
        <f t="shared" si="80"/>
        <v>0</v>
      </c>
      <c r="M381" s="53">
        <f t="shared" si="81"/>
        <v>0</v>
      </c>
      <c r="N381" s="259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  <c r="AA381" s="104"/>
      <c r="AB381" s="104"/>
      <c r="AC381" s="104"/>
    </row>
    <row r="382" spans="1:29" ht="15.75" thickBot="1">
      <c r="A382" s="51"/>
      <c r="B382" s="254"/>
      <c r="C382" s="257"/>
      <c r="D382" s="261"/>
      <c r="E382" s="263"/>
      <c r="F382" s="263"/>
      <c r="G382" s="207"/>
      <c r="H382" s="83" t="s">
        <v>291</v>
      </c>
      <c r="I382" s="84">
        <v>1</v>
      </c>
      <c r="J382" s="32">
        <v>0</v>
      </c>
      <c r="K382" s="52">
        <f t="shared" si="79"/>
        <v>0</v>
      </c>
      <c r="L382" s="52">
        <f t="shared" si="80"/>
        <v>0</v>
      </c>
      <c r="M382" s="53">
        <f t="shared" si="81"/>
        <v>0</v>
      </c>
      <c r="N382" s="259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  <c r="AA382" s="104"/>
      <c r="AB382" s="104"/>
      <c r="AC382" s="104"/>
    </row>
    <row r="383" spans="1:29" ht="15.75" thickBot="1">
      <c r="A383" s="51"/>
      <c r="B383" s="254"/>
      <c r="C383" s="257"/>
      <c r="D383" s="261"/>
      <c r="E383" s="263"/>
      <c r="F383" s="263"/>
      <c r="G383" s="207"/>
      <c r="H383" s="83" t="s">
        <v>292</v>
      </c>
      <c r="I383" s="84">
        <v>1</v>
      </c>
      <c r="J383" s="32">
        <v>0</v>
      </c>
      <c r="K383" s="52">
        <f t="shared" si="79"/>
        <v>0</v>
      </c>
      <c r="L383" s="52">
        <f t="shared" si="80"/>
        <v>0</v>
      </c>
      <c r="M383" s="53">
        <f t="shared" si="81"/>
        <v>0</v>
      </c>
      <c r="N383" s="259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  <c r="AA383" s="104"/>
      <c r="AB383" s="104"/>
      <c r="AC383" s="104"/>
    </row>
    <row r="384" spans="1:29" ht="15.75" thickBot="1">
      <c r="A384" s="51"/>
      <c r="B384" s="254"/>
      <c r="C384" s="257"/>
      <c r="D384" s="261"/>
      <c r="E384" s="263"/>
      <c r="F384" s="263"/>
      <c r="G384" s="207"/>
      <c r="H384" s="83" t="s">
        <v>293</v>
      </c>
      <c r="I384" s="84">
        <v>1</v>
      </c>
      <c r="J384" s="32">
        <v>0</v>
      </c>
      <c r="K384" s="52">
        <f t="shared" si="79"/>
        <v>0</v>
      </c>
      <c r="L384" s="52">
        <f t="shared" si="80"/>
        <v>0</v>
      </c>
      <c r="M384" s="53">
        <f t="shared" si="81"/>
        <v>0</v>
      </c>
      <c r="N384" s="259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  <c r="AA384" s="104"/>
      <c r="AB384" s="104"/>
      <c r="AC384" s="104"/>
    </row>
    <row r="385" spans="1:29" ht="15.75" thickBot="1">
      <c r="A385" s="51"/>
      <c r="B385" s="254"/>
      <c r="C385" s="257"/>
      <c r="D385" s="261"/>
      <c r="E385" s="263"/>
      <c r="F385" s="263"/>
      <c r="G385" s="207"/>
      <c r="H385" s="83" t="s">
        <v>294</v>
      </c>
      <c r="I385" s="84">
        <v>1</v>
      </c>
      <c r="J385" s="32">
        <v>0</v>
      </c>
      <c r="K385" s="52">
        <f t="shared" si="79"/>
        <v>0</v>
      </c>
      <c r="L385" s="52">
        <f t="shared" si="80"/>
        <v>0</v>
      </c>
      <c r="M385" s="53">
        <f t="shared" si="81"/>
        <v>0</v>
      </c>
      <c r="N385" s="259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Y385" s="104"/>
      <c r="Z385" s="104"/>
      <c r="AA385" s="104"/>
      <c r="AB385" s="104"/>
      <c r="AC385" s="104"/>
    </row>
    <row r="386" spans="1:29" ht="15.75" thickBot="1">
      <c r="A386" s="51"/>
      <c r="B386" s="254"/>
      <c r="C386" s="257"/>
      <c r="D386" s="261"/>
      <c r="E386" s="263"/>
      <c r="F386" s="263"/>
      <c r="G386" s="207"/>
      <c r="H386" s="83" t="s">
        <v>295</v>
      </c>
      <c r="I386" s="84">
        <v>1</v>
      </c>
      <c r="J386" s="32">
        <v>0</v>
      </c>
      <c r="K386" s="52">
        <f t="shared" si="79"/>
        <v>0</v>
      </c>
      <c r="L386" s="52">
        <f t="shared" si="80"/>
        <v>0</v>
      </c>
      <c r="M386" s="53">
        <f t="shared" si="81"/>
        <v>0</v>
      </c>
      <c r="N386" s="259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Y386" s="104"/>
      <c r="Z386" s="104"/>
      <c r="AA386" s="104"/>
      <c r="AB386" s="104"/>
      <c r="AC386" s="104"/>
    </row>
    <row r="387" spans="1:29" ht="15.75" thickBot="1">
      <c r="A387" s="51"/>
      <c r="B387" s="254"/>
      <c r="C387" s="257"/>
      <c r="D387" s="261"/>
      <c r="E387" s="263"/>
      <c r="F387" s="263"/>
      <c r="G387" s="207"/>
      <c r="H387" s="83" t="s">
        <v>296</v>
      </c>
      <c r="I387" s="84">
        <v>1</v>
      </c>
      <c r="J387" s="32">
        <v>0</v>
      </c>
      <c r="K387" s="52">
        <f t="shared" si="79"/>
        <v>0</v>
      </c>
      <c r="L387" s="52">
        <f t="shared" si="80"/>
        <v>0</v>
      </c>
      <c r="M387" s="53">
        <f t="shared" si="81"/>
        <v>0</v>
      </c>
      <c r="N387" s="259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Y387" s="104"/>
      <c r="Z387" s="104"/>
      <c r="AA387" s="104"/>
      <c r="AB387" s="104"/>
      <c r="AC387" s="104"/>
    </row>
    <row r="388" spans="1:29" ht="15.75" thickBot="1">
      <c r="A388" s="51"/>
      <c r="B388" s="254"/>
      <c r="C388" s="257"/>
      <c r="D388" s="261"/>
      <c r="E388" s="263"/>
      <c r="F388" s="263"/>
      <c r="G388" s="222" t="s">
        <v>297</v>
      </c>
      <c r="H388" s="83" t="s">
        <v>298</v>
      </c>
      <c r="I388" s="84">
        <v>1</v>
      </c>
      <c r="J388" s="32">
        <v>0</v>
      </c>
      <c r="K388" s="52">
        <f t="shared" si="79"/>
        <v>0</v>
      </c>
      <c r="L388" s="52">
        <f t="shared" si="80"/>
        <v>0</v>
      </c>
      <c r="M388" s="53">
        <f t="shared" si="81"/>
        <v>0</v>
      </c>
      <c r="N388" s="259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Y388" s="104"/>
      <c r="Z388" s="104"/>
      <c r="AA388" s="104"/>
      <c r="AB388" s="104"/>
      <c r="AC388" s="104"/>
    </row>
    <row r="389" spans="1:29" ht="15.75" thickBot="1">
      <c r="A389" s="51"/>
      <c r="B389" s="254"/>
      <c r="C389" s="257"/>
      <c r="D389" s="261"/>
      <c r="E389" s="263"/>
      <c r="F389" s="263"/>
      <c r="G389" s="222"/>
      <c r="H389" s="83" t="s">
        <v>299</v>
      </c>
      <c r="I389" s="84">
        <v>2</v>
      </c>
      <c r="J389" s="32">
        <v>0</v>
      </c>
      <c r="K389" s="52">
        <f t="shared" si="79"/>
        <v>0</v>
      </c>
      <c r="L389" s="52">
        <f t="shared" si="80"/>
        <v>0</v>
      </c>
      <c r="M389" s="53">
        <f t="shared" si="81"/>
        <v>0</v>
      </c>
      <c r="N389" s="259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Y389" s="104"/>
      <c r="Z389" s="104"/>
      <c r="AA389" s="104"/>
      <c r="AB389" s="104"/>
      <c r="AC389" s="104"/>
    </row>
    <row r="390" spans="1:29" ht="15.75" thickBot="1">
      <c r="A390" s="51"/>
      <c r="B390" s="254"/>
      <c r="C390" s="257"/>
      <c r="D390" s="261"/>
      <c r="E390" s="263"/>
      <c r="F390" s="263"/>
      <c r="G390" s="222"/>
      <c r="H390" s="83" t="s">
        <v>300</v>
      </c>
      <c r="I390" s="84">
        <v>1</v>
      </c>
      <c r="J390" s="32">
        <v>0</v>
      </c>
      <c r="K390" s="52">
        <f t="shared" si="79"/>
        <v>0</v>
      </c>
      <c r="L390" s="52">
        <f t="shared" si="80"/>
        <v>0</v>
      </c>
      <c r="M390" s="53">
        <f t="shared" si="81"/>
        <v>0</v>
      </c>
      <c r="N390" s="259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  <c r="AA390" s="104"/>
      <c r="AB390" s="104"/>
      <c r="AC390" s="104"/>
    </row>
    <row r="391" spans="1:29" ht="15.75" thickBot="1">
      <c r="A391" s="51"/>
      <c r="B391" s="254"/>
      <c r="C391" s="257"/>
      <c r="D391" s="261"/>
      <c r="E391" s="263"/>
      <c r="F391" s="263"/>
      <c r="G391" s="222"/>
      <c r="H391" s="83" t="s">
        <v>424</v>
      </c>
      <c r="I391" s="84">
        <v>1</v>
      </c>
      <c r="J391" s="32">
        <v>0</v>
      </c>
      <c r="K391" s="52">
        <f t="shared" si="79"/>
        <v>0</v>
      </c>
      <c r="L391" s="52">
        <f t="shared" si="80"/>
        <v>0</v>
      </c>
      <c r="M391" s="53">
        <f t="shared" si="81"/>
        <v>0</v>
      </c>
      <c r="N391" s="259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  <c r="AA391" s="104"/>
      <c r="AB391" s="104"/>
      <c r="AC391" s="104"/>
    </row>
    <row r="392" spans="1:29" ht="15.75" thickBot="1">
      <c r="A392" s="51"/>
      <c r="B392" s="254"/>
      <c r="C392" s="257"/>
      <c r="D392" s="261"/>
      <c r="E392" s="263"/>
      <c r="F392" s="263"/>
      <c r="G392" s="222"/>
      <c r="H392" s="83" t="s">
        <v>301</v>
      </c>
      <c r="I392" s="84">
        <v>21</v>
      </c>
      <c r="J392" s="32">
        <v>0</v>
      </c>
      <c r="K392" s="52">
        <f t="shared" si="79"/>
        <v>0</v>
      </c>
      <c r="L392" s="52">
        <f t="shared" si="80"/>
        <v>0</v>
      </c>
      <c r="M392" s="53">
        <f t="shared" si="81"/>
        <v>0</v>
      </c>
      <c r="N392" s="259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Y392" s="104"/>
      <c r="Z392" s="104"/>
      <c r="AA392" s="104"/>
      <c r="AB392" s="104"/>
      <c r="AC392" s="104"/>
    </row>
    <row r="393" spans="1:29" ht="15.75" thickBot="1">
      <c r="A393" s="51"/>
      <c r="B393" s="254"/>
      <c r="C393" s="257"/>
      <c r="D393" s="261"/>
      <c r="E393" s="263"/>
      <c r="F393" s="263"/>
      <c r="G393" s="222"/>
      <c r="H393" s="83" t="s">
        <v>302</v>
      </c>
      <c r="I393" s="84">
        <v>1</v>
      </c>
      <c r="J393" s="32">
        <v>0</v>
      </c>
      <c r="K393" s="52">
        <f t="shared" si="79"/>
        <v>0</v>
      </c>
      <c r="L393" s="52">
        <f t="shared" si="80"/>
        <v>0</v>
      </c>
      <c r="M393" s="53">
        <f t="shared" si="81"/>
        <v>0</v>
      </c>
      <c r="N393" s="259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  <c r="AA393" s="104"/>
      <c r="AB393" s="104"/>
      <c r="AC393" s="104"/>
    </row>
    <row r="394" spans="1:29" ht="15.75" thickBot="1">
      <c r="A394" s="51"/>
      <c r="B394" s="254"/>
      <c r="C394" s="257"/>
      <c r="D394" s="261"/>
      <c r="E394" s="263"/>
      <c r="F394" s="263"/>
      <c r="G394" s="222"/>
      <c r="H394" s="83" t="s">
        <v>303</v>
      </c>
      <c r="I394" s="84">
        <v>1</v>
      </c>
      <c r="J394" s="32">
        <v>0</v>
      </c>
      <c r="K394" s="52">
        <f t="shared" si="79"/>
        <v>0</v>
      </c>
      <c r="L394" s="52">
        <f t="shared" si="80"/>
        <v>0</v>
      </c>
      <c r="M394" s="53">
        <f t="shared" si="81"/>
        <v>0</v>
      </c>
      <c r="N394" s="259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  <c r="AA394" s="104"/>
      <c r="AB394" s="104"/>
      <c r="AC394" s="104"/>
    </row>
    <row r="395" spans="1:29" ht="15.75" thickBot="1">
      <c r="A395" s="51"/>
      <c r="B395" s="254"/>
      <c r="C395" s="257"/>
      <c r="D395" s="261"/>
      <c r="E395" s="263"/>
      <c r="F395" s="263"/>
      <c r="G395" s="222"/>
      <c r="H395" s="83" t="s">
        <v>304</v>
      </c>
      <c r="I395" s="84">
        <v>2</v>
      </c>
      <c r="J395" s="32">
        <v>0</v>
      </c>
      <c r="K395" s="52">
        <f t="shared" si="79"/>
        <v>0</v>
      </c>
      <c r="L395" s="52">
        <f t="shared" si="80"/>
        <v>0</v>
      </c>
      <c r="M395" s="53">
        <f t="shared" si="81"/>
        <v>0</v>
      </c>
      <c r="N395" s="259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  <c r="AA395" s="104"/>
      <c r="AB395" s="104"/>
      <c r="AC395" s="104"/>
    </row>
    <row r="396" spans="1:29" ht="15.75" thickBot="1">
      <c r="A396" s="51"/>
      <c r="B396" s="254"/>
      <c r="C396" s="257"/>
      <c r="D396" s="261"/>
      <c r="E396" s="263"/>
      <c r="F396" s="263"/>
      <c r="G396" s="222"/>
      <c r="H396" s="83" t="s">
        <v>602</v>
      </c>
      <c r="I396" s="84">
        <v>1</v>
      </c>
      <c r="J396" s="32">
        <v>0</v>
      </c>
      <c r="K396" s="52">
        <f t="shared" si="79"/>
        <v>0</v>
      </c>
      <c r="L396" s="52">
        <f t="shared" si="80"/>
        <v>0</v>
      </c>
      <c r="M396" s="53">
        <f t="shared" si="81"/>
        <v>0</v>
      </c>
      <c r="N396" s="259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  <c r="AA396" s="104"/>
      <c r="AB396" s="104"/>
      <c r="AC396" s="104"/>
    </row>
    <row r="397" spans="1:29" ht="15.75" thickBot="1">
      <c r="A397" s="51"/>
      <c r="B397" s="254"/>
      <c r="C397" s="257"/>
      <c r="D397" s="261"/>
      <c r="E397" s="263"/>
      <c r="F397" s="263"/>
      <c r="G397" s="222"/>
      <c r="H397" s="83" t="s">
        <v>305</v>
      </c>
      <c r="I397" s="84">
        <v>1</v>
      </c>
      <c r="J397" s="32">
        <v>0</v>
      </c>
      <c r="K397" s="52">
        <f t="shared" si="79"/>
        <v>0</v>
      </c>
      <c r="L397" s="52">
        <f t="shared" si="80"/>
        <v>0</v>
      </c>
      <c r="M397" s="53">
        <f t="shared" si="81"/>
        <v>0</v>
      </c>
      <c r="N397" s="259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Y397" s="104"/>
      <c r="Z397" s="104"/>
      <c r="AA397" s="104"/>
      <c r="AB397" s="104"/>
      <c r="AC397" s="104"/>
    </row>
    <row r="398" spans="1:29" ht="15.75" thickBot="1">
      <c r="A398" s="51"/>
      <c r="B398" s="254"/>
      <c r="C398" s="257"/>
      <c r="D398" s="261"/>
      <c r="E398" s="263"/>
      <c r="F398" s="263"/>
      <c r="G398" s="222"/>
      <c r="H398" s="83" t="s">
        <v>306</v>
      </c>
      <c r="I398" s="84">
        <v>1</v>
      </c>
      <c r="J398" s="32">
        <v>0</v>
      </c>
      <c r="K398" s="52">
        <f t="shared" si="79"/>
        <v>0</v>
      </c>
      <c r="L398" s="52">
        <f t="shared" si="80"/>
        <v>0</v>
      </c>
      <c r="M398" s="53">
        <f t="shared" si="81"/>
        <v>0</v>
      </c>
      <c r="N398" s="259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Y398" s="104"/>
      <c r="Z398" s="104"/>
      <c r="AA398" s="104"/>
      <c r="AB398" s="104"/>
      <c r="AC398" s="104"/>
    </row>
    <row r="399" spans="1:29" ht="15.75" thickBot="1">
      <c r="A399" s="51"/>
      <c r="B399" s="254"/>
      <c r="C399" s="257"/>
      <c r="D399" s="261"/>
      <c r="E399" s="263"/>
      <c r="F399" s="263"/>
      <c r="G399" s="222"/>
      <c r="H399" s="83" t="s">
        <v>307</v>
      </c>
      <c r="I399" s="84">
        <v>15</v>
      </c>
      <c r="J399" s="32">
        <v>0</v>
      </c>
      <c r="K399" s="52">
        <f t="shared" si="79"/>
        <v>0</v>
      </c>
      <c r="L399" s="52">
        <f t="shared" si="80"/>
        <v>0</v>
      </c>
      <c r="M399" s="53">
        <f t="shared" si="81"/>
        <v>0</v>
      </c>
      <c r="N399" s="259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Y399" s="104"/>
      <c r="Z399" s="104"/>
      <c r="AA399" s="104"/>
      <c r="AB399" s="104"/>
      <c r="AC399" s="104"/>
    </row>
    <row r="400" spans="1:29" ht="15.75" thickBot="1">
      <c r="A400" s="51"/>
      <c r="B400" s="254"/>
      <c r="C400" s="257"/>
      <c r="D400" s="261"/>
      <c r="E400" s="263"/>
      <c r="F400" s="263"/>
      <c r="G400" s="222"/>
      <c r="H400" s="83" t="s">
        <v>308</v>
      </c>
      <c r="I400" s="84">
        <v>5</v>
      </c>
      <c r="J400" s="32">
        <v>0</v>
      </c>
      <c r="K400" s="52">
        <f t="shared" si="79"/>
        <v>0</v>
      </c>
      <c r="L400" s="52">
        <f t="shared" si="80"/>
        <v>0</v>
      </c>
      <c r="M400" s="53">
        <f t="shared" si="81"/>
        <v>0</v>
      </c>
      <c r="N400" s="259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  <c r="AA400" s="104"/>
      <c r="AB400" s="104"/>
      <c r="AC400" s="104"/>
    </row>
    <row r="401" spans="1:29" ht="15.75" thickBot="1">
      <c r="A401" s="51"/>
      <c r="B401" s="254"/>
      <c r="C401" s="257"/>
      <c r="D401" s="261"/>
      <c r="E401" s="263"/>
      <c r="F401" s="263"/>
      <c r="G401" s="222"/>
      <c r="H401" s="83" t="s">
        <v>425</v>
      </c>
      <c r="I401" s="84">
        <v>1</v>
      </c>
      <c r="J401" s="32">
        <v>0</v>
      </c>
      <c r="K401" s="52">
        <f t="shared" si="79"/>
        <v>0</v>
      </c>
      <c r="L401" s="52">
        <f t="shared" si="80"/>
        <v>0</v>
      </c>
      <c r="M401" s="53">
        <f t="shared" si="81"/>
        <v>0</v>
      </c>
      <c r="N401" s="259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Y401" s="104"/>
      <c r="Z401" s="104"/>
      <c r="AA401" s="104"/>
      <c r="AB401" s="104"/>
      <c r="AC401" s="104"/>
    </row>
    <row r="402" spans="1:29" ht="15.75" thickBot="1">
      <c r="A402" s="51"/>
      <c r="B402" s="254"/>
      <c r="C402" s="257"/>
      <c r="D402" s="261"/>
      <c r="E402" s="263"/>
      <c r="F402" s="263"/>
      <c r="G402" s="206" t="s">
        <v>309</v>
      </c>
      <c r="H402" s="83" t="s">
        <v>310</v>
      </c>
      <c r="I402" s="84">
        <v>5</v>
      </c>
      <c r="J402" s="32">
        <v>0</v>
      </c>
      <c r="K402" s="52">
        <f t="shared" si="79"/>
        <v>0</v>
      </c>
      <c r="L402" s="52">
        <f t="shared" si="80"/>
        <v>0</v>
      </c>
      <c r="M402" s="53">
        <f t="shared" si="81"/>
        <v>0</v>
      </c>
      <c r="N402" s="259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  <c r="AA402" s="104"/>
      <c r="AB402" s="104"/>
      <c r="AC402" s="104"/>
    </row>
    <row r="403" spans="1:29" ht="15.75" thickBot="1">
      <c r="A403" s="51"/>
      <c r="B403" s="254"/>
      <c r="C403" s="257"/>
      <c r="D403" s="261"/>
      <c r="E403" s="263"/>
      <c r="F403" s="263"/>
      <c r="G403" s="207"/>
      <c r="H403" s="83" t="s">
        <v>311</v>
      </c>
      <c r="I403" s="84">
        <v>20</v>
      </c>
      <c r="J403" s="32">
        <v>0</v>
      </c>
      <c r="K403" s="52">
        <f t="shared" ref="K403:K466" si="82">I403*J403</f>
        <v>0</v>
      </c>
      <c r="L403" s="52">
        <f t="shared" ref="L403:L466" si="83">(K403)*(19%)</f>
        <v>0</v>
      </c>
      <c r="M403" s="53">
        <f t="shared" ref="M403:M466" si="84">L403+K403</f>
        <v>0</v>
      </c>
      <c r="N403" s="259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  <c r="AA403" s="104"/>
      <c r="AB403" s="104"/>
      <c r="AC403" s="104"/>
    </row>
    <row r="404" spans="1:29" ht="15.75" thickBot="1">
      <c r="A404" s="51"/>
      <c r="B404" s="254"/>
      <c r="C404" s="257"/>
      <c r="D404" s="261"/>
      <c r="E404" s="263"/>
      <c r="F404" s="263"/>
      <c r="G404" s="208"/>
      <c r="H404" s="83" t="s">
        <v>312</v>
      </c>
      <c r="I404" s="84">
        <v>1</v>
      </c>
      <c r="J404" s="32">
        <v>0</v>
      </c>
      <c r="K404" s="52">
        <f t="shared" si="82"/>
        <v>0</v>
      </c>
      <c r="L404" s="52">
        <f t="shared" si="83"/>
        <v>0</v>
      </c>
      <c r="M404" s="53">
        <f t="shared" si="84"/>
        <v>0</v>
      </c>
      <c r="N404" s="259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Y404" s="104"/>
      <c r="Z404" s="104"/>
      <c r="AA404" s="104"/>
      <c r="AB404" s="104"/>
      <c r="AC404" s="104"/>
    </row>
    <row r="405" spans="1:29" ht="15.75" thickBot="1">
      <c r="A405" s="51"/>
      <c r="B405" s="254"/>
      <c r="C405" s="257"/>
      <c r="D405" s="261"/>
      <c r="E405" s="263"/>
      <c r="F405" s="263"/>
      <c r="G405" s="148" t="s">
        <v>313</v>
      </c>
      <c r="H405" s="83" t="s">
        <v>313</v>
      </c>
      <c r="I405" s="84">
        <v>1</v>
      </c>
      <c r="J405" s="32">
        <v>0</v>
      </c>
      <c r="K405" s="52">
        <f t="shared" si="82"/>
        <v>0</v>
      </c>
      <c r="L405" s="52">
        <f t="shared" si="83"/>
        <v>0</v>
      </c>
      <c r="M405" s="53">
        <f t="shared" si="84"/>
        <v>0</v>
      </c>
      <c r="N405" s="259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  <c r="AA405" s="104"/>
      <c r="AB405" s="104"/>
      <c r="AC405" s="104"/>
    </row>
    <row r="406" spans="1:29" ht="15.75" thickBot="1">
      <c r="A406" s="51"/>
      <c r="B406" s="254"/>
      <c r="C406" s="257"/>
      <c r="D406" s="261"/>
      <c r="E406" s="263"/>
      <c r="F406" s="263"/>
      <c r="G406" s="206" t="s">
        <v>314</v>
      </c>
      <c r="H406" s="83" t="s">
        <v>315</v>
      </c>
      <c r="I406" s="84">
        <v>1</v>
      </c>
      <c r="J406" s="32">
        <v>0</v>
      </c>
      <c r="K406" s="52">
        <f t="shared" si="82"/>
        <v>0</v>
      </c>
      <c r="L406" s="52">
        <f t="shared" si="83"/>
        <v>0</v>
      </c>
      <c r="M406" s="53">
        <f t="shared" si="84"/>
        <v>0</v>
      </c>
      <c r="N406" s="259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Y406" s="104"/>
      <c r="Z406" s="104"/>
      <c r="AA406" s="104"/>
      <c r="AB406" s="104"/>
      <c r="AC406" s="104"/>
    </row>
    <row r="407" spans="1:29" ht="15.75" thickBot="1">
      <c r="A407" s="51"/>
      <c r="B407" s="254"/>
      <c r="C407" s="257"/>
      <c r="D407" s="261"/>
      <c r="E407" s="263"/>
      <c r="F407" s="263"/>
      <c r="G407" s="207"/>
      <c r="H407" s="83" t="s">
        <v>316</v>
      </c>
      <c r="I407" s="84">
        <v>1</v>
      </c>
      <c r="J407" s="32">
        <v>0</v>
      </c>
      <c r="K407" s="52">
        <f t="shared" si="82"/>
        <v>0</v>
      </c>
      <c r="L407" s="52">
        <f t="shared" si="83"/>
        <v>0</v>
      </c>
      <c r="M407" s="53">
        <f t="shared" si="84"/>
        <v>0</v>
      </c>
      <c r="N407" s="259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Y407" s="104"/>
      <c r="Z407" s="104"/>
      <c r="AA407" s="104"/>
      <c r="AB407" s="104"/>
      <c r="AC407" s="104"/>
    </row>
    <row r="408" spans="1:29" ht="15.75" thickBot="1">
      <c r="A408" s="51"/>
      <c r="B408" s="254"/>
      <c r="C408" s="257"/>
      <c r="D408" s="261"/>
      <c r="E408" s="263"/>
      <c r="F408" s="263"/>
      <c r="G408" s="207"/>
      <c r="H408" s="83" t="s">
        <v>317</v>
      </c>
      <c r="I408" s="84">
        <v>1</v>
      </c>
      <c r="J408" s="32">
        <v>0</v>
      </c>
      <c r="K408" s="52">
        <f t="shared" si="82"/>
        <v>0</v>
      </c>
      <c r="L408" s="52">
        <f t="shared" si="83"/>
        <v>0</v>
      </c>
      <c r="M408" s="53">
        <f t="shared" si="84"/>
        <v>0</v>
      </c>
      <c r="N408" s="259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Y408" s="104"/>
      <c r="Z408" s="104"/>
      <c r="AA408" s="104"/>
      <c r="AB408" s="104"/>
      <c r="AC408" s="104"/>
    </row>
    <row r="409" spans="1:29" ht="15.75" thickBot="1">
      <c r="A409" s="51"/>
      <c r="B409" s="254"/>
      <c r="C409" s="257"/>
      <c r="D409" s="261"/>
      <c r="E409" s="263"/>
      <c r="F409" s="263"/>
      <c r="G409" s="207"/>
      <c r="H409" s="83" t="s">
        <v>426</v>
      </c>
      <c r="I409" s="84">
        <v>1</v>
      </c>
      <c r="J409" s="32">
        <v>0</v>
      </c>
      <c r="K409" s="52">
        <f t="shared" si="82"/>
        <v>0</v>
      </c>
      <c r="L409" s="52">
        <f t="shared" si="83"/>
        <v>0</v>
      </c>
      <c r="M409" s="53">
        <f t="shared" si="84"/>
        <v>0</v>
      </c>
      <c r="N409" s="259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Y409" s="104"/>
      <c r="Z409" s="104"/>
      <c r="AA409" s="104"/>
      <c r="AB409" s="104"/>
      <c r="AC409" s="104"/>
    </row>
    <row r="410" spans="1:29" ht="15.75" thickBot="1">
      <c r="A410" s="51"/>
      <c r="B410" s="254"/>
      <c r="C410" s="257"/>
      <c r="D410" s="261"/>
      <c r="E410" s="263"/>
      <c r="F410" s="263"/>
      <c r="G410" s="207"/>
      <c r="H410" s="83" t="s">
        <v>427</v>
      </c>
      <c r="I410" s="84">
        <v>1</v>
      </c>
      <c r="J410" s="32">
        <v>0</v>
      </c>
      <c r="K410" s="52">
        <f t="shared" si="82"/>
        <v>0</v>
      </c>
      <c r="L410" s="52">
        <f t="shared" si="83"/>
        <v>0</v>
      </c>
      <c r="M410" s="53">
        <f t="shared" si="84"/>
        <v>0</v>
      </c>
      <c r="N410" s="259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  <c r="AA410" s="104"/>
      <c r="AB410" s="104"/>
      <c r="AC410" s="104"/>
    </row>
    <row r="411" spans="1:29" ht="15.75" thickBot="1">
      <c r="A411" s="51"/>
      <c r="B411" s="254"/>
      <c r="C411" s="257"/>
      <c r="D411" s="261"/>
      <c r="E411" s="263"/>
      <c r="F411" s="263"/>
      <c r="G411" s="208"/>
      <c r="H411" s="83" t="s">
        <v>318</v>
      </c>
      <c r="I411" s="84">
        <v>4</v>
      </c>
      <c r="J411" s="32">
        <v>0</v>
      </c>
      <c r="K411" s="52">
        <f t="shared" si="82"/>
        <v>0</v>
      </c>
      <c r="L411" s="52">
        <f t="shared" si="83"/>
        <v>0</v>
      </c>
      <c r="M411" s="53">
        <f t="shared" si="84"/>
        <v>0</v>
      </c>
      <c r="N411" s="259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Y411" s="104"/>
      <c r="Z411" s="104"/>
      <c r="AA411" s="104"/>
      <c r="AB411" s="104"/>
      <c r="AC411" s="104"/>
    </row>
    <row r="412" spans="1:29" ht="15.75" thickBot="1">
      <c r="A412" s="51"/>
      <c r="B412" s="254"/>
      <c r="C412" s="257"/>
      <c r="D412" s="261"/>
      <c r="E412" s="263"/>
      <c r="F412" s="263"/>
      <c r="G412" s="206" t="s">
        <v>319</v>
      </c>
      <c r="H412" s="83" t="s">
        <v>320</v>
      </c>
      <c r="I412" s="84">
        <v>1</v>
      </c>
      <c r="J412" s="32">
        <v>0</v>
      </c>
      <c r="K412" s="52">
        <f t="shared" si="82"/>
        <v>0</v>
      </c>
      <c r="L412" s="52">
        <f t="shared" si="83"/>
        <v>0</v>
      </c>
      <c r="M412" s="53">
        <f t="shared" si="84"/>
        <v>0</v>
      </c>
      <c r="N412" s="259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  <c r="AA412" s="104"/>
      <c r="AB412" s="104"/>
      <c r="AC412" s="104"/>
    </row>
    <row r="413" spans="1:29" ht="15.75" thickBot="1">
      <c r="A413" s="51"/>
      <c r="B413" s="254"/>
      <c r="C413" s="257"/>
      <c r="D413" s="261"/>
      <c r="E413" s="263"/>
      <c r="F413" s="263"/>
      <c r="G413" s="207"/>
      <c r="H413" s="83" t="s">
        <v>321</v>
      </c>
      <c r="I413" s="84">
        <v>1</v>
      </c>
      <c r="J413" s="32">
        <v>0</v>
      </c>
      <c r="K413" s="52">
        <f t="shared" si="82"/>
        <v>0</v>
      </c>
      <c r="L413" s="52">
        <f t="shared" si="83"/>
        <v>0</v>
      </c>
      <c r="M413" s="53">
        <f t="shared" si="84"/>
        <v>0</v>
      </c>
      <c r="N413" s="259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Y413" s="104"/>
      <c r="Z413" s="104"/>
      <c r="AA413" s="104"/>
      <c r="AB413" s="104"/>
      <c r="AC413" s="104"/>
    </row>
    <row r="414" spans="1:29" ht="15.75" thickBot="1">
      <c r="A414" s="51"/>
      <c r="B414" s="254"/>
      <c r="C414" s="257"/>
      <c r="D414" s="261"/>
      <c r="E414" s="263"/>
      <c r="F414" s="263"/>
      <c r="G414" s="207"/>
      <c r="H414" s="83" t="s">
        <v>322</v>
      </c>
      <c r="I414" s="84">
        <v>1</v>
      </c>
      <c r="J414" s="32">
        <v>0</v>
      </c>
      <c r="K414" s="52">
        <f t="shared" si="82"/>
        <v>0</v>
      </c>
      <c r="L414" s="52">
        <f t="shared" si="83"/>
        <v>0</v>
      </c>
      <c r="M414" s="53">
        <f t="shared" si="84"/>
        <v>0</v>
      </c>
      <c r="N414" s="259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Y414" s="104"/>
      <c r="Z414" s="104"/>
      <c r="AA414" s="104"/>
      <c r="AB414" s="104"/>
      <c r="AC414" s="104"/>
    </row>
    <row r="415" spans="1:29" ht="15.75" thickBot="1">
      <c r="A415" s="51"/>
      <c r="B415" s="254"/>
      <c r="C415" s="257"/>
      <c r="D415" s="261"/>
      <c r="E415" s="263"/>
      <c r="F415" s="263"/>
      <c r="G415" s="208"/>
      <c r="H415" s="83" t="s">
        <v>323</v>
      </c>
      <c r="I415" s="84">
        <v>1</v>
      </c>
      <c r="J415" s="32">
        <v>0</v>
      </c>
      <c r="K415" s="52">
        <f t="shared" si="82"/>
        <v>0</v>
      </c>
      <c r="L415" s="52">
        <f t="shared" si="83"/>
        <v>0</v>
      </c>
      <c r="M415" s="53">
        <f t="shared" si="84"/>
        <v>0</v>
      </c>
      <c r="N415" s="259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  <c r="AA415" s="104"/>
      <c r="AB415" s="104"/>
      <c r="AC415" s="104"/>
    </row>
    <row r="416" spans="1:29" ht="15.75" thickBot="1">
      <c r="A416" s="51"/>
      <c r="B416" s="254"/>
      <c r="C416" s="257"/>
      <c r="D416" s="261"/>
      <c r="E416" s="263"/>
      <c r="F416" s="263"/>
      <c r="G416" s="206" t="s">
        <v>324</v>
      </c>
      <c r="H416" s="83" t="s">
        <v>324</v>
      </c>
      <c r="I416" s="84">
        <v>1</v>
      </c>
      <c r="J416" s="32">
        <v>0</v>
      </c>
      <c r="K416" s="52">
        <f t="shared" si="82"/>
        <v>0</v>
      </c>
      <c r="L416" s="52">
        <f t="shared" si="83"/>
        <v>0</v>
      </c>
      <c r="M416" s="53">
        <f t="shared" si="84"/>
        <v>0</v>
      </c>
      <c r="N416" s="259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  <c r="AA416" s="104"/>
      <c r="AB416" s="104"/>
      <c r="AC416" s="104"/>
    </row>
    <row r="417" spans="1:29" ht="15.75" thickBot="1">
      <c r="A417" s="51"/>
      <c r="B417" s="254"/>
      <c r="C417" s="257"/>
      <c r="D417" s="261"/>
      <c r="E417" s="263"/>
      <c r="F417" s="263"/>
      <c r="G417" s="207"/>
      <c r="H417" s="83" t="s">
        <v>325</v>
      </c>
      <c r="I417" s="84">
        <v>1</v>
      </c>
      <c r="J417" s="32">
        <v>0</v>
      </c>
      <c r="K417" s="52">
        <f t="shared" si="82"/>
        <v>0</v>
      </c>
      <c r="L417" s="52">
        <f t="shared" si="83"/>
        <v>0</v>
      </c>
      <c r="M417" s="53">
        <f t="shared" si="84"/>
        <v>0</v>
      </c>
      <c r="N417" s="259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  <c r="AA417" s="104"/>
      <c r="AB417" s="104"/>
      <c r="AC417" s="104"/>
    </row>
    <row r="418" spans="1:29" ht="15.75" thickBot="1">
      <c r="A418" s="51"/>
      <c r="B418" s="254"/>
      <c r="C418" s="257"/>
      <c r="D418" s="261"/>
      <c r="E418" s="263"/>
      <c r="F418" s="263"/>
      <c r="G418" s="207"/>
      <c r="H418" s="83" t="s">
        <v>326</v>
      </c>
      <c r="I418" s="84">
        <v>1</v>
      </c>
      <c r="J418" s="32">
        <v>0</v>
      </c>
      <c r="K418" s="52">
        <f t="shared" si="82"/>
        <v>0</v>
      </c>
      <c r="L418" s="52">
        <f t="shared" si="83"/>
        <v>0</v>
      </c>
      <c r="M418" s="53">
        <f t="shared" si="84"/>
        <v>0</v>
      </c>
      <c r="N418" s="259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Y418" s="104"/>
      <c r="Z418" s="104"/>
      <c r="AA418" s="104"/>
      <c r="AB418" s="104"/>
      <c r="AC418" s="104"/>
    </row>
    <row r="419" spans="1:29" ht="15.75" thickBot="1">
      <c r="A419" s="51"/>
      <c r="B419" s="254"/>
      <c r="C419" s="257"/>
      <c r="D419" s="261"/>
      <c r="E419" s="263"/>
      <c r="F419" s="263"/>
      <c r="G419" s="207"/>
      <c r="H419" s="83" t="s">
        <v>327</v>
      </c>
      <c r="I419" s="84">
        <v>1</v>
      </c>
      <c r="J419" s="32">
        <v>0</v>
      </c>
      <c r="K419" s="52">
        <f t="shared" si="82"/>
        <v>0</v>
      </c>
      <c r="L419" s="52">
        <f t="shared" si="83"/>
        <v>0</v>
      </c>
      <c r="M419" s="53">
        <f t="shared" si="84"/>
        <v>0</v>
      </c>
      <c r="N419" s="259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  <c r="AA419" s="104"/>
      <c r="AB419" s="104"/>
      <c r="AC419" s="104"/>
    </row>
    <row r="420" spans="1:29" ht="15.75" thickBot="1">
      <c r="A420" s="51"/>
      <c r="B420" s="254"/>
      <c r="C420" s="257"/>
      <c r="D420" s="261"/>
      <c r="E420" s="263"/>
      <c r="F420" s="263"/>
      <c r="G420" s="207"/>
      <c r="H420" s="83" t="s">
        <v>328</v>
      </c>
      <c r="I420" s="84">
        <v>3</v>
      </c>
      <c r="J420" s="32">
        <v>0</v>
      </c>
      <c r="K420" s="52">
        <f t="shared" si="82"/>
        <v>0</v>
      </c>
      <c r="L420" s="52">
        <f t="shared" si="83"/>
        <v>0</v>
      </c>
      <c r="M420" s="53">
        <f t="shared" si="84"/>
        <v>0</v>
      </c>
      <c r="N420" s="259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Y420" s="104"/>
      <c r="Z420" s="104"/>
      <c r="AA420" s="104"/>
      <c r="AB420" s="104"/>
      <c r="AC420" s="104"/>
    </row>
    <row r="421" spans="1:29" ht="15.75" thickBot="1">
      <c r="A421" s="51"/>
      <c r="B421" s="254"/>
      <c r="C421" s="257"/>
      <c r="D421" s="261"/>
      <c r="E421" s="263"/>
      <c r="F421" s="263"/>
      <c r="G421" s="207"/>
      <c r="H421" s="83" t="s">
        <v>329</v>
      </c>
      <c r="I421" s="84">
        <v>1</v>
      </c>
      <c r="J421" s="32">
        <v>0</v>
      </c>
      <c r="K421" s="52">
        <f t="shared" si="82"/>
        <v>0</v>
      </c>
      <c r="L421" s="52">
        <f t="shared" si="83"/>
        <v>0</v>
      </c>
      <c r="M421" s="53">
        <f t="shared" si="84"/>
        <v>0</v>
      </c>
      <c r="N421" s="259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Y421" s="104"/>
      <c r="Z421" s="104"/>
      <c r="AA421" s="104"/>
      <c r="AB421" s="104"/>
      <c r="AC421" s="104"/>
    </row>
    <row r="422" spans="1:29" ht="15.75" thickBot="1">
      <c r="A422" s="51"/>
      <c r="B422" s="254"/>
      <c r="C422" s="257"/>
      <c r="D422" s="261"/>
      <c r="E422" s="263"/>
      <c r="F422" s="263"/>
      <c r="G422" s="207"/>
      <c r="H422" s="83" t="s">
        <v>330</v>
      </c>
      <c r="I422" s="84">
        <v>1</v>
      </c>
      <c r="J422" s="32">
        <v>0</v>
      </c>
      <c r="K422" s="52">
        <f t="shared" si="82"/>
        <v>0</v>
      </c>
      <c r="L422" s="52">
        <f t="shared" si="83"/>
        <v>0</v>
      </c>
      <c r="M422" s="53">
        <f t="shared" si="84"/>
        <v>0</v>
      </c>
      <c r="N422" s="259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  <c r="AA422" s="104"/>
      <c r="AB422" s="104"/>
      <c r="AC422" s="104"/>
    </row>
    <row r="423" spans="1:29" ht="15.75" thickBot="1">
      <c r="A423" s="51"/>
      <c r="B423" s="254"/>
      <c r="C423" s="257"/>
      <c r="D423" s="261"/>
      <c r="E423" s="263"/>
      <c r="F423" s="263"/>
      <c r="G423" s="207"/>
      <c r="H423" s="83" t="s">
        <v>331</v>
      </c>
      <c r="I423" s="84">
        <v>1</v>
      </c>
      <c r="J423" s="32">
        <v>0</v>
      </c>
      <c r="K423" s="52">
        <f t="shared" si="82"/>
        <v>0</v>
      </c>
      <c r="L423" s="52">
        <f t="shared" si="83"/>
        <v>0</v>
      </c>
      <c r="M423" s="53">
        <f t="shared" si="84"/>
        <v>0</v>
      </c>
      <c r="N423" s="259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  <c r="AA423" s="104"/>
      <c r="AB423" s="104"/>
      <c r="AC423" s="104"/>
    </row>
    <row r="424" spans="1:29" ht="15.75" thickBot="1">
      <c r="A424" s="51"/>
      <c r="B424" s="254"/>
      <c r="C424" s="257"/>
      <c r="D424" s="261"/>
      <c r="E424" s="263"/>
      <c r="F424" s="263"/>
      <c r="G424" s="207"/>
      <c r="H424" s="83" t="s">
        <v>332</v>
      </c>
      <c r="I424" s="84">
        <v>1</v>
      </c>
      <c r="J424" s="32">
        <v>0</v>
      </c>
      <c r="K424" s="52">
        <f t="shared" si="82"/>
        <v>0</v>
      </c>
      <c r="L424" s="52">
        <f t="shared" si="83"/>
        <v>0</v>
      </c>
      <c r="M424" s="53">
        <f t="shared" si="84"/>
        <v>0</v>
      </c>
      <c r="N424" s="259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  <c r="AA424" s="104"/>
      <c r="AB424" s="104"/>
      <c r="AC424" s="104"/>
    </row>
    <row r="425" spans="1:29" ht="15.75" thickBot="1">
      <c r="A425" s="51"/>
      <c r="B425" s="254"/>
      <c r="C425" s="257"/>
      <c r="D425" s="261"/>
      <c r="E425" s="263"/>
      <c r="F425" s="263"/>
      <c r="G425" s="207"/>
      <c r="H425" s="83" t="s">
        <v>333</v>
      </c>
      <c r="I425" s="84">
        <v>1</v>
      </c>
      <c r="J425" s="32">
        <v>0</v>
      </c>
      <c r="K425" s="52">
        <f t="shared" si="82"/>
        <v>0</v>
      </c>
      <c r="L425" s="52">
        <f t="shared" si="83"/>
        <v>0</v>
      </c>
      <c r="M425" s="53">
        <f t="shared" si="84"/>
        <v>0</v>
      </c>
      <c r="N425" s="259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Y425" s="104"/>
      <c r="Z425" s="104"/>
      <c r="AA425" s="104"/>
      <c r="AB425" s="104"/>
      <c r="AC425" s="104"/>
    </row>
    <row r="426" spans="1:29" ht="15.75" thickBot="1">
      <c r="A426" s="51"/>
      <c r="B426" s="254"/>
      <c r="C426" s="257"/>
      <c r="D426" s="261"/>
      <c r="E426" s="263"/>
      <c r="F426" s="263"/>
      <c r="G426" s="207"/>
      <c r="H426" s="83" t="s">
        <v>334</v>
      </c>
      <c r="I426" s="84">
        <v>2</v>
      </c>
      <c r="J426" s="32">
        <v>0</v>
      </c>
      <c r="K426" s="52">
        <f t="shared" si="82"/>
        <v>0</v>
      </c>
      <c r="L426" s="52">
        <f t="shared" si="83"/>
        <v>0</v>
      </c>
      <c r="M426" s="53">
        <f t="shared" si="84"/>
        <v>0</v>
      </c>
      <c r="N426" s="259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Y426" s="104"/>
      <c r="Z426" s="104"/>
      <c r="AA426" s="104"/>
      <c r="AB426" s="104"/>
      <c r="AC426" s="104"/>
    </row>
    <row r="427" spans="1:29" ht="15.75" thickBot="1">
      <c r="A427" s="51"/>
      <c r="B427" s="254"/>
      <c r="C427" s="257"/>
      <c r="D427" s="261"/>
      <c r="E427" s="263"/>
      <c r="F427" s="263"/>
      <c r="G427" s="207"/>
      <c r="H427" s="83" t="s">
        <v>335</v>
      </c>
      <c r="I427" s="84">
        <v>1</v>
      </c>
      <c r="J427" s="32">
        <v>0</v>
      </c>
      <c r="K427" s="52">
        <f t="shared" si="82"/>
        <v>0</v>
      </c>
      <c r="L427" s="52">
        <f t="shared" si="83"/>
        <v>0</v>
      </c>
      <c r="M427" s="53">
        <f t="shared" si="84"/>
        <v>0</v>
      </c>
      <c r="N427" s="259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Y427" s="104"/>
      <c r="Z427" s="104"/>
      <c r="AA427" s="104"/>
      <c r="AB427" s="104"/>
      <c r="AC427" s="104"/>
    </row>
    <row r="428" spans="1:29" ht="15.75" thickBot="1">
      <c r="A428" s="51"/>
      <c r="B428" s="254"/>
      <c r="C428" s="257"/>
      <c r="D428" s="261"/>
      <c r="E428" s="263"/>
      <c r="F428" s="263"/>
      <c r="G428" s="208"/>
      <c r="H428" s="83" t="s">
        <v>336</v>
      </c>
      <c r="I428" s="84">
        <v>1</v>
      </c>
      <c r="J428" s="32">
        <v>0</v>
      </c>
      <c r="K428" s="52">
        <f t="shared" si="82"/>
        <v>0</v>
      </c>
      <c r="L428" s="52">
        <f t="shared" si="83"/>
        <v>0</v>
      </c>
      <c r="M428" s="53">
        <f t="shared" si="84"/>
        <v>0</v>
      </c>
      <c r="N428" s="259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Y428" s="104"/>
      <c r="Z428" s="104"/>
      <c r="AA428" s="104"/>
      <c r="AB428" s="104"/>
      <c r="AC428" s="104"/>
    </row>
    <row r="429" spans="1:29" ht="15.75" thickBot="1">
      <c r="A429" s="51"/>
      <c r="B429" s="254"/>
      <c r="C429" s="257"/>
      <c r="D429" s="261"/>
      <c r="E429" s="263"/>
      <c r="F429" s="263"/>
      <c r="G429" s="206" t="s">
        <v>337</v>
      </c>
      <c r="H429" s="83" t="s">
        <v>338</v>
      </c>
      <c r="I429" s="84">
        <v>1</v>
      </c>
      <c r="J429" s="32">
        <v>0</v>
      </c>
      <c r="K429" s="52">
        <f t="shared" si="82"/>
        <v>0</v>
      </c>
      <c r="L429" s="52">
        <f t="shared" si="83"/>
        <v>0</v>
      </c>
      <c r="M429" s="53">
        <f t="shared" si="84"/>
        <v>0</v>
      </c>
      <c r="N429" s="259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  <c r="AA429" s="104"/>
      <c r="AB429" s="104"/>
      <c r="AC429" s="104"/>
    </row>
    <row r="430" spans="1:29" ht="15.75" thickBot="1">
      <c r="A430" s="51"/>
      <c r="B430" s="254"/>
      <c r="C430" s="257"/>
      <c r="D430" s="261"/>
      <c r="E430" s="263"/>
      <c r="F430" s="263"/>
      <c r="G430" s="207"/>
      <c r="H430" s="83" t="s">
        <v>339</v>
      </c>
      <c r="I430" s="84">
        <v>1</v>
      </c>
      <c r="J430" s="32">
        <v>0</v>
      </c>
      <c r="K430" s="52">
        <f t="shared" si="82"/>
        <v>0</v>
      </c>
      <c r="L430" s="52">
        <f t="shared" si="83"/>
        <v>0</v>
      </c>
      <c r="M430" s="53">
        <f t="shared" si="84"/>
        <v>0</v>
      </c>
      <c r="N430" s="259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  <c r="AA430" s="104"/>
      <c r="AB430" s="104"/>
      <c r="AC430" s="104"/>
    </row>
    <row r="431" spans="1:29" ht="15.75" thickBot="1">
      <c r="A431" s="51"/>
      <c r="B431" s="254"/>
      <c r="C431" s="257"/>
      <c r="D431" s="261"/>
      <c r="E431" s="263"/>
      <c r="F431" s="263"/>
      <c r="G431" s="207"/>
      <c r="H431" s="83" t="s">
        <v>340</v>
      </c>
      <c r="I431" s="84">
        <v>1</v>
      </c>
      <c r="J431" s="32">
        <v>0</v>
      </c>
      <c r="K431" s="52">
        <f t="shared" si="82"/>
        <v>0</v>
      </c>
      <c r="L431" s="52">
        <f t="shared" si="83"/>
        <v>0</v>
      </c>
      <c r="M431" s="53">
        <f t="shared" si="84"/>
        <v>0</v>
      </c>
      <c r="N431" s="259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  <c r="AA431" s="104"/>
      <c r="AB431" s="104"/>
      <c r="AC431" s="104"/>
    </row>
    <row r="432" spans="1:29" ht="15.75" thickBot="1">
      <c r="A432" s="51"/>
      <c r="B432" s="254"/>
      <c r="C432" s="257"/>
      <c r="D432" s="261"/>
      <c r="E432" s="263"/>
      <c r="F432" s="263"/>
      <c r="G432" s="208"/>
      <c r="H432" s="83" t="s">
        <v>341</v>
      </c>
      <c r="I432" s="84">
        <v>1</v>
      </c>
      <c r="J432" s="32">
        <v>0</v>
      </c>
      <c r="K432" s="52">
        <f t="shared" si="82"/>
        <v>0</v>
      </c>
      <c r="L432" s="52">
        <f t="shared" si="83"/>
        <v>0</v>
      </c>
      <c r="M432" s="53">
        <f t="shared" si="84"/>
        <v>0</v>
      </c>
      <c r="N432" s="259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Y432" s="104"/>
      <c r="Z432" s="104"/>
      <c r="AA432" s="104"/>
      <c r="AB432" s="104"/>
      <c r="AC432" s="104"/>
    </row>
    <row r="433" spans="1:29" ht="15.75" thickBot="1">
      <c r="A433" s="51"/>
      <c r="B433" s="254"/>
      <c r="C433" s="257"/>
      <c r="D433" s="261"/>
      <c r="E433" s="263"/>
      <c r="F433" s="263"/>
      <c r="G433" s="148" t="s">
        <v>342</v>
      </c>
      <c r="H433" s="83" t="s">
        <v>342</v>
      </c>
      <c r="I433" s="84">
        <v>1</v>
      </c>
      <c r="J433" s="32">
        <v>0</v>
      </c>
      <c r="K433" s="52">
        <f t="shared" si="82"/>
        <v>0</v>
      </c>
      <c r="L433" s="52">
        <f t="shared" si="83"/>
        <v>0</v>
      </c>
      <c r="M433" s="53">
        <f t="shared" si="84"/>
        <v>0</v>
      </c>
      <c r="N433" s="259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  <c r="AA433" s="104"/>
      <c r="AB433" s="104"/>
      <c r="AC433" s="104"/>
    </row>
    <row r="434" spans="1:29" ht="15.75" thickBot="1">
      <c r="A434" s="51"/>
      <c r="B434" s="254"/>
      <c r="C434" s="257"/>
      <c r="D434" s="261"/>
      <c r="E434" s="263"/>
      <c r="F434" s="263"/>
      <c r="G434" s="206" t="s">
        <v>343</v>
      </c>
      <c r="H434" s="83" t="s">
        <v>344</v>
      </c>
      <c r="I434" s="84">
        <v>2</v>
      </c>
      <c r="J434" s="32">
        <v>0</v>
      </c>
      <c r="K434" s="52">
        <f t="shared" si="82"/>
        <v>0</v>
      </c>
      <c r="L434" s="52">
        <f t="shared" si="83"/>
        <v>0</v>
      </c>
      <c r="M434" s="53">
        <f t="shared" si="84"/>
        <v>0</v>
      </c>
      <c r="N434" s="259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Y434" s="104"/>
      <c r="Z434" s="104"/>
      <c r="AA434" s="104"/>
      <c r="AB434" s="104"/>
      <c r="AC434" s="104"/>
    </row>
    <row r="435" spans="1:29" ht="15.75" thickBot="1">
      <c r="A435" s="51"/>
      <c r="B435" s="254"/>
      <c r="C435" s="257"/>
      <c r="D435" s="261"/>
      <c r="E435" s="263"/>
      <c r="F435" s="263"/>
      <c r="G435" s="207"/>
      <c r="H435" s="83" t="s">
        <v>345</v>
      </c>
      <c r="I435" s="84">
        <v>1</v>
      </c>
      <c r="J435" s="32">
        <v>0</v>
      </c>
      <c r="K435" s="52">
        <f t="shared" si="82"/>
        <v>0</v>
      </c>
      <c r="L435" s="52">
        <f t="shared" si="83"/>
        <v>0</v>
      </c>
      <c r="M435" s="53">
        <f t="shared" si="84"/>
        <v>0</v>
      </c>
      <c r="N435" s="259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Y435" s="104"/>
      <c r="Z435" s="104"/>
      <c r="AA435" s="104"/>
      <c r="AB435" s="104"/>
      <c r="AC435" s="104"/>
    </row>
    <row r="436" spans="1:29" ht="15.75" thickBot="1">
      <c r="A436" s="51"/>
      <c r="B436" s="254"/>
      <c r="C436" s="257"/>
      <c r="D436" s="261"/>
      <c r="E436" s="263"/>
      <c r="F436" s="263"/>
      <c r="G436" s="207"/>
      <c r="H436" s="83" t="s">
        <v>346</v>
      </c>
      <c r="I436" s="84">
        <v>1</v>
      </c>
      <c r="J436" s="32">
        <v>0</v>
      </c>
      <c r="K436" s="52">
        <f t="shared" si="82"/>
        <v>0</v>
      </c>
      <c r="L436" s="52">
        <f t="shared" si="83"/>
        <v>0</v>
      </c>
      <c r="M436" s="53">
        <f t="shared" si="84"/>
        <v>0</v>
      </c>
      <c r="N436" s="259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Y436" s="104"/>
      <c r="Z436" s="104"/>
      <c r="AA436" s="104"/>
      <c r="AB436" s="104"/>
      <c r="AC436" s="104"/>
    </row>
    <row r="437" spans="1:29" ht="15.75" thickBot="1">
      <c r="A437" s="51"/>
      <c r="B437" s="254"/>
      <c r="C437" s="257"/>
      <c r="D437" s="261"/>
      <c r="E437" s="263"/>
      <c r="F437" s="263"/>
      <c r="G437" s="207"/>
      <c r="H437" s="83" t="s">
        <v>347</v>
      </c>
      <c r="I437" s="84">
        <v>1</v>
      </c>
      <c r="J437" s="32">
        <v>0</v>
      </c>
      <c r="K437" s="52">
        <f t="shared" si="82"/>
        <v>0</v>
      </c>
      <c r="L437" s="52">
        <f t="shared" si="83"/>
        <v>0</v>
      </c>
      <c r="M437" s="53">
        <f t="shared" si="84"/>
        <v>0</v>
      </c>
      <c r="N437" s="259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Y437" s="104"/>
      <c r="Z437" s="104"/>
      <c r="AA437" s="104"/>
      <c r="AB437" s="104"/>
      <c r="AC437" s="104"/>
    </row>
    <row r="438" spans="1:29" ht="15.75" thickBot="1">
      <c r="A438" s="51"/>
      <c r="B438" s="254"/>
      <c r="C438" s="257"/>
      <c r="D438" s="261"/>
      <c r="E438" s="263"/>
      <c r="F438" s="263"/>
      <c r="G438" s="207"/>
      <c r="H438" s="83" t="s">
        <v>348</v>
      </c>
      <c r="I438" s="84">
        <v>1</v>
      </c>
      <c r="J438" s="32">
        <v>0</v>
      </c>
      <c r="K438" s="52">
        <f t="shared" si="82"/>
        <v>0</v>
      </c>
      <c r="L438" s="52">
        <f t="shared" si="83"/>
        <v>0</v>
      </c>
      <c r="M438" s="53">
        <f t="shared" si="84"/>
        <v>0</v>
      </c>
      <c r="N438" s="259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Y438" s="104"/>
      <c r="Z438" s="104"/>
      <c r="AA438" s="104"/>
      <c r="AB438" s="104"/>
      <c r="AC438" s="104"/>
    </row>
    <row r="439" spans="1:29" ht="15.75" thickBot="1">
      <c r="A439" s="51"/>
      <c r="B439" s="254"/>
      <c r="C439" s="257"/>
      <c r="D439" s="261"/>
      <c r="E439" s="263"/>
      <c r="F439" s="263"/>
      <c r="G439" s="207"/>
      <c r="H439" s="83" t="s">
        <v>349</v>
      </c>
      <c r="I439" s="84">
        <v>1</v>
      </c>
      <c r="J439" s="32">
        <v>0</v>
      </c>
      <c r="K439" s="52">
        <f t="shared" si="82"/>
        <v>0</v>
      </c>
      <c r="L439" s="52">
        <f t="shared" si="83"/>
        <v>0</v>
      </c>
      <c r="M439" s="53">
        <f t="shared" si="84"/>
        <v>0</v>
      </c>
      <c r="N439" s="259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  <c r="AA439" s="104"/>
      <c r="AB439" s="104"/>
      <c r="AC439" s="104"/>
    </row>
    <row r="440" spans="1:29" ht="15.75" thickBot="1">
      <c r="A440" s="51"/>
      <c r="B440" s="254"/>
      <c r="C440" s="257"/>
      <c r="D440" s="261"/>
      <c r="E440" s="263"/>
      <c r="F440" s="263"/>
      <c r="G440" s="208"/>
      <c r="H440" s="83" t="s">
        <v>350</v>
      </c>
      <c r="I440" s="84">
        <v>1</v>
      </c>
      <c r="J440" s="32">
        <v>0</v>
      </c>
      <c r="K440" s="52">
        <f t="shared" si="82"/>
        <v>0</v>
      </c>
      <c r="L440" s="52">
        <f t="shared" si="83"/>
        <v>0</v>
      </c>
      <c r="M440" s="53">
        <f t="shared" si="84"/>
        <v>0</v>
      </c>
      <c r="N440" s="259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  <c r="AA440" s="104"/>
      <c r="AB440" s="104"/>
      <c r="AC440" s="104"/>
    </row>
    <row r="441" spans="1:29" ht="15.75" thickBot="1">
      <c r="A441" s="51"/>
      <c r="B441" s="254"/>
      <c r="C441" s="257"/>
      <c r="D441" s="261"/>
      <c r="E441" s="263"/>
      <c r="F441" s="263"/>
      <c r="G441" s="206" t="s">
        <v>351</v>
      </c>
      <c r="H441" s="83" t="s">
        <v>352</v>
      </c>
      <c r="I441" s="84">
        <v>1</v>
      </c>
      <c r="J441" s="32">
        <v>0</v>
      </c>
      <c r="K441" s="52">
        <f t="shared" si="82"/>
        <v>0</v>
      </c>
      <c r="L441" s="52">
        <f t="shared" si="83"/>
        <v>0</v>
      </c>
      <c r="M441" s="53">
        <f t="shared" si="84"/>
        <v>0</v>
      </c>
      <c r="N441" s="259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Y441" s="104"/>
      <c r="Z441" s="104"/>
      <c r="AA441" s="104"/>
      <c r="AB441" s="104"/>
      <c r="AC441" s="104"/>
    </row>
    <row r="442" spans="1:29" ht="15.75" thickBot="1">
      <c r="A442" s="51"/>
      <c r="B442" s="254"/>
      <c r="C442" s="257"/>
      <c r="D442" s="261"/>
      <c r="E442" s="263"/>
      <c r="F442" s="263"/>
      <c r="G442" s="207"/>
      <c r="H442" s="83" t="s">
        <v>353</v>
      </c>
      <c r="I442" s="84">
        <v>1</v>
      </c>
      <c r="J442" s="32">
        <v>0</v>
      </c>
      <c r="K442" s="52">
        <f t="shared" si="82"/>
        <v>0</v>
      </c>
      <c r="L442" s="52">
        <f t="shared" si="83"/>
        <v>0</v>
      </c>
      <c r="M442" s="53">
        <f t="shared" si="84"/>
        <v>0</v>
      </c>
      <c r="N442" s="259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Y442" s="104"/>
      <c r="Z442" s="104"/>
      <c r="AA442" s="104"/>
      <c r="AB442" s="104"/>
      <c r="AC442" s="104"/>
    </row>
    <row r="443" spans="1:29" ht="15.75" thickBot="1">
      <c r="A443" s="51"/>
      <c r="B443" s="254"/>
      <c r="C443" s="257"/>
      <c r="D443" s="261"/>
      <c r="E443" s="263"/>
      <c r="F443" s="263"/>
      <c r="G443" s="207"/>
      <c r="H443" s="83" t="s">
        <v>354</v>
      </c>
      <c r="I443" s="84">
        <v>2</v>
      </c>
      <c r="J443" s="32">
        <v>0</v>
      </c>
      <c r="K443" s="52">
        <f t="shared" si="82"/>
        <v>0</v>
      </c>
      <c r="L443" s="52">
        <f t="shared" si="83"/>
        <v>0</v>
      </c>
      <c r="M443" s="53">
        <f t="shared" si="84"/>
        <v>0</v>
      </c>
      <c r="N443" s="259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  <c r="AA443" s="104"/>
      <c r="AB443" s="104"/>
      <c r="AC443" s="104"/>
    </row>
    <row r="444" spans="1:29" ht="15.75" thickBot="1">
      <c r="A444" s="51"/>
      <c r="B444" s="254"/>
      <c r="C444" s="257"/>
      <c r="D444" s="261"/>
      <c r="E444" s="263"/>
      <c r="F444" s="263"/>
      <c r="G444" s="208"/>
      <c r="H444" s="83" t="s">
        <v>355</v>
      </c>
      <c r="I444" s="84">
        <v>4</v>
      </c>
      <c r="J444" s="32">
        <v>0</v>
      </c>
      <c r="K444" s="52">
        <f t="shared" si="82"/>
        <v>0</v>
      </c>
      <c r="L444" s="52">
        <f t="shared" si="83"/>
        <v>0</v>
      </c>
      <c r="M444" s="53">
        <f t="shared" si="84"/>
        <v>0</v>
      </c>
      <c r="N444" s="259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Y444" s="104"/>
      <c r="Z444" s="104"/>
      <c r="AA444" s="104"/>
      <c r="AB444" s="104"/>
      <c r="AC444" s="104"/>
    </row>
    <row r="445" spans="1:29" ht="15.75" thickBot="1">
      <c r="A445" s="51"/>
      <c r="B445" s="254"/>
      <c r="C445" s="257"/>
      <c r="D445" s="261"/>
      <c r="E445" s="263"/>
      <c r="F445" s="263"/>
      <c r="G445" s="268" t="s">
        <v>356</v>
      </c>
      <c r="H445" s="83" t="s">
        <v>428</v>
      </c>
      <c r="I445" s="84">
        <v>1</v>
      </c>
      <c r="J445" s="32">
        <v>0</v>
      </c>
      <c r="K445" s="52">
        <f t="shared" si="82"/>
        <v>0</v>
      </c>
      <c r="L445" s="52">
        <f t="shared" si="83"/>
        <v>0</v>
      </c>
      <c r="M445" s="53">
        <f t="shared" si="84"/>
        <v>0</v>
      </c>
      <c r="N445" s="259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Y445" s="104"/>
      <c r="Z445" s="104"/>
      <c r="AA445" s="104"/>
      <c r="AB445" s="104"/>
      <c r="AC445" s="104"/>
    </row>
    <row r="446" spans="1:29" ht="15.75" thickBot="1">
      <c r="A446" s="51"/>
      <c r="B446" s="254"/>
      <c r="C446" s="257"/>
      <c r="D446" s="261"/>
      <c r="E446" s="263"/>
      <c r="F446" s="263"/>
      <c r="G446" s="206"/>
      <c r="H446" s="83" t="s">
        <v>429</v>
      </c>
      <c r="I446" s="84">
        <v>1</v>
      </c>
      <c r="J446" s="32">
        <v>0</v>
      </c>
      <c r="K446" s="52">
        <f t="shared" si="82"/>
        <v>0</v>
      </c>
      <c r="L446" s="52">
        <f t="shared" si="83"/>
        <v>0</v>
      </c>
      <c r="M446" s="53">
        <f t="shared" si="84"/>
        <v>0</v>
      </c>
      <c r="N446" s="259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Y446" s="104"/>
      <c r="Z446" s="104"/>
      <c r="AA446" s="104"/>
      <c r="AB446" s="104"/>
      <c r="AC446" s="104"/>
    </row>
    <row r="447" spans="1:29" ht="15.75" thickBot="1">
      <c r="A447" s="51"/>
      <c r="B447" s="254"/>
      <c r="C447" s="257"/>
      <c r="D447" s="261"/>
      <c r="E447" s="263"/>
      <c r="F447" s="263"/>
      <c r="G447" s="206"/>
      <c r="H447" s="83" t="s">
        <v>430</v>
      </c>
      <c r="I447" s="84">
        <v>1</v>
      </c>
      <c r="J447" s="32">
        <v>0</v>
      </c>
      <c r="K447" s="52">
        <f t="shared" si="82"/>
        <v>0</v>
      </c>
      <c r="L447" s="52">
        <f t="shared" si="83"/>
        <v>0</v>
      </c>
      <c r="M447" s="53">
        <f t="shared" si="84"/>
        <v>0</v>
      </c>
      <c r="N447" s="259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Y447" s="104"/>
      <c r="Z447" s="104"/>
      <c r="AA447" s="104"/>
      <c r="AB447" s="104"/>
      <c r="AC447" s="104"/>
    </row>
    <row r="448" spans="1:29" ht="15.75" thickBot="1">
      <c r="A448" s="51"/>
      <c r="B448" s="254"/>
      <c r="C448" s="257"/>
      <c r="D448" s="261"/>
      <c r="E448" s="263"/>
      <c r="F448" s="263"/>
      <c r="G448" s="206"/>
      <c r="H448" s="83" t="s">
        <v>431</v>
      </c>
      <c r="I448" s="84">
        <v>1</v>
      </c>
      <c r="J448" s="32">
        <v>0</v>
      </c>
      <c r="K448" s="52">
        <f t="shared" si="82"/>
        <v>0</v>
      </c>
      <c r="L448" s="52">
        <f t="shared" si="83"/>
        <v>0</v>
      </c>
      <c r="M448" s="53">
        <f t="shared" si="84"/>
        <v>0</v>
      </c>
      <c r="N448" s="259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  <c r="AA448" s="104"/>
      <c r="AB448" s="104"/>
      <c r="AC448" s="104"/>
    </row>
    <row r="449" spans="1:29" ht="15.75" thickBot="1">
      <c r="A449" s="51"/>
      <c r="B449" s="254"/>
      <c r="C449" s="257"/>
      <c r="D449" s="261"/>
      <c r="E449" s="263"/>
      <c r="F449" s="263"/>
      <c r="G449" s="206"/>
      <c r="H449" s="83" t="s">
        <v>432</v>
      </c>
      <c r="I449" s="84">
        <v>2</v>
      </c>
      <c r="J449" s="32">
        <v>0</v>
      </c>
      <c r="K449" s="52">
        <f t="shared" si="82"/>
        <v>0</v>
      </c>
      <c r="L449" s="52">
        <f t="shared" si="83"/>
        <v>0</v>
      </c>
      <c r="M449" s="53">
        <f t="shared" si="84"/>
        <v>0</v>
      </c>
      <c r="N449" s="259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  <c r="AA449" s="104"/>
      <c r="AB449" s="104"/>
      <c r="AC449" s="104"/>
    </row>
    <row r="450" spans="1:29" ht="15.75" thickBot="1">
      <c r="A450" s="51"/>
      <c r="B450" s="254"/>
      <c r="C450" s="257"/>
      <c r="D450" s="261"/>
      <c r="E450" s="263"/>
      <c r="F450" s="263"/>
      <c r="G450" s="206"/>
      <c r="H450" s="83" t="s">
        <v>433</v>
      </c>
      <c r="I450" s="84">
        <v>2</v>
      </c>
      <c r="J450" s="32">
        <v>0</v>
      </c>
      <c r="K450" s="52">
        <f t="shared" si="82"/>
        <v>0</v>
      </c>
      <c r="L450" s="52">
        <f t="shared" si="83"/>
        <v>0</v>
      </c>
      <c r="M450" s="53">
        <f t="shared" si="84"/>
        <v>0</v>
      </c>
      <c r="N450" s="259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Y450" s="104"/>
      <c r="Z450" s="104"/>
      <c r="AA450" s="104"/>
      <c r="AB450" s="104"/>
      <c r="AC450" s="104"/>
    </row>
    <row r="451" spans="1:29" ht="15.75" thickBot="1">
      <c r="A451" s="51"/>
      <c r="B451" s="254"/>
      <c r="C451" s="257"/>
      <c r="D451" s="261"/>
      <c r="E451" s="263"/>
      <c r="F451" s="263"/>
      <c r="G451" s="206"/>
      <c r="H451" s="83" t="s">
        <v>434</v>
      </c>
      <c r="I451" s="84">
        <v>3</v>
      </c>
      <c r="J451" s="32">
        <v>0</v>
      </c>
      <c r="K451" s="52">
        <f t="shared" si="82"/>
        <v>0</v>
      </c>
      <c r="L451" s="52">
        <f t="shared" si="83"/>
        <v>0</v>
      </c>
      <c r="M451" s="53">
        <f t="shared" si="84"/>
        <v>0</v>
      </c>
      <c r="N451" s="259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Y451" s="104"/>
      <c r="Z451" s="104"/>
      <c r="AA451" s="104"/>
      <c r="AB451" s="104"/>
      <c r="AC451" s="104"/>
    </row>
    <row r="452" spans="1:29" ht="15.75" thickBot="1">
      <c r="A452" s="51"/>
      <c r="B452" s="254"/>
      <c r="C452" s="257"/>
      <c r="D452" s="261"/>
      <c r="E452" s="263"/>
      <c r="F452" s="263"/>
      <c r="G452" s="269"/>
      <c r="H452" s="83" t="s">
        <v>435</v>
      </c>
      <c r="I452" s="84">
        <v>4</v>
      </c>
      <c r="J452" s="32">
        <v>0</v>
      </c>
      <c r="K452" s="52">
        <f t="shared" si="82"/>
        <v>0</v>
      </c>
      <c r="L452" s="52">
        <f t="shared" si="83"/>
        <v>0</v>
      </c>
      <c r="M452" s="53">
        <f t="shared" si="84"/>
        <v>0</v>
      </c>
      <c r="N452" s="259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Y452" s="104"/>
      <c r="Z452" s="104"/>
      <c r="AA452" s="104"/>
      <c r="AB452" s="104"/>
      <c r="AC452" s="104"/>
    </row>
    <row r="453" spans="1:29" ht="15.75" thickBot="1">
      <c r="A453" s="51"/>
      <c r="B453" s="254"/>
      <c r="C453" s="257"/>
      <c r="D453" s="261"/>
      <c r="E453" s="263"/>
      <c r="F453" s="263"/>
      <c r="G453" s="206" t="s">
        <v>357</v>
      </c>
      <c r="H453" s="83" t="s">
        <v>358</v>
      </c>
      <c r="I453" s="84">
        <v>5</v>
      </c>
      <c r="J453" s="32">
        <v>0</v>
      </c>
      <c r="K453" s="52">
        <f t="shared" si="82"/>
        <v>0</v>
      </c>
      <c r="L453" s="52">
        <f t="shared" si="83"/>
        <v>0</v>
      </c>
      <c r="M453" s="53">
        <f t="shared" si="84"/>
        <v>0</v>
      </c>
      <c r="N453" s="259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Y453" s="104"/>
      <c r="Z453" s="104"/>
      <c r="AA453" s="104"/>
      <c r="AB453" s="104"/>
      <c r="AC453" s="104"/>
    </row>
    <row r="454" spans="1:29" ht="15.75" thickBot="1">
      <c r="A454" s="51"/>
      <c r="B454" s="254"/>
      <c r="C454" s="257"/>
      <c r="D454" s="261"/>
      <c r="E454" s="263"/>
      <c r="F454" s="263"/>
      <c r="G454" s="207"/>
      <c r="H454" s="83" t="s">
        <v>359</v>
      </c>
      <c r="I454" s="84">
        <v>2</v>
      </c>
      <c r="J454" s="32">
        <v>0</v>
      </c>
      <c r="K454" s="52">
        <f t="shared" si="82"/>
        <v>0</v>
      </c>
      <c r="L454" s="52">
        <f t="shared" si="83"/>
        <v>0</v>
      </c>
      <c r="M454" s="53">
        <f t="shared" si="84"/>
        <v>0</v>
      </c>
      <c r="N454" s="259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Y454" s="104"/>
      <c r="Z454" s="104"/>
      <c r="AA454" s="104"/>
      <c r="AB454" s="104"/>
      <c r="AC454" s="104"/>
    </row>
    <row r="455" spans="1:29" ht="15.75" thickBot="1">
      <c r="A455" s="51"/>
      <c r="B455" s="254"/>
      <c r="C455" s="257"/>
      <c r="D455" s="261"/>
      <c r="E455" s="263"/>
      <c r="F455" s="263"/>
      <c r="G455" s="207"/>
      <c r="H455" s="83" t="s">
        <v>360</v>
      </c>
      <c r="I455" s="84">
        <v>1</v>
      </c>
      <c r="J455" s="32">
        <v>0</v>
      </c>
      <c r="K455" s="52">
        <f t="shared" si="82"/>
        <v>0</v>
      </c>
      <c r="L455" s="52">
        <f t="shared" si="83"/>
        <v>0</v>
      </c>
      <c r="M455" s="53">
        <f t="shared" si="84"/>
        <v>0</v>
      </c>
      <c r="N455" s="259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  <c r="AA455" s="104"/>
      <c r="AB455" s="104"/>
      <c r="AC455" s="104"/>
    </row>
    <row r="456" spans="1:29" ht="15.75" thickBot="1">
      <c r="A456" s="51"/>
      <c r="B456" s="254"/>
      <c r="C456" s="257"/>
      <c r="D456" s="261"/>
      <c r="E456" s="263"/>
      <c r="F456" s="263"/>
      <c r="G456" s="207"/>
      <c r="H456" s="83" t="s">
        <v>361</v>
      </c>
      <c r="I456" s="84">
        <v>1</v>
      </c>
      <c r="J456" s="32">
        <v>0</v>
      </c>
      <c r="K456" s="52">
        <f t="shared" si="82"/>
        <v>0</v>
      </c>
      <c r="L456" s="52">
        <f t="shared" si="83"/>
        <v>0</v>
      </c>
      <c r="M456" s="53">
        <f t="shared" si="84"/>
        <v>0</v>
      </c>
      <c r="N456" s="259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  <c r="AA456" s="104"/>
      <c r="AB456" s="104"/>
      <c r="AC456" s="104"/>
    </row>
    <row r="457" spans="1:29" ht="15.75" thickBot="1">
      <c r="A457" s="51"/>
      <c r="B457" s="254"/>
      <c r="C457" s="257"/>
      <c r="D457" s="261"/>
      <c r="E457" s="263"/>
      <c r="F457" s="263"/>
      <c r="G457" s="208"/>
      <c r="H457" s="83" t="s">
        <v>362</v>
      </c>
      <c r="I457" s="84">
        <v>1</v>
      </c>
      <c r="J457" s="32">
        <v>0</v>
      </c>
      <c r="K457" s="52">
        <f t="shared" si="82"/>
        <v>0</v>
      </c>
      <c r="L457" s="52">
        <f t="shared" si="83"/>
        <v>0</v>
      </c>
      <c r="M457" s="53">
        <f t="shared" si="84"/>
        <v>0</v>
      </c>
      <c r="N457" s="259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  <c r="AA457" s="104"/>
      <c r="AB457" s="104"/>
      <c r="AC457" s="104"/>
    </row>
    <row r="458" spans="1:29" ht="15.75" thickBot="1">
      <c r="A458" s="51"/>
      <c r="B458" s="254"/>
      <c r="C458" s="257"/>
      <c r="D458" s="261"/>
      <c r="E458" s="263"/>
      <c r="F458" s="263"/>
      <c r="G458" s="206" t="s">
        <v>363</v>
      </c>
      <c r="H458" s="83" t="s">
        <v>364</v>
      </c>
      <c r="I458" s="84">
        <v>1</v>
      </c>
      <c r="J458" s="32">
        <v>0</v>
      </c>
      <c r="K458" s="52">
        <f t="shared" si="82"/>
        <v>0</v>
      </c>
      <c r="L458" s="52">
        <f t="shared" si="83"/>
        <v>0</v>
      </c>
      <c r="M458" s="53">
        <f t="shared" si="84"/>
        <v>0</v>
      </c>
      <c r="N458" s="259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Y458" s="104"/>
      <c r="Z458" s="104"/>
      <c r="AA458" s="104"/>
      <c r="AB458" s="104"/>
      <c r="AC458" s="104"/>
    </row>
    <row r="459" spans="1:29" ht="15.75" thickBot="1">
      <c r="A459" s="51"/>
      <c r="B459" s="254"/>
      <c r="C459" s="257"/>
      <c r="D459" s="261"/>
      <c r="E459" s="263"/>
      <c r="F459" s="263"/>
      <c r="G459" s="207"/>
      <c r="H459" s="83" t="s">
        <v>436</v>
      </c>
      <c r="I459" s="84">
        <v>5</v>
      </c>
      <c r="J459" s="32">
        <v>0</v>
      </c>
      <c r="K459" s="52">
        <f t="shared" si="82"/>
        <v>0</v>
      </c>
      <c r="L459" s="52">
        <f t="shared" si="83"/>
        <v>0</v>
      </c>
      <c r="M459" s="53">
        <f t="shared" si="84"/>
        <v>0</v>
      </c>
      <c r="N459" s="259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4"/>
      <c r="AA459" s="104"/>
      <c r="AB459" s="104"/>
      <c r="AC459" s="104"/>
    </row>
    <row r="460" spans="1:29" ht="15.75" thickBot="1">
      <c r="A460" s="51"/>
      <c r="B460" s="254"/>
      <c r="C460" s="257"/>
      <c r="D460" s="261"/>
      <c r="E460" s="263"/>
      <c r="F460" s="263"/>
      <c r="G460" s="207"/>
      <c r="H460" s="83" t="s">
        <v>437</v>
      </c>
      <c r="I460" s="84">
        <v>6</v>
      </c>
      <c r="J460" s="32">
        <v>0</v>
      </c>
      <c r="K460" s="52">
        <f t="shared" si="82"/>
        <v>0</v>
      </c>
      <c r="L460" s="52">
        <f t="shared" si="83"/>
        <v>0</v>
      </c>
      <c r="M460" s="53">
        <f t="shared" si="84"/>
        <v>0</v>
      </c>
      <c r="N460" s="259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Y460" s="104"/>
      <c r="Z460" s="104"/>
      <c r="AA460" s="104"/>
      <c r="AB460" s="104"/>
      <c r="AC460" s="104"/>
    </row>
    <row r="461" spans="1:29" ht="15.75" thickBot="1">
      <c r="A461" s="51"/>
      <c r="B461" s="254"/>
      <c r="C461" s="257"/>
      <c r="D461" s="261"/>
      <c r="E461" s="263"/>
      <c r="F461" s="263"/>
      <c r="G461" s="207"/>
      <c r="H461" s="83" t="s">
        <v>438</v>
      </c>
      <c r="I461" s="84">
        <v>1</v>
      </c>
      <c r="J461" s="32">
        <v>0</v>
      </c>
      <c r="K461" s="52">
        <f t="shared" si="82"/>
        <v>0</v>
      </c>
      <c r="L461" s="52">
        <f t="shared" si="83"/>
        <v>0</v>
      </c>
      <c r="M461" s="53">
        <f t="shared" si="84"/>
        <v>0</v>
      </c>
      <c r="N461" s="259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Y461" s="104"/>
      <c r="Z461" s="104"/>
      <c r="AA461" s="104"/>
      <c r="AB461" s="104"/>
      <c r="AC461" s="104"/>
    </row>
    <row r="462" spans="1:29" ht="15.75" thickBot="1">
      <c r="A462" s="51"/>
      <c r="B462" s="254"/>
      <c r="C462" s="257"/>
      <c r="D462" s="261"/>
      <c r="E462" s="263"/>
      <c r="F462" s="263"/>
      <c r="G462" s="207"/>
      <c r="H462" s="83" t="s">
        <v>439</v>
      </c>
      <c r="I462" s="84">
        <v>1</v>
      </c>
      <c r="J462" s="32">
        <v>0</v>
      </c>
      <c r="K462" s="52">
        <f t="shared" si="82"/>
        <v>0</v>
      </c>
      <c r="L462" s="52">
        <f t="shared" si="83"/>
        <v>0</v>
      </c>
      <c r="M462" s="53">
        <f t="shared" si="84"/>
        <v>0</v>
      </c>
      <c r="N462" s="259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Y462" s="104"/>
      <c r="Z462" s="104"/>
      <c r="AA462" s="104"/>
      <c r="AB462" s="104"/>
      <c r="AC462" s="104"/>
    </row>
    <row r="463" spans="1:29" ht="15.75" thickBot="1">
      <c r="A463" s="51"/>
      <c r="B463" s="254"/>
      <c r="C463" s="257"/>
      <c r="D463" s="261"/>
      <c r="E463" s="263"/>
      <c r="F463" s="263"/>
      <c r="G463" s="207"/>
      <c r="H463" s="83" t="s">
        <v>440</v>
      </c>
      <c r="I463" s="84">
        <v>30</v>
      </c>
      <c r="J463" s="32">
        <v>0</v>
      </c>
      <c r="K463" s="52">
        <f t="shared" si="82"/>
        <v>0</v>
      </c>
      <c r="L463" s="52">
        <f t="shared" si="83"/>
        <v>0</v>
      </c>
      <c r="M463" s="53">
        <f t="shared" si="84"/>
        <v>0</v>
      </c>
      <c r="N463" s="259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Y463" s="104"/>
      <c r="Z463" s="104"/>
      <c r="AA463" s="104"/>
      <c r="AB463" s="104"/>
      <c r="AC463" s="104"/>
    </row>
    <row r="464" spans="1:29" ht="15.75" thickBot="1">
      <c r="A464" s="51"/>
      <c r="B464" s="254"/>
      <c r="C464" s="257"/>
      <c r="D464" s="261"/>
      <c r="E464" s="263"/>
      <c r="F464" s="263"/>
      <c r="G464" s="208"/>
      <c r="H464" s="83" t="s">
        <v>441</v>
      </c>
      <c r="I464" s="84">
        <v>1</v>
      </c>
      <c r="J464" s="32">
        <v>0</v>
      </c>
      <c r="K464" s="52">
        <f t="shared" si="82"/>
        <v>0</v>
      </c>
      <c r="L464" s="52">
        <f t="shared" si="83"/>
        <v>0</v>
      </c>
      <c r="M464" s="53">
        <f t="shared" si="84"/>
        <v>0</v>
      </c>
      <c r="N464" s="259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Y464" s="104"/>
      <c r="Z464" s="104"/>
      <c r="AA464" s="104"/>
      <c r="AB464" s="104"/>
      <c r="AC464" s="104"/>
    </row>
    <row r="465" spans="1:29" ht="15.75" thickBot="1">
      <c r="A465" s="51"/>
      <c r="B465" s="254"/>
      <c r="C465" s="257"/>
      <c r="D465" s="261"/>
      <c r="E465" s="263"/>
      <c r="F465" s="263"/>
      <c r="G465" s="206" t="s">
        <v>365</v>
      </c>
      <c r="H465" s="83" t="s">
        <v>366</v>
      </c>
      <c r="I465" s="84">
        <v>20</v>
      </c>
      <c r="J465" s="32">
        <v>0</v>
      </c>
      <c r="K465" s="52">
        <f t="shared" si="82"/>
        <v>0</v>
      </c>
      <c r="L465" s="52">
        <f t="shared" si="83"/>
        <v>0</v>
      </c>
      <c r="M465" s="53">
        <f t="shared" si="84"/>
        <v>0</v>
      </c>
      <c r="N465" s="259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Y465" s="104"/>
      <c r="Z465" s="104"/>
      <c r="AA465" s="104"/>
      <c r="AB465" s="104"/>
      <c r="AC465" s="104"/>
    </row>
    <row r="466" spans="1:29" ht="15.75" thickBot="1">
      <c r="A466" s="51"/>
      <c r="B466" s="254"/>
      <c r="C466" s="257"/>
      <c r="D466" s="261"/>
      <c r="E466" s="263"/>
      <c r="F466" s="263"/>
      <c r="G466" s="207"/>
      <c r="H466" s="83" t="s">
        <v>367</v>
      </c>
      <c r="I466" s="84">
        <v>20</v>
      </c>
      <c r="J466" s="32">
        <v>0</v>
      </c>
      <c r="K466" s="52">
        <f t="shared" si="82"/>
        <v>0</v>
      </c>
      <c r="L466" s="52">
        <f t="shared" si="83"/>
        <v>0</v>
      </c>
      <c r="M466" s="53">
        <f t="shared" si="84"/>
        <v>0</v>
      </c>
      <c r="N466" s="259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Y466" s="104"/>
      <c r="Z466" s="104"/>
      <c r="AA466" s="104"/>
      <c r="AB466" s="104"/>
      <c r="AC466" s="104"/>
    </row>
    <row r="467" spans="1:29" ht="15.75" thickBot="1">
      <c r="A467" s="51"/>
      <c r="B467" s="254"/>
      <c r="C467" s="257"/>
      <c r="D467" s="261"/>
      <c r="E467" s="263"/>
      <c r="F467" s="263"/>
      <c r="G467" s="207"/>
      <c r="H467" s="83" t="s">
        <v>368</v>
      </c>
      <c r="I467" s="84">
        <v>20</v>
      </c>
      <c r="J467" s="32">
        <v>0</v>
      </c>
      <c r="K467" s="52">
        <f t="shared" ref="K467:K484" si="85">I467*J467</f>
        <v>0</v>
      </c>
      <c r="L467" s="52">
        <f t="shared" ref="L467:L484" si="86">(K467)*(19%)</f>
        <v>0</v>
      </c>
      <c r="M467" s="53">
        <f t="shared" ref="M467:M484" si="87">L467+K467</f>
        <v>0</v>
      </c>
      <c r="N467" s="259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Y467" s="104"/>
      <c r="Z467" s="104"/>
      <c r="AA467" s="104"/>
      <c r="AB467" s="104"/>
      <c r="AC467" s="104"/>
    </row>
    <row r="468" spans="1:29" ht="15.75" thickBot="1">
      <c r="A468" s="51"/>
      <c r="B468" s="254"/>
      <c r="C468" s="257"/>
      <c r="D468" s="261"/>
      <c r="E468" s="263"/>
      <c r="F468" s="263"/>
      <c r="G468" s="207"/>
      <c r="H468" s="83" t="s">
        <v>369</v>
      </c>
      <c r="I468" s="84">
        <v>20</v>
      </c>
      <c r="J468" s="32">
        <v>0</v>
      </c>
      <c r="K468" s="52">
        <f t="shared" si="85"/>
        <v>0</v>
      </c>
      <c r="L468" s="52">
        <f t="shared" si="86"/>
        <v>0</v>
      </c>
      <c r="M468" s="53">
        <f t="shared" si="87"/>
        <v>0</v>
      </c>
      <c r="N468" s="259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Y468" s="104"/>
      <c r="Z468" s="104"/>
      <c r="AA468" s="104"/>
      <c r="AB468" s="104"/>
      <c r="AC468" s="104"/>
    </row>
    <row r="469" spans="1:29" ht="15.75" thickBot="1">
      <c r="A469" s="51"/>
      <c r="B469" s="254"/>
      <c r="C469" s="257"/>
      <c r="D469" s="261"/>
      <c r="E469" s="263"/>
      <c r="F469" s="263"/>
      <c r="G469" s="208"/>
      <c r="H469" s="83" t="s">
        <v>370</v>
      </c>
      <c r="I469" s="84">
        <v>10</v>
      </c>
      <c r="J469" s="32">
        <v>0</v>
      </c>
      <c r="K469" s="52">
        <f t="shared" si="85"/>
        <v>0</v>
      </c>
      <c r="L469" s="52">
        <f t="shared" si="86"/>
        <v>0</v>
      </c>
      <c r="M469" s="53">
        <f t="shared" si="87"/>
        <v>0</v>
      </c>
      <c r="N469" s="259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  <c r="AA469" s="104"/>
      <c r="AB469" s="104"/>
      <c r="AC469" s="104"/>
    </row>
    <row r="470" spans="1:29" ht="15.75" thickBot="1">
      <c r="A470" s="51"/>
      <c r="B470" s="254"/>
      <c r="C470" s="257"/>
      <c r="D470" s="261"/>
      <c r="E470" s="263"/>
      <c r="F470" s="263"/>
      <c r="G470" s="206" t="s">
        <v>371</v>
      </c>
      <c r="H470" s="83" t="s">
        <v>372</v>
      </c>
      <c r="I470" s="84">
        <v>390</v>
      </c>
      <c r="J470" s="32">
        <v>0</v>
      </c>
      <c r="K470" s="52">
        <f t="shared" si="85"/>
        <v>0</v>
      </c>
      <c r="L470" s="52">
        <f t="shared" si="86"/>
        <v>0</v>
      </c>
      <c r="M470" s="53">
        <f t="shared" si="87"/>
        <v>0</v>
      </c>
      <c r="N470" s="259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  <c r="AA470" s="104"/>
      <c r="AB470" s="104"/>
      <c r="AC470" s="104"/>
    </row>
    <row r="471" spans="1:29" ht="15.75" thickBot="1">
      <c r="A471" s="51"/>
      <c r="B471" s="254"/>
      <c r="C471" s="257"/>
      <c r="D471" s="261"/>
      <c r="E471" s="263"/>
      <c r="F471" s="263"/>
      <c r="G471" s="207"/>
      <c r="H471" s="83" t="s">
        <v>373</v>
      </c>
      <c r="I471" s="84">
        <v>50</v>
      </c>
      <c r="J471" s="32">
        <v>0</v>
      </c>
      <c r="K471" s="52">
        <f t="shared" si="85"/>
        <v>0</v>
      </c>
      <c r="L471" s="52">
        <f t="shared" si="86"/>
        <v>0</v>
      </c>
      <c r="M471" s="53">
        <f t="shared" si="87"/>
        <v>0</v>
      </c>
      <c r="N471" s="259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Y471" s="104"/>
      <c r="Z471" s="104"/>
      <c r="AA471" s="104"/>
      <c r="AB471" s="104"/>
      <c r="AC471" s="104"/>
    </row>
    <row r="472" spans="1:29" ht="15.75" thickBot="1">
      <c r="A472" s="51"/>
      <c r="B472" s="254"/>
      <c r="C472" s="257"/>
      <c r="D472" s="261"/>
      <c r="E472" s="263"/>
      <c r="F472" s="263"/>
      <c r="G472" s="207"/>
      <c r="H472" s="83" t="s">
        <v>374</v>
      </c>
      <c r="I472" s="84">
        <v>4</v>
      </c>
      <c r="J472" s="32">
        <v>0</v>
      </c>
      <c r="K472" s="52">
        <f t="shared" si="85"/>
        <v>0</v>
      </c>
      <c r="L472" s="52">
        <f t="shared" si="86"/>
        <v>0</v>
      </c>
      <c r="M472" s="53">
        <f t="shared" si="87"/>
        <v>0</v>
      </c>
      <c r="N472" s="259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  <c r="AA472" s="104"/>
      <c r="AB472" s="104"/>
      <c r="AC472" s="104"/>
    </row>
    <row r="473" spans="1:29" ht="15.75" thickBot="1">
      <c r="A473" s="51"/>
      <c r="B473" s="254"/>
      <c r="C473" s="257"/>
      <c r="D473" s="261"/>
      <c r="E473" s="263"/>
      <c r="F473" s="263"/>
      <c r="G473" s="207"/>
      <c r="H473" s="83" t="s">
        <v>375</v>
      </c>
      <c r="I473" s="84">
        <v>12</v>
      </c>
      <c r="J473" s="32">
        <v>0</v>
      </c>
      <c r="K473" s="52">
        <f t="shared" si="85"/>
        <v>0</v>
      </c>
      <c r="L473" s="52">
        <f t="shared" si="86"/>
        <v>0</v>
      </c>
      <c r="M473" s="53">
        <f t="shared" si="87"/>
        <v>0</v>
      </c>
      <c r="N473" s="259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Y473" s="104"/>
      <c r="Z473" s="104"/>
      <c r="AA473" s="104"/>
      <c r="AB473" s="104"/>
      <c r="AC473" s="104"/>
    </row>
    <row r="474" spans="1:29" ht="15.75" thickBot="1">
      <c r="A474" s="51"/>
      <c r="B474" s="254"/>
      <c r="C474" s="257"/>
      <c r="D474" s="261"/>
      <c r="E474" s="263"/>
      <c r="F474" s="263"/>
      <c r="G474" s="207"/>
      <c r="H474" s="83" t="s">
        <v>376</v>
      </c>
      <c r="I474" s="84">
        <v>2</v>
      </c>
      <c r="J474" s="32">
        <v>0</v>
      </c>
      <c r="K474" s="52">
        <f t="shared" si="85"/>
        <v>0</v>
      </c>
      <c r="L474" s="52">
        <f t="shared" si="86"/>
        <v>0</v>
      </c>
      <c r="M474" s="53">
        <f t="shared" si="87"/>
        <v>0</v>
      </c>
      <c r="N474" s="259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  <c r="AA474" s="104"/>
      <c r="AB474" s="104"/>
      <c r="AC474" s="104"/>
    </row>
    <row r="475" spans="1:29" ht="15.75" thickBot="1">
      <c r="A475" s="51"/>
      <c r="B475" s="254"/>
      <c r="C475" s="257"/>
      <c r="D475" s="261"/>
      <c r="E475" s="263"/>
      <c r="F475" s="263"/>
      <c r="G475" s="207"/>
      <c r="H475" s="83" t="s">
        <v>377</v>
      </c>
      <c r="I475" s="84">
        <v>4</v>
      </c>
      <c r="J475" s="32">
        <v>0</v>
      </c>
      <c r="K475" s="52">
        <f t="shared" si="85"/>
        <v>0</v>
      </c>
      <c r="L475" s="52">
        <f t="shared" si="86"/>
        <v>0</v>
      </c>
      <c r="M475" s="53">
        <f t="shared" si="87"/>
        <v>0</v>
      </c>
      <c r="N475" s="259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Y475" s="104"/>
      <c r="Z475" s="104"/>
      <c r="AA475" s="104"/>
      <c r="AB475" s="104"/>
      <c r="AC475" s="104"/>
    </row>
    <row r="476" spans="1:29" ht="15.75" thickBot="1">
      <c r="A476" s="51"/>
      <c r="B476" s="254"/>
      <c r="C476" s="257"/>
      <c r="D476" s="261"/>
      <c r="E476" s="263"/>
      <c r="F476" s="263"/>
      <c r="G476" s="207"/>
      <c r="H476" s="83" t="s">
        <v>378</v>
      </c>
      <c r="I476" s="84">
        <v>80</v>
      </c>
      <c r="J476" s="32">
        <v>0</v>
      </c>
      <c r="K476" s="52">
        <f t="shared" si="85"/>
        <v>0</v>
      </c>
      <c r="L476" s="52">
        <f t="shared" si="86"/>
        <v>0</v>
      </c>
      <c r="M476" s="53">
        <f t="shared" si="87"/>
        <v>0</v>
      </c>
      <c r="N476" s="259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Y476" s="104"/>
      <c r="Z476" s="104"/>
      <c r="AA476" s="104"/>
      <c r="AB476" s="104"/>
      <c r="AC476" s="104"/>
    </row>
    <row r="477" spans="1:29" ht="15.75" thickBot="1">
      <c r="A477" s="51"/>
      <c r="B477" s="254"/>
      <c r="C477" s="257"/>
      <c r="D477" s="261"/>
      <c r="E477" s="263"/>
      <c r="F477" s="263"/>
      <c r="G477" s="207"/>
      <c r="H477" s="83" t="s">
        <v>379</v>
      </c>
      <c r="I477" s="84">
        <v>6</v>
      </c>
      <c r="J477" s="32">
        <v>0</v>
      </c>
      <c r="K477" s="52">
        <f t="shared" si="85"/>
        <v>0</v>
      </c>
      <c r="L477" s="52">
        <f t="shared" si="86"/>
        <v>0</v>
      </c>
      <c r="M477" s="53">
        <f t="shared" si="87"/>
        <v>0</v>
      </c>
      <c r="N477" s="259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Y477" s="104"/>
      <c r="Z477" s="104"/>
      <c r="AA477" s="104"/>
      <c r="AB477" s="104"/>
      <c r="AC477" s="104"/>
    </row>
    <row r="478" spans="1:29" ht="15.75" thickBot="1">
      <c r="A478" s="51"/>
      <c r="B478" s="254"/>
      <c r="C478" s="257"/>
      <c r="D478" s="261"/>
      <c r="E478" s="263"/>
      <c r="F478" s="263"/>
      <c r="G478" s="217" t="s">
        <v>380</v>
      </c>
      <c r="H478" s="83" t="s">
        <v>381</v>
      </c>
      <c r="I478" s="84">
        <v>3</v>
      </c>
      <c r="J478" s="32">
        <v>0</v>
      </c>
      <c r="K478" s="52">
        <f t="shared" si="85"/>
        <v>0</v>
      </c>
      <c r="L478" s="52">
        <f t="shared" si="86"/>
        <v>0</v>
      </c>
      <c r="M478" s="53">
        <f t="shared" si="87"/>
        <v>0</v>
      </c>
      <c r="N478" s="259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Y478" s="104"/>
      <c r="Z478" s="104"/>
      <c r="AA478" s="104"/>
      <c r="AB478" s="104"/>
      <c r="AC478" s="104"/>
    </row>
    <row r="479" spans="1:29" ht="15.75" thickBot="1">
      <c r="A479" s="51"/>
      <c r="B479" s="254"/>
      <c r="C479" s="257"/>
      <c r="D479" s="261"/>
      <c r="E479" s="263"/>
      <c r="F479" s="263"/>
      <c r="G479" s="217"/>
      <c r="H479" s="83" t="s">
        <v>382</v>
      </c>
      <c r="I479" s="84">
        <v>1</v>
      </c>
      <c r="J479" s="32">
        <v>0</v>
      </c>
      <c r="K479" s="52">
        <f t="shared" si="85"/>
        <v>0</v>
      </c>
      <c r="L479" s="52">
        <f t="shared" si="86"/>
        <v>0</v>
      </c>
      <c r="M479" s="53">
        <f t="shared" si="87"/>
        <v>0</v>
      </c>
      <c r="N479" s="259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  <c r="AA479" s="104"/>
      <c r="AB479" s="104"/>
      <c r="AC479" s="104"/>
    </row>
    <row r="480" spans="1:29" ht="15.75" thickBot="1">
      <c r="A480" s="51"/>
      <c r="B480" s="254"/>
      <c r="C480" s="257"/>
      <c r="D480" s="261"/>
      <c r="E480" s="263"/>
      <c r="F480" s="263"/>
      <c r="G480" s="217"/>
      <c r="H480" s="83" t="s">
        <v>383</v>
      </c>
      <c r="I480" s="84">
        <v>4</v>
      </c>
      <c r="J480" s="32">
        <v>0</v>
      </c>
      <c r="K480" s="52">
        <f t="shared" si="85"/>
        <v>0</v>
      </c>
      <c r="L480" s="52">
        <f t="shared" si="86"/>
        <v>0</v>
      </c>
      <c r="M480" s="53">
        <f t="shared" si="87"/>
        <v>0</v>
      </c>
      <c r="N480" s="259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  <c r="AA480" s="104"/>
      <c r="AB480" s="104"/>
      <c r="AC480" s="104"/>
    </row>
    <row r="481" spans="1:29" ht="15.75" thickBot="1">
      <c r="A481" s="51"/>
      <c r="B481" s="254"/>
      <c r="C481" s="257"/>
      <c r="D481" s="261"/>
      <c r="E481" s="263"/>
      <c r="F481" s="263"/>
      <c r="G481" s="217"/>
      <c r="H481" s="83" t="s">
        <v>384</v>
      </c>
      <c r="I481" s="84">
        <v>1</v>
      </c>
      <c r="J481" s="32">
        <v>0</v>
      </c>
      <c r="K481" s="52">
        <f t="shared" si="85"/>
        <v>0</v>
      </c>
      <c r="L481" s="52">
        <f t="shared" si="86"/>
        <v>0</v>
      </c>
      <c r="M481" s="53">
        <f t="shared" si="87"/>
        <v>0</v>
      </c>
      <c r="N481" s="259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  <c r="AA481" s="104"/>
      <c r="AB481" s="104"/>
      <c r="AC481" s="104"/>
    </row>
    <row r="482" spans="1:29" ht="15.75" thickBot="1">
      <c r="A482" s="51"/>
      <c r="B482" s="254"/>
      <c r="C482" s="257"/>
      <c r="D482" s="261"/>
      <c r="E482" s="263"/>
      <c r="F482" s="263"/>
      <c r="G482" s="217"/>
      <c r="H482" s="83" t="s">
        <v>385</v>
      </c>
      <c r="I482" s="84">
        <v>1</v>
      </c>
      <c r="J482" s="32">
        <v>0</v>
      </c>
      <c r="K482" s="52">
        <f t="shared" si="85"/>
        <v>0</v>
      </c>
      <c r="L482" s="52">
        <f t="shared" si="86"/>
        <v>0</v>
      </c>
      <c r="M482" s="53">
        <f t="shared" si="87"/>
        <v>0</v>
      </c>
      <c r="N482" s="259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Y482" s="104"/>
      <c r="Z482" s="104"/>
      <c r="AA482" s="104"/>
      <c r="AB482" s="104"/>
      <c r="AC482" s="104"/>
    </row>
    <row r="483" spans="1:29" ht="15.75" thickBot="1">
      <c r="A483" s="51"/>
      <c r="B483" s="254"/>
      <c r="C483" s="257"/>
      <c r="D483" s="261"/>
      <c r="E483" s="263"/>
      <c r="F483" s="263"/>
      <c r="G483" s="217"/>
      <c r="H483" s="87" t="s">
        <v>386</v>
      </c>
      <c r="I483" s="88">
        <v>4</v>
      </c>
      <c r="J483" s="32">
        <v>0</v>
      </c>
      <c r="K483" s="52">
        <f t="shared" si="85"/>
        <v>0</v>
      </c>
      <c r="L483" s="52">
        <f t="shared" si="86"/>
        <v>0</v>
      </c>
      <c r="M483" s="53">
        <f t="shared" si="87"/>
        <v>0</v>
      </c>
      <c r="N483" s="259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Y483" s="104"/>
      <c r="Z483" s="104"/>
      <c r="AA483" s="104"/>
      <c r="AB483" s="104"/>
      <c r="AC483" s="104"/>
    </row>
    <row r="484" spans="1:29" ht="15.75" thickBot="1">
      <c r="A484" s="51"/>
      <c r="B484" s="254"/>
      <c r="C484" s="257"/>
      <c r="D484" s="262"/>
      <c r="E484" s="264"/>
      <c r="F484" s="264"/>
      <c r="G484" s="218"/>
      <c r="H484" s="97" t="s">
        <v>442</v>
      </c>
      <c r="I484" s="98">
        <v>6</v>
      </c>
      <c r="J484" s="40">
        <v>0</v>
      </c>
      <c r="K484" s="99">
        <f t="shared" si="85"/>
        <v>0</v>
      </c>
      <c r="L484" s="99">
        <f t="shared" si="86"/>
        <v>0</v>
      </c>
      <c r="M484" s="54">
        <f t="shared" si="87"/>
        <v>0</v>
      </c>
      <c r="N484" s="259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Y484" s="104"/>
      <c r="Z484" s="104"/>
      <c r="AA484" s="104"/>
      <c r="AB484" s="104"/>
      <c r="AC484" s="104"/>
    </row>
    <row r="485" spans="1:29" ht="15.75" thickBot="1">
      <c r="A485" s="51"/>
      <c r="B485" s="255"/>
      <c r="C485" s="265" t="s">
        <v>12</v>
      </c>
      <c r="D485" s="266"/>
      <c r="E485" s="266"/>
      <c r="F485" s="266"/>
      <c r="G485" s="266"/>
      <c r="H485" s="266"/>
      <c r="I485" s="266"/>
      <c r="J485" s="266"/>
      <c r="K485" s="266"/>
      <c r="L485" s="267"/>
      <c r="M485" s="55">
        <f>SUM(M338:M484)</f>
        <v>0</v>
      </c>
      <c r="N485" s="260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  <c r="AA485" s="104"/>
      <c r="AB485" s="104"/>
      <c r="AC485" s="104"/>
    </row>
    <row r="486" spans="1:29">
      <c r="A486" s="9" t="s">
        <v>21</v>
      </c>
      <c r="G486" s="9"/>
      <c r="H486" s="9"/>
    </row>
    <row r="487" spans="1:29" ht="16.5" thickBot="1">
      <c r="B487" s="105" t="s">
        <v>0</v>
      </c>
      <c r="C487" s="106" t="s">
        <v>22</v>
      </c>
      <c r="D487" s="106" t="s">
        <v>1</v>
      </c>
      <c r="E487" s="106" t="s">
        <v>2</v>
      </c>
      <c r="F487" s="106" t="s">
        <v>23</v>
      </c>
      <c r="G487" s="106" t="s">
        <v>3</v>
      </c>
      <c r="H487" s="107" t="s">
        <v>96</v>
      </c>
      <c r="I487" s="107" t="s">
        <v>4</v>
      </c>
      <c r="J487" s="107" t="s">
        <v>5</v>
      </c>
      <c r="K487" s="107" t="s">
        <v>13</v>
      </c>
      <c r="L487" s="107" t="s">
        <v>24</v>
      </c>
      <c r="M487" s="107" t="s">
        <v>25</v>
      </c>
      <c r="N487" s="107" t="s">
        <v>6</v>
      </c>
      <c r="O487" s="16"/>
    </row>
    <row r="488" spans="1:29">
      <c r="B488" s="210" t="s">
        <v>35</v>
      </c>
      <c r="C488" s="213" t="s">
        <v>137</v>
      </c>
      <c r="D488" s="214" t="s">
        <v>36</v>
      </c>
      <c r="E488" s="214" t="s">
        <v>37</v>
      </c>
      <c r="F488" s="215">
        <v>1</v>
      </c>
      <c r="G488" s="190" t="s">
        <v>125</v>
      </c>
      <c r="H488" s="146" t="s">
        <v>172</v>
      </c>
      <c r="I488" s="89">
        <v>1</v>
      </c>
      <c r="J488" s="32">
        <v>0</v>
      </c>
      <c r="K488" s="18">
        <f t="shared" ref="K488" si="88">J488*I488</f>
        <v>0</v>
      </c>
      <c r="L488" s="18">
        <f t="shared" ref="L488" si="89">(K488)*(19%)</f>
        <v>0</v>
      </c>
      <c r="M488" s="46">
        <f>L488+K488</f>
        <v>0</v>
      </c>
      <c r="N488" s="270"/>
      <c r="O488" s="19"/>
    </row>
    <row r="489" spans="1:29">
      <c r="B489" s="211"/>
      <c r="C489" s="204"/>
      <c r="D489" s="176"/>
      <c r="E489" s="176"/>
      <c r="F489" s="165"/>
      <c r="G489" s="191"/>
      <c r="H489" s="146" t="s">
        <v>80</v>
      </c>
      <c r="I489" s="60">
        <v>1</v>
      </c>
      <c r="J489" s="32">
        <v>0</v>
      </c>
      <c r="K489" s="18">
        <f t="shared" ref="K489:K528" si="90">J489*I489</f>
        <v>0</v>
      </c>
      <c r="L489" s="18">
        <f t="shared" ref="L489:L528" si="91">(K489)*(19%)</f>
        <v>0</v>
      </c>
      <c r="M489" s="46">
        <f t="shared" ref="M489:M528" si="92">L489+K489</f>
        <v>0</v>
      </c>
      <c r="N489" s="200"/>
      <c r="O489" s="19"/>
    </row>
    <row r="490" spans="1:29">
      <c r="B490" s="211"/>
      <c r="C490" s="204"/>
      <c r="D490" s="176"/>
      <c r="E490" s="176"/>
      <c r="F490" s="165"/>
      <c r="G490" s="191"/>
      <c r="H490" s="146" t="s">
        <v>86</v>
      </c>
      <c r="I490" s="60">
        <v>1</v>
      </c>
      <c r="J490" s="32">
        <v>0</v>
      </c>
      <c r="K490" s="18">
        <f t="shared" si="90"/>
        <v>0</v>
      </c>
      <c r="L490" s="18">
        <f t="shared" si="91"/>
        <v>0</v>
      </c>
      <c r="M490" s="46">
        <f t="shared" si="92"/>
        <v>0</v>
      </c>
      <c r="N490" s="200"/>
      <c r="O490" s="19"/>
    </row>
    <row r="491" spans="1:29">
      <c r="B491" s="211"/>
      <c r="C491" s="204"/>
      <c r="D491" s="176"/>
      <c r="E491" s="176"/>
      <c r="F491" s="165"/>
      <c r="G491" s="191"/>
      <c r="H491" s="146" t="s">
        <v>198</v>
      </c>
      <c r="I491" s="60">
        <v>1</v>
      </c>
      <c r="J491" s="32">
        <v>0</v>
      </c>
      <c r="K491" s="18">
        <f t="shared" si="90"/>
        <v>0</v>
      </c>
      <c r="L491" s="18">
        <f t="shared" si="91"/>
        <v>0</v>
      </c>
      <c r="M491" s="46">
        <f t="shared" si="92"/>
        <v>0</v>
      </c>
      <c r="N491" s="200"/>
      <c r="O491" s="19"/>
    </row>
    <row r="492" spans="1:29">
      <c r="B492" s="211"/>
      <c r="C492" s="204"/>
      <c r="D492" s="176"/>
      <c r="E492" s="176"/>
      <c r="F492" s="165"/>
      <c r="G492" s="192"/>
      <c r="H492" s="146" t="s">
        <v>443</v>
      </c>
      <c r="I492" s="60">
        <v>1</v>
      </c>
      <c r="J492" s="32">
        <v>0</v>
      </c>
      <c r="K492" s="18">
        <f t="shared" si="90"/>
        <v>0</v>
      </c>
      <c r="L492" s="18">
        <f t="shared" si="91"/>
        <v>0</v>
      </c>
      <c r="M492" s="46">
        <f t="shared" si="92"/>
        <v>0</v>
      </c>
      <c r="N492" s="200"/>
      <c r="O492" s="19"/>
    </row>
    <row r="493" spans="1:29">
      <c r="B493" s="211"/>
      <c r="C493" s="204"/>
      <c r="D493" s="176"/>
      <c r="E493" s="176"/>
      <c r="F493" s="165"/>
      <c r="G493" s="146" t="s">
        <v>138</v>
      </c>
      <c r="H493" s="146"/>
      <c r="I493" s="60">
        <v>1</v>
      </c>
      <c r="J493" s="32">
        <v>0</v>
      </c>
      <c r="K493" s="18">
        <f t="shared" si="90"/>
        <v>0</v>
      </c>
      <c r="L493" s="18">
        <f t="shared" si="91"/>
        <v>0</v>
      </c>
      <c r="M493" s="46">
        <f t="shared" si="92"/>
        <v>0</v>
      </c>
      <c r="N493" s="200"/>
      <c r="O493" s="19"/>
    </row>
    <row r="494" spans="1:29">
      <c r="B494" s="211"/>
      <c r="C494" s="204"/>
      <c r="D494" s="176"/>
      <c r="E494" s="176"/>
      <c r="F494" s="165"/>
      <c r="G494" s="146" t="s">
        <v>139</v>
      </c>
      <c r="H494" s="146"/>
      <c r="I494" s="60">
        <v>4</v>
      </c>
      <c r="J494" s="32">
        <v>0</v>
      </c>
      <c r="K494" s="18">
        <f t="shared" si="90"/>
        <v>0</v>
      </c>
      <c r="L494" s="18">
        <f t="shared" si="91"/>
        <v>0</v>
      </c>
      <c r="M494" s="46">
        <f t="shared" si="92"/>
        <v>0</v>
      </c>
      <c r="N494" s="200"/>
      <c r="O494" s="19"/>
    </row>
    <row r="495" spans="1:29">
      <c r="B495" s="211"/>
      <c r="C495" s="204"/>
      <c r="D495" s="176"/>
      <c r="E495" s="176"/>
      <c r="F495" s="165"/>
      <c r="G495" s="190" t="s">
        <v>140</v>
      </c>
      <c r="H495" s="80" t="s">
        <v>387</v>
      </c>
      <c r="I495" s="60">
        <v>1</v>
      </c>
      <c r="J495" s="32">
        <v>0</v>
      </c>
      <c r="K495" s="18">
        <f t="shared" si="90"/>
        <v>0</v>
      </c>
      <c r="L495" s="18">
        <f t="shared" si="91"/>
        <v>0</v>
      </c>
      <c r="M495" s="46">
        <f t="shared" si="92"/>
        <v>0</v>
      </c>
      <c r="N495" s="200"/>
      <c r="O495" s="19"/>
    </row>
    <row r="496" spans="1:29">
      <c r="B496" s="211"/>
      <c r="C496" s="204"/>
      <c r="D496" s="176"/>
      <c r="E496" s="176"/>
      <c r="F496" s="165"/>
      <c r="G496" s="191"/>
      <c r="H496" s="80" t="s">
        <v>388</v>
      </c>
      <c r="I496" s="60">
        <v>1</v>
      </c>
      <c r="J496" s="32">
        <v>0</v>
      </c>
      <c r="K496" s="18">
        <f t="shared" si="90"/>
        <v>0</v>
      </c>
      <c r="L496" s="18">
        <f t="shared" si="91"/>
        <v>0</v>
      </c>
      <c r="M496" s="46">
        <f t="shared" si="92"/>
        <v>0</v>
      </c>
      <c r="N496" s="200"/>
      <c r="O496" s="19"/>
    </row>
    <row r="497" spans="2:15">
      <c r="B497" s="211"/>
      <c r="C497" s="204"/>
      <c r="D497" s="176"/>
      <c r="E497" s="176"/>
      <c r="F497" s="165"/>
      <c r="G497" s="191"/>
      <c r="H497" s="80" t="s">
        <v>389</v>
      </c>
      <c r="I497" s="60">
        <v>1</v>
      </c>
      <c r="J497" s="32">
        <v>0</v>
      </c>
      <c r="K497" s="18">
        <f t="shared" si="90"/>
        <v>0</v>
      </c>
      <c r="L497" s="18">
        <f t="shared" si="91"/>
        <v>0</v>
      </c>
      <c r="M497" s="46">
        <f t="shared" si="92"/>
        <v>0</v>
      </c>
      <c r="N497" s="200"/>
      <c r="O497" s="19"/>
    </row>
    <row r="498" spans="2:15">
      <c r="B498" s="211"/>
      <c r="C498" s="204"/>
      <c r="D498" s="176"/>
      <c r="E498" s="176"/>
      <c r="F498" s="165"/>
      <c r="G498" s="191"/>
      <c r="H498" s="80" t="s">
        <v>390</v>
      </c>
      <c r="I498" s="60">
        <v>1</v>
      </c>
      <c r="J498" s="32">
        <v>0</v>
      </c>
      <c r="K498" s="18">
        <f t="shared" si="90"/>
        <v>0</v>
      </c>
      <c r="L498" s="18">
        <f t="shared" si="91"/>
        <v>0</v>
      </c>
      <c r="M498" s="46">
        <f t="shared" si="92"/>
        <v>0</v>
      </c>
      <c r="N498" s="200"/>
      <c r="O498" s="19"/>
    </row>
    <row r="499" spans="2:15">
      <c r="B499" s="211"/>
      <c r="C499" s="204"/>
      <c r="D499" s="176"/>
      <c r="E499" s="176"/>
      <c r="F499" s="216"/>
      <c r="G499" s="190" t="s">
        <v>391</v>
      </c>
      <c r="H499" s="90" t="s">
        <v>392</v>
      </c>
      <c r="I499" s="60">
        <v>4</v>
      </c>
      <c r="J499" s="32">
        <v>0</v>
      </c>
      <c r="K499" s="18">
        <f t="shared" si="90"/>
        <v>0</v>
      </c>
      <c r="L499" s="18">
        <f t="shared" si="91"/>
        <v>0</v>
      </c>
      <c r="M499" s="46">
        <f t="shared" si="92"/>
        <v>0</v>
      </c>
      <c r="N499" s="200"/>
      <c r="O499" s="19"/>
    </row>
    <row r="500" spans="2:15">
      <c r="B500" s="211"/>
      <c r="C500" s="204"/>
      <c r="D500" s="176"/>
      <c r="E500" s="176"/>
      <c r="F500" s="216"/>
      <c r="G500" s="191"/>
      <c r="H500" s="80" t="s">
        <v>393</v>
      </c>
      <c r="I500" s="60">
        <v>1</v>
      </c>
      <c r="J500" s="32">
        <v>0</v>
      </c>
      <c r="K500" s="18">
        <f t="shared" si="90"/>
        <v>0</v>
      </c>
      <c r="L500" s="18">
        <f t="shared" si="91"/>
        <v>0</v>
      </c>
      <c r="M500" s="46">
        <f t="shared" si="92"/>
        <v>0</v>
      </c>
      <c r="N500" s="200"/>
      <c r="O500" s="19"/>
    </row>
    <row r="501" spans="2:15">
      <c r="B501" s="211"/>
      <c r="C501" s="204"/>
      <c r="D501" s="176"/>
      <c r="E501" s="176"/>
      <c r="F501" s="216"/>
      <c r="G501" s="191"/>
      <c r="H501" s="90" t="s">
        <v>394</v>
      </c>
      <c r="I501" s="60">
        <v>1</v>
      </c>
      <c r="J501" s="32">
        <v>0</v>
      </c>
      <c r="K501" s="18">
        <f t="shared" si="90"/>
        <v>0</v>
      </c>
      <c r="L501" s="18">
        <f t="shared" si="91"/>
        <v>0</v>
      </c>
      <c r="M501" s="46">
        <f t="shared" si="92"/>
        <v>0</v>
      </c>
      <c r="N501" s="200"/>
      <c r="O501" s="19"/>
    </row>
    <row r="502" spans="2:15">
      <c r="B502" s="211"/>
      <c r="C502" s="204"/>
      <c r="D502" s="176"/>
      <c r="E502" s="176"/>
      <c r="F502" s="216"/>
      <c r="G502" s="192"/>
      <c r="H502" s="90" t="s">
        <v>395</v>
      </c>
      <c r="I502" s="60">
        <v>1</v>
      </c>
      <c r="J502" s="32">
        <v>0</v>
      </c>
      <c r="K502" s="18">
        <f t="shared" si="90"/>
        <v>0</v>
      </c>
      <c r="L502" s="18">
        <f t="shared" si="91"/>
        <v>0</v>
      </c>
      <c r="M502" s="46">
        <f t="shared" si="92"/>
        <v>0</v>
      </c>
      <c r="N502" s="200"/>
      <c r="O502" s="19"/>
    </row>
    <row r="503" spans="2:15">
      <c r="B503" s="211"/>
      <c r="C503" s="204"/>
      <c r="D503" s="176"/>
      <c r="E503" s="176"/>
      <c r="F503" s="165"/>
      <c r="G503" s="80" t="s">
        <v>128</v>
      </c>
      <c r="H503" s="80"/>
      <c r="I503" s="60">
        <v>1</v>
      </c>
      <c r="J503" s="32">
        <v>0</v>
      </c>
      <c r="K503" s="18">
        <f t="shared" si="90"/>
        <v>0</v>
      </c>
      <c r="L503" s="18">
        <f t="shared" si="91"/>
        <v>0</v>
      </c>
      <c r="M503" s="46">
        <f t="shared" si="92"/>
        <v>0</v>
      </c>
      <c r="N503" s="200"/>
    </row>
    <row r="504" spans="2:15">
      <c r="B504" s="211"/>
      <c r="C504" s="204"/>
      <c r="D504" s="176"/>
      <c r="E504" s="176"/>
      <c r="F504" s="165"/>
      <c r="G504" s="143" t="s">
        <v>129</v>
      </c>
      <c r="H504" s="80" t="s">
        <v>173</v>
      </c>
      <c r="I504" s="60">
        <v>1</v>
      </c>
      <c r="J504" s="32">
        <v>0</v>
      </c>
      <c r="K504" s="18">
        <f t="shared" si="90"/>
        <v>0</v>
      </c>
      <c r="L504" s="18">
        <f t="shared" si="91"/>
        <v>0</v>
      </c>
      <c r="M504" s="46">
        <f t="shared" si="92"/>
        <v>0</v>
      </c>
      <c r="N504" s="200"/>
    </row>
    <row r="505" spans="2:15">
      <c r="B505" s="211"/>
      <c r="C505" s="204"/>
      <c r="D505" s="176"/>
      <c r="E505" s="176"/>
      <c r="F505" s="165"/>
      <c r="G505" s="152" t="s">
        <v>396</v>
      </c>
      <c r="H505" s="152"/>
      <c r="I505" s="60">
        <v>1</v>
      </c>
      <c r="J505" s="32">
        <v>0</v>
      </c>
      <c r="K505" s="18">
        <f t="shared" si="90"/>
        <v>0</v>
      </c>
      <c r="L505" s="18">
        <f t="shared" si="91"/>
        <v>0</v>
      </c>
      <c r="M505" s="46">
        <f t="shared" si="92"/>
        <v>0</v>
      </c>
      <c r="N505" s="200"/>
    </row>
    <row r="506" spans="2:15">
      <c r="B506" s="211"/>
      <c r="C506" s="204"/>
      <c r="D506" s="176"/>
      <c r="E506" s="176"/>
      <c r="F506" s="165"/>
      <c r="G506" s="152" t="s">
        <v>397</v>
      </c>
      <c r="H506" s="152"/>
      <c r="I506" s="60">
        <v>1</v>
      </c>
      <c r="J506" s="32">
        <v>0</v>
      </c>
      <c r="K506" s="18">
        <f t="shared" si="90"/>
        <v>0</v>
      </c>
      <c r="L506" s="18">
        <f t="shared" si="91"/>
        <v>0</v>
      </c>
      <c r="M506" s="46">
        <f t="shared" si="92"/>
        <v>0</v>
      </c>
      <c r="N506" s="200"/>
    </row>
    <row r="507" spans="2:15">
      <c r="B507" s="211"/>
      <c r="C507" s="204"/>
      <c r="D507" s="176"/>
      <c r="E507" s="176"/>
      <c r="F507" s="165"/>
      <c r="G507" s="146" t="s">
        <v>398</v>
      </c>
      <c r="H507" s="146"/>
      <c r="I507" s="60">
        <v>7</v>
      </c>
      <c r="J507" s="32">
        <v>0</v>
      </c>
      <c r="K507" s="18">
        <f t="shared" si="90"/>
        <v>0</v>
      </c>
      <c r="L507" s="18">
        <f t="shared" si="91"/>
        <v>0</v>
      </c>
      <c r="M507" s="46">
        <f t="shared" si="92"/>
        <v>0</v>
      </c>
      <c r="N507" s="200"/>
      <c r="O507" s="19"/>
    </row>
    <row r="508" spans="2:15">
      <c r="B508" s="211"/>
      <c r="C508" s="204"/>
      <c r="D508" s="176"/>
      <c r="E508" s="176"/>
      <c r="F508" s="165"/>
      <c r="G508" s="146" t="s">
        <v>399</v>
      </c>
      <c r="H508" s="146"/>
      <c r="I508" s="60">
        <v>10</v>
      </c>
      <c r="J508" s="32">
        <v>0</v>
      </c>
      <c r="K508" s="18">
        <f t="shared" si="90"/>
        <v>0</v>
      </c>
      <c r="L508" s="18">
        <f t="shared" si="91"/>
        <v>0</v>
      </c>
      <c r="M508" s="46">
        <f t="shared" si="92"/>
        <v>0</v>
      </c>
      <c r="N508" s="200"/>
      <c r="O508" s="19"/>
    </row>
    <row r="509" spans="2:15">
      <c r="B509" s="211"/>
      <c r="C509" s="204"/>
      <c r="D509" s="176"/>
      <c r="E509" s="176"/>
      <c r="F509" s="165"/>
      <c r="G509" s="146" t="s">
        <v>444</v>
      </c>
      <c r="H509" s="146"/>
      <c r="I509" s="60">
        <v>1</v>
      </c>
      <c r="J509" s="32">
        <v>0</v>
      </c>
      <c r="K509" s="18">
        <f t="shared" si="90"/>
        <v>0</v>
      </c>
      <c r="L509" s="18">
        <f t="shared" si="91"/>
        <v>0</v>
      </c>
      <c r="M509" s="46">
        <f t="shared" si="92"/>
        <v>0</v>
      </c>
      <c r="N509" s="200"/>
    </row>
    <row r="510" spans="2:15">
      <c r="B510" s="211"/>
      <c r="C510" s="204"/>
      <c r="D510" s="176"/>
      <c r="E510" s="176"/>
      <c r="F510" s="165"/>
      <c r="G510" s="146" t="s">
        <v>400</v>
      </c>
      <c r="H510" s="146"/>
      <c r="I510" s="60">
        <v>5</v>
      </c>
      <c r="J510" s="32">
        <v>0</v>
      </c>
      <c r="K510" s="18">
        <f t="shared" si="90"/>
        <v>0</v>
      </c>
      <c r="L510" s="18">
        <f t="shared" si="91"/>
        <v>0</v>
      </c>
      <c r="M510" s="46">
        <f t="shared" si="92"/>
        <v>0</v>
      </c>
      <c r="N510" s="200"/>
    </row>
    <row r="511" spans="2:15">
      <c r="B511" s="211"/>
      <c r="C511" s="204"/>
      <c r="D511" s="176"/>
      <c r="E511" s="176"/>
      <c r="F511" s="165"/>
      <c r="G511" s="146" t="s">
        <v>401</v>
      </c>
      <c r="H511" s="146"/>
      <c r="I511" s="60">
        <v>5</v>
      </c>
      <c r="J511" s="32">
        <v>0</v>
      </c>
      <c r="K511" s="18">
        <f t="shared" si="90"/>
        <v>0</v>
      </c>
      <c r="L511" s="18">
        <f t="shared" si="91"/>
        <v>0</v>
      </c>
      <c r="M511" s="46">
        <f t="shared" si="92"/>
        <v>0</v>
      </c>
      <c r="N511" s="200"/>
    </row>
    <row r="512" spans="2:15">
      <c r="B512" s="211"/>
      <c r="C512" s="204"/>
      <c r="D512" s="176"/>
      <c r="E512" s="176"/>
      <c r="F512" s="165"/>
      <c r="G512" s="146" t="s">
        <v>402</v>
      </c>
      <c r="H512" s="146"/>
      <c r="I512" s="60">
        <v>2</v>
      </c>
      <c r="J512" s="32">
        <v>0</v>
      </c>
      <c r="K512" s="18">
        <f t="shared" si="90"/>
        <v>0</v>
      </c>
      <c r="L512" s="18">
        <f t="shared" si="91"/>
        <v>0</v>
      </c>
      <c r="M512" s="46">
        <f t="shared" si="92"/>
        <v>0</v>
      </c>
      <c r="N512" s="200"/>
    </row>
    <row r="513" spans="2:14">
      <c r="B513" s="211"/>
      <c r="C513" s="205"/>
      <c r="D513" s="177"/>
      <c r="E513" s="177"/>
      <c r="F513" s="165"/>
      <c r="G513" s="152" t="s">
        <v>210</v>
      </c>
      <c r="H513" s="152"/>
      <c r="I513" s="67">
        <v>16</v>
      </c>
      <c r="J513" s="32">
        <v>0</v>
      </c>
      <c r="K513" s="18">
        <f t="shared" si="90"/>
        <v>0</v>
      </c>
      <c r="L513" s="18">
        <f t="shared" si="91"/>
        <v>0</v>
      </c>
      <c r="M513" s="46">
        <f t="shared" si="92"/>
        <v>0</v>
      </c>
      <c r="N513" s="200"/>
    </row>
    <row r="514" spans="2:14">
      <c r="B514" s="211"/>
      <c r="C514" s="205"/>
      <c r="D514" s="177"/>
      <c r="E514" s="177"/>
      <c r="F514" s="165"/>
      <c r="G514" s="152" t="s">
        <v>403</v>
      </c>
      <c r="H514" s="152"/>
      <c r="I514" s="67">
        <v>4</v>
      </c>
      <c r="J514" s="32">
        <v>0</v>
      </c>
      <c r="K514" s="18">
        <f t="shared" si="90"/>
        <v>0</v>
      </c>
      <c r="L514" s="18">
        <f t="shared" si="91"/>
        <v>0</v>
      </c>
      <c r="M514" s="46">
        <f t="shared" si="92"/>
        <v>0</v>
      </c>
      <c r="N514" s="200"/>
    </row>
    <row r="515" spans="2:14">
      <c r="B515" s="211"/>
      <c r="C515" s="205"/>
      <c r="D515" s="177"/>
      <c r="E515" s="177"/>
      <c r="F515" s="165"/>
      <c r="G515" s="152" t="s">
        <v>404</v>
      </c>
      <c r="H515" s="152"/>
      <c r="I515" s="67">
        <v>4</v>
      </c>
      <c r="J515" s="32">
        <v>0</v>
      </c>
      <c r="K515" s="18">
        <f t="shared" si="90"/>
        <v>0</v>
      </c>
      <c r="L515" s="18">
        <f t="shared" si="91"/>
        <v>0</v>
      </c>
      <c r="M515" s="46">
        <f t="shared" si="92"/>
        <v>0</v>
      </c>
      <c r="N515" s="200"/>
    </row>
    <row r="516" spans="2:14">
      <c r="B516" s="211"/>
      <c r="C516" s="205"/>
      <c r="D516" s="177"/>
      <c r="E516" s="177"/>
      <c r="F516" s="165"/>
      <c r="G516" s="190" t="s">
        <v>593</v>
      </c>
      <c r="H516" s="152" t="s">
        <v>78</v>
      </c>
      <c r="I516" s="67">
        <v>2</v>
      </c>
      <c r="J516" s="32">
        <v>0</v>
      </c>
      <c r="K516" s="18">
        <f t="shared" si="90"/>
        <v>0</v>
      </c>
      <c r="L516" s="18">
        <f t="shared" si="91"/>
        <v>0</v>
      </c>
      <c r="M516" s="46">
        <f t="shared" si="92"/>
        <v>0</v>
      </c>
      <c r="N516" s="200"/>
    </row>
    <row r="517" spans="2:14">
      <c r="B517" s="211"/>
      <c r="C517" s="205"/>
      <c r="D517" s="177"/>
      <c r="E517" s="177"/>
      <c r="F517" s="165"/>
      <c r="G517" s="191"/>
      <c r="H517" s="152" t="s">
        <v>53</v>
      </c>
      <c r="I517" s="67">
        <v>100</v>
      </c>
      <c r="J517" s="32">
        <v>0</v>
      </c>
      <c r="K517" s="18">
        <f t="shared" si="90"/>
        <v>0</v>
      </c>
      <c r="L517" s="18">
        <f t="shared" si="91"/>
        <v>0</v>
      </c>
      <c r="M517" s="46">
        <f t="shared" si="92"/>
        <v>0</v>
      </c>
      <c r="N517" s="200"/>
    </row>
    <row r="518" spans="2:14">
      <c r="B518" s="211"/>
      <c r="C518" s="205"/>
      <c r="D518" s="177"/>
      <c r="E518" s="177"/>
      <c r="F518" s="165"/>
      <c r="G518" s="191"/>
      <c r="H518" s="152" t="s">
        <v>189</v>
      </c>
      <c r="I518" s="67">
        <v>12</v>
      </c>
      <c r="J518" s="32">
        <v>0</v>
      </c>
      <c r="K518" s="18">
        <f t="shared" si="90"/>
        <v>0</v>
      </c>
      <c r="L518" s="18">
        <f t="shared" si="91"/>
        <v>0</v>
      </c>
      <c r="M518" s="46">
        <f t="shared" si="92"/>
        <v>0</v>
      </c>
      <c r="N518" s="200"/>
    </row>
    <row r="519" spans="2:14">
      <c r="B519" s="211"/>
      <c r="C519" s="205"/>
      <c r="D519" s="177"/>
      <c r="E519" s="177"/>
      <c r="F519" s="165"/>
      <c r="G519" s="192"/>
      <c r="H519" s="152" t="s">
        <v>405</v>
      </c>
      <c r="I519" s="67">
        <v>1</v>
      </c>
      <c r="J519" s="32">
        <v>0</v>
      </c>
      <c r="K519" s="18">
        <f t="shared" si="90"/>
        <v>0</v>
      </c>
      <c r="L519" s="18">
        <f t="shared" si="91"/>
        <v>0</v>
      </c>
      <c r="M519" s="46">
        <f t="shared" si="92"/>
        <v>0</v>
      </c>
      <c r="N519" s="200"/>
    </row>
    <row r="520" spans="2:14">
      <c r="B520" s="211"/>
      <c r="C520" s="205"/>
      <c r="D520" s="177"/>
      <c r="E520" s="177"/>
      <c r="F520" s="165"/>
      <c r="G520" s="209" t="s">
        <v>594</v>
      </c>
      <c r="H520" s="152" t="s">
        <v>406</v>
      </c>
      <c r="I520" s="67">
        <v>2</v>
      </c>
      <c r="J520" s="32">
        <v>0</v>
      </c>
      <c r="K520" s="18">
        <f t="shared" si="90"/>
        <v>0</v>
      </c>
      <c r="L520" s="18">
        <f t="shared" si="91"/>
        <v>0</v>
      </c>
      <c r="M520" s="46">
        <f t="shared" si="92"/>
        <v>0</v>
      </c>
      <c r="N520" s="200"/>
    </row>
    <row r="521" spans="2:14">
      <c r="B521" s="211"/>
      <c r="C521" s="205"/>
      <c r="D521" s="177"/>
      <c r="E521" s="177"/>
      <c r="F521" s="165"/>
      <c r="G521" s="209"/>
      <c r="H521" s="152" t="s">
        <v>407</v>
      </c>
      <c r="I521" s="67">
        <v>1</v>
      </c>
      <c r="J521" s="32">
        <v>0</v>
      </c>
      <c r="K521" s="18">
        <f t="shared" si="90"/>
        <v>0</v>
      </c>
      <c r="L521" s="18">
        <f t="shared" si="91"/>
        <v>0</v>
      </c>
      <c r="M521" s="46">
        <f t="shared" si="92"/>
        <v>0</v>
      </c>
      <c r="N521" s="200"/>
    </row>
    <row r="522" spans="2:14">
      <c r="B522" s="211"/>
      <c r="C522" s="205"/>
      <c r="D522" s="177"/>
      <c r="E522" s="177"/>
      <c r="F522" s="165"/>
      <c r="G522" s="209"/>
      <c r="H522" s="152" t="s">
        <v>174</v>
      </c>
      <c r="I522" s="67">
        <v>1</v>
      </c>
      <c r="J522" s="32">
        <v>0</v>
      </c>
      <c r="K522" s="18">
        <f t="shared" si="90"/>
        <v>0</v>
      </c>
      <c r="L522" s="18">
        <f t="shared" si="91"/>
        <v>0</v>
      </c>
      <c r="M522" s="46">
        <f t="shared" si="92"/>
        <v>0</v>
      </c>
      <c r="N522" s="200"/>
    </row>
    <row r="523" spans="2:14">
      <c r="B523" s="211"/>
      <c r="C523" s="205"/>
      <c r="D523" s="177"/>
      <c r="E523" s="177"/>
      <c r="F523" s="165"/>
      <c r="G523" s="209"/>
      <c r="H523" s="152" t="s">
        <v>445</v>
      </c>
      <c r="I523" s="67">
        <v>1</v>
      </c>
      <c r="J523" s="32">
        <v>0</v>
      </c>
      <c r="K523" s="18">
        <f t="shared" si="90"/>
        <v>0</v>
      </c>
      <c r="L523" s="18">
        <f t="shared" si="91"/>
        <v>0</v>
      </c>
      <c r="M523" s="46">
        <f t="shared" si="92"/>
        <v>0</v>
      </c>
      <c r="N523" s="200"/>
    </row>
    <row r="524" spans="2:14">
      <c r="B524" s="211"/>
      <c r="C524" s="205"/>
      <c r="D524" s="177"/>
      <c r="E524" s="177"/>
      <c r="F524" s="165"/>
      <c r="G524" s="209"/>
      <c r="H524" s="152" t="s">
        <v>81</v>
      </c>
      <c r="I524" s="67">
        <v>1</v>
      </c>
      <c r="J524" s="32">
        <v>0</v>
      </c>
      <c r="K524" s="18">
        <f t="shared" si="90"/>
        <v>0</v>
      </c>
      <c r="L524" s="18">
        <f t="shared" si="91"/>
        <v>0</v>
      </c>
      <c r="M524" s="46">
        <f t="shared" si="92"/>
        <v>0</v>
      </c>
      <c r="N524" s="200"/>
    </row>
    <row r="525" spans="2:14">
      <c r="B525" s="211"/>
      <c r="C525" s="205"/>
      <c r="D525" s="177"/>
      <c r="E525" s="177"/>
      <c r="F525" s="165"/>
      <c r="G525" s="209"/>
      <c r="H525" s="152" t="s">
        <v>446</v>
      </c>
      <c r="I525" s="67">
        <v>1</v>
      </c>
      <c r="J525" s="32">
        <v>0</v>
      </c>
      <c r="K525" s="18">
        <f t="shared" si="90"/>
        <v>0</v>
      </c>
      <c r="L525" s="18">
        <f t="shared" si="91"/>
        <v>0</v>
      </c>
      <c r="M525" s="46">
        <f t="shared" si="92"/>
        <v>0</v>
      </c>
      <c r="N525" s="200"/>
    </row>
    <row r="526" spans="2:14">
      <c r="B526" s="211"/>
      <c r="C526" s="205"/>
      <c r="D526" s="177"/>
      <c r="E526" s="177"/>
      <c r="F526" s="165"/>
      <c r="G526" s="209"/>
      <c r="H526" s="152" t="s">
        <v>175</v>
      </c>
      <c r="I526" s="67">
        <v>4</v>
      </c>
      <c r="J526" s="32">
        <v>0</v>
      </c>
      <c r="K526" s="18">
        <f t="shared" si="90"/>
        <v>0</v>
      </c>
      <c r="L526" s="18">
        <f t="shared" si="91"/>
        <v>0</v>
      </c>
      <c r="M526" s="46">
        <f t="shared" si="92"/>
        <v>0</v>
      </c>
      <c r="N526" s="200"/>
    </row>
    <row r="527" spans="2:14">
      <c r="B527" s="211"/>
      <c r="C527" s="205"/>
      <c r="D527" s="177"/>
      <c r="E527" s="177"/>
      <c r="F527" s="165"/>
      <c r="G527" s="209"/>
      <c r="H527" s="152" t="s">
        <v>408</v>
      </c>
      <c r="I527" s="67">
        <v>4</v>
      </c>
      <c r="J527" s="32">
        <v>0</v>
      </c>
      <c r="K527" s="18">
        <f t="shared" si="90"/>
        <v>0</v>
      </c>
      <c r="L527" s="18">
        <f t="shared" si="91"/>
        <v>0</v>
      </c>
      <c r="M527" s="46">
        <f t="shared" si="92"/>
        <v>0</v>
      </c>
      <c r="N527" s="200"/>
    </row>
    <row r="528" spans="2:14">
      <c r="B528" s="211"/>
      <c r="C528" s="205"/>
      <c r="D528" s="177"/>
      <c r="E528" s="177"/>
      <c r="F528" s="165"/>
      <c r="G528" s="209"/>
      <c r="H528" s="152" t="s">
        <v>409</v>
      </c>
      <c r="I528" s="67">
        <v>1</v>
      </c>
      <c r="J528" s="32">
        <v>0</v>
      </c>
      <c r="K528" s="18">
        <f t="shared" si="90"/>
        <v>0</v>
      </c>
      <c r="L528" s="18">
        <f t="shared" si="91"/>
        <v>0</v>
      </c>
      <c r="M528" s="46">
        <f t="shared" si="92"/>
        <v>0</v>
      </c>
      <c r="N528" s="200"/>
    </row>
    <row r="529" spans="1:15" ht="15.75" thickBot="1">
      <c r="B529" s="211"/>
      <c r="C529" s="205"/>
      <c r="D529" s="177"/>
      <c r="E529" s="177"/>
      <c r="F529" s="165"/>
      <c r="G529" s="152" t="s">
        <v>595</v>
      </c>
      <c r="H529" s="152"/>
      <c r="I529" s="67">
        <v>1</v>
      </c>
      <c r="J529" s="32">
        <v>0</v>
      </c>
      <c r="K529" s="18">
        <f t="shared" ref="K529" si="93">J529*I529</f>
        <v>0</v>
      </c>
      <c r="L529" s="18">
        <f t="shared" ref="L529" si="94">(K529)*(19%)</f>
        <v>0</v>
      </c>
      <c r="M529" s="46">
        <f t="shared" ref="M529" si="95">L529+K529</f>
        <v>0</v>
      </c>
      <c r="N529" s="200"/>
    </row>
    <row r="530" spans="1:15" ht="15.75" thickBot="1">
      <c r="B530" s="212"/>
      <c r="C530" s="169" t="s">
        <v>12</v>
      </c>
      <c r="D530" s="170"/>
      <c r="E530" s="170"/>
      <c r="F530" s="170"/>
      <c r="G530" s="170"/>
      <c r="H530" s="170"/>
      <c r="I530" s="170"/>
      <c r="J530" s="170"/>
      <c r="K530" s="170"/>
      <c r="L530" s="171"/>
      <c r="M530" s="42">
        <f>SUM(M488:M529)</f>
        <v>0</v>
      </c>
      <c r="N530" s="168"/>
    </row>
    <row r="531" spans="1:15">
      <c r="B531" s="56"/>
      <c r="C531" s="57"/>
      <c r="D531" s="21"/>
      <c r="E531" s="21"/>
      <c r="F531" s="21"/>
      <c r="I531" s="19"/>
      <c r="M531" s="10"/>
      <c r="N531" s="21"/>
    </row>
    <row r="532" spans="1:15">
      <c r="A532" s="9" t="s">
        <v>21</v>
      </c>
      <c r="G532" s="9"/>
      <c r="H532" s="9"/>
    </row>
    <row r="533" spans="1:15" ht="16.5" thickBot="1">
      <c r="B533" s="105" t="s">
        <v>0</v>
      </c>
      <c r="C533" s="106" t="s">
        <v>22</v>
      </c>
      <c r="D533" s="106" t="s">
        <v>1</v>
      </c>
      <c r="E533" s="106" t="s">
        <v>2</v>
      </c>
      <c r="F533" s="106" t="s">
        <v>23</v>
      </c>
      <c r="G533" s="106" t="s">
        <v>3</v>
      </c>
      <c r="H533" s="107" t="s">
        <v>96</v>
      </c>
      <c r="I533" s="107" t="s">
        <v>4</v>
      </c>
      <c r="J533" s="107" t="s">
        <v>5</v>
      </c>
      <c r="K533" s="107" t="s">
        <v>13</v>
      </c>
      <c r="L533" s="107" t="s">
        <v>24</v>
      </c>
      <c r="M533" s="107" t="s">
        <v>25</v>
      </c>
      <c r="N533" s="107" t="s">
        <v>6</v>
      </c>
      <c r="O533" s="16"/>
    </row>
    <row r="534" spans="1:15">
      <c r="B534" s="231" t="s">
        <v>38</v>
      </c>
      <c r="C534" s="174" t="s">
        <v>39</v>
      </c>
      <c r="D534" s="176">
        <v>33.25</v>
      </c>
      <c r="E534" s="188" t="s">
        <v>90</v>
      </c>
      <c r="F534" s="176">
        <v>1</v>
      </c>
      <c r="G534" s="151" t="s">
        <v>141</v>
      </c>
      <c r="H534" s="151"/>
      <c r="I534" s="89">
        <v>1</v>
      </c>
      <c r="J534" s="32">
        <v>0</v>
      </c>
      <c r="K534" s="18">
        <f t="shared" ref="K534" si="96">J534*I534</f>
        <v>0</v>
      </c>
      <c r="L534" s="18">
        <f t="shared" ref="L534" si="97">(K534)*(19%)</f>
        <v>0</v>
      </c>
      <c r="M534" s="41">
        <f t="shared" ref="M534" si="98">L534+K534</f>
        <v>0</v>
      </c>
      <c r="N534" s="166"/>
      <c r="O534" s="19"/>
    </row>
    <row r="535" spans="1:15">
      <c r="B535" s="232"/>
      <c r="C535" s="234"/>
      <c r="D535" s="176"/>
      <c r="E535" s="188"/>
      <c r="F535" s="176"/>
      <c r="G535" s="190" t="s">
        <v>410</v>
      </c>
      <c r="H535" s="80" t="s">
        <v>392</v>
      </c>
      <c r="I535" s="60">
        <v>4</v>
      </c>
      <c r="J535" s="32">
        <v>0</v>
      </c>
      <c r="K535" s="18">
        <f t="shared" ref="K535:K558" si="99">J535*I535</f>
        <v>0</v>
      </c>
      <c r="L535" s="18">
        <f t="shared" ref="L535:L558" si="100">(K535)*(19%)</f>
        <v>0</v>
      </c>
      <c r="M535" s="41">
        <f t="shared" ref="M535:M558" si="101">L535+K535</f>
        <v>0</v>
      </c>
      <c r="N535" s="167"/>
      <c r="O535" s="19"/>
    </row>
    <row r="536" spans="1:15">
      <c r="B536" s="232"/>
      <c r="C536" s="234"/>
      <c r="D536" s="176"/>
      <c r="E536" s="188"/>
      <c r="F536" s="176"/>
      <c r="G536" s="192"/>
      <c r="H536" s="80" t="s">
        <v>393</v>
      </c>
      <c r="I536" s="60">
        <v>1</v>
      </c>
      <c r="J536" s="32">
        <v>0</v>
      </c>
      <c r="K536" s="18">
        <f t="shared" si="99"/>
        <v>0</v>
      </c>
      <c r="L536" s="18">
        <f t="shared" si="100"/>
        <v>0</v>
      </c>
      <c r="M536" s="41">
        <f t="shared" si="101"/>
        <v>0</v>
      </c>
      <c r="N536" s="167"/>
      <c r="O536" s="19"/>
    </row>
    <row r="537" spans="1:15">
      <c r="B537" s="232"/>
      <c r="C537" s="234"/>
      <c r="D537" s="176"/>
      <c r="E537" s="188"/>
      <c r="F537" s="176"/>
      <c r="G537" s="198" t="s">
        <v>142</v>
      </c>
      <c r="H537" s="80" t="s">
        <v>172</v>
      </c>
      <c r="I537" s="60">
        <v>1</v>
      </c>
      <c r="J537" s="32">
        <v>0</v>
      </c>
      <c r="K537" s="18">
        <f t="shared" si="99"/>
        <v>0</v>
      </c>
      <c r="L537" s="18">
        <f t="shared" si="100"/>
        <v>0</v>
      </c>
      <c r="M537" s="41">
        <f t="shared" si="101"/>
        <v>0</v>
      </c>
      <c r="N537" s="167"/>
      <c r="O537" s="19"/>
    </row>
    <row r="538" spans="1:15">
      <c r="B538" s="232"/>
      <c r="C538" s="234"/>
      <c r="D538" s="176"/>
      <c r="E538" s="188"/>
      <c r="F538" s="176"/>
      <c r="G538" s="199"/>
      <c r="H538" s="80" t="s">
        <v>176</v>
      </c>
      <c r="I538" s="60">
        <v>1</v>
      </c>
      <c r="J538" s="32">
        <v>0</v>
      </c>
      <c r="K538" s="18">
        <f t="shared" si="99"/>
        <v>0</v>
      </c>
      <c r="L538" s="18">
        <f t="shared" si="100"/>
        <v>0</v>
      </c>
      <c r="M538" s="41">
        <f t="shared" si="101"/>
        <v>0</v>
      </c>
      <c r="N538" s="167"/>
      <c r="O538" s="19"/>
    </row>
    <row r="539" spans="1:15">
      <c r="B539" s="232"/>
      <c r="C539" s="234"/>
      <c r="D539" s="176"/>
      <c r="E539" s="188"/>
      <c r="F539" s="176"/>
      <c r="G539" s="152" t="s">
        <v>411</v>
      </c>
      <c r="H539" s="152"/>
      <c r="I539" s="60">
        <v>1</v>
      </c>
      <c r="J539" s="32">
        <v>0</v>
      </c>
      <c r="K539" s="18">
        <f t="shared" si="99"/>
        <v>0</v>
      </c>
      <c r="L539" s="18">
        <f t="shared" si="100"/>
        <v>0</v>
      </c>
      <c r="M539" s="41">
        <f t="shared" si="101"/>
        <v>0</v>
      </c>
      <c r="N539" s="167"/>
    </row>
    <row r="540" spans="1:15">
      <c r="B540" s="232"/>
      <c r="C540" s="234"/>
      <c r="D540" s="176"/>
      <c r="E540" s="188"/>
      <c r="F540" s="176"/>
      <c r="G540" s="80" t="s">
        <v>143</v>
      </c>
      <c r="H540" s="80"/>
      <c r="I540" s="60">
        <v>1</v>
      </c>
      <c r="J540" s="32">
        <v>0</v>
      </c>
      <c r="K540" s="18">
        <f t="shared" si="99"/>
        <v>0</v>
      </c>
      <c r="L540" s="18">
        <f t="shared" si="100"/>
        <v>0</v>
      </c>
      <c r="M540" s="41">
        <f t="shared" si="101"/>
        <v>0</v>
      </c>
      <c r="N540" s="167"/>
    </row>
    <row r="541" spans="1:15">
      <c r="B541" s="232"/>
      <c r="C541" s="234"/>
      <c r="D541" s="176"/>
      <c r="E541" s="188"/>
      <c r="F541" s="176"/>
      <c r="G541" s="145" t="s">
        <v>144</v>
      </c>
      <c r="H541" s="80" t="s">
        <v>177</v>
      </c>
      <c r="I541" s="60">
        <v>1</v>
      </c>
      <c r="J541" s="32">
        <v>0</v>
      </c>
      <c r="K541" s="18">
        <f t="shared" si="99"/>
        <v>0</v>
      </c>
      <c r="L541" s="18">
        <f t="shared" si="100"/>
        <v>0</v>
      </c>
      <c r="M541" s="41">
        <f t="shared" si="101"/>
        <v>0</v>
      </c>
      <c r="N541" s="167"/>
    </row>
    <row r="542" spans="1:15">
      <c r="B542" s="232"/>
      <c r="C542" s="234"/>
      <c r="D542" s="176"/>
      <c r="E542" s="188"/>
      <c r="F542" s="176"/>
      <c r="G542" s="144" t="s">
        <v>178</v>
      </c>
      <c r="H542" s="80"/>
      <c r="I542" s="60">
        <v>5</v>
      </c>
      <c r="J542" s="32">
        <v>0</v>
      </c>
      <c r="K542" s="18">
        <f t="shared" si="99"/>
        <v>0</v>
      </c>
      <c r="L542" s="18">
        <f t="shared" si="100"/>
        <v>0</v>
      </c>
      <c r="M542" s="41">
        <f t="shared" si="101"/>
        <v>0</v>
      </c>
      <c r="N542" s="167"/>
      <c r="O542" s="19"/>
    </row>
    <row r="543" spans="1:15">
      <c r="B543" s="232"/>
      <c r="C543" s="234"/>
      <c r="D543" s="176"/>
      <c r="E543" s="188"/>
      <c r="F543" s="176"/>
      <c r="G543" s="144" t="s">
        <v>179</v>
      </c>
      <c r="H543" s="80"/>
      <c r="I543" s="60">
        <v>5</v>
      </c>
      <c r="J543" s="32">
        <v>0</v>
      </c>
      <c r="K543" s="18">
        <f t="shared" si="99"/>
        <v>0</v>
      </c>
      <c r="L543" s="18">
        <f t="shared" si="100"/>
        <v>0</v>
      </c>
      <c r="M543" s="41">
        <f t="shared" si="101"/>
        <v>0</v>
      </c>
      <c r="N543" s="167"/>
      <c r="O543" s="19"/>
    </row>
    <row r="544" spans="1:15">
      <c r="B544" s="232"/>
      <c r="C544" s="234"/>
      <c r="D544" s="176"/>
      <c r="E544" s="188"/>
      <c r="F544" s="176"/>
      <c r="G544" s="80" t="s">
        <v>98</v>
      </c>
      <c r="H544" s="80"/>
      <c r="I544" s="60">
        <v>7</v>
      </c>
      <c r="J544" s="32">
        <v>0</v>
      </c>
      <c r="K544" s="18">
        <f t="shared" si="99"/>
        <v>0</v>
      </c>
      <c r="L544" s="18">
        <f t="shared" si="100"/>
        <v>0</v>
      </c>
      <c r="M544" s="41">
        <f t="shared" si="101"/>
        <v>0</v>
      </c>
      <c r="N544" s="167"/>
      <c r="O544" s="19"/>
    </row>
    <row r="545" spans="2:15">
      <c r="B545" s="232"/>
      <c r="C545" s="234"/>
      <c r="D545" s="176"/>
      <c r="E545" s="188"/>
      <c r="F545" s="176"/>
      <c r="G545" s="80" t="s">
        <v>99</v>
      </c>
      <c r="H545" s="80"/>
      <c r="I545" s="60">
        <v>6</v>
      </c>
      <c r="J545" s="32">
        <v>0</v>
      </c>
      <c r="K545" s="18">
        <f t="shared" si="99"/>
        <v>0</v>
      </c>
      <c r="L545" s="18">
        <f t="shared" si="100"/>
        <v>0</v>
      </c>
      <c r="M545" s="41">
        <f t="shared" si="101"/>
        <v>0</v>
      </c>
      <c r="N545" s="167"/>
      <c r="O545" s="19"/>
    </row>
    <row r="546" spans="2:15">
      <c r="B546" s="232"/>
      <c r="C546" s="234"/>
      <c r="D546" s="176"/>
      <c r="E546" s="188"/>
      <c r="F546" s="176"/>
      <c r="G546" s="80" t="s">
        <v>180</v>
      </c>
      <c r="H546" s="80"/>
      <c r="I546" s="60">
        <v>12</v>
      </c>
      <c r="J546" s="32">
        <v>0</v>
      </c>
      <c r="K546" s="18">
        <f t="shared" si="99"/>
        <v>0</v>
      </c>
      <c r="L546" s="18">
        <f t="shared" si="100"/>
        <v>0</v>
      </c>
      <c r="M546" s="41">
        <f t="shared" si="101"/>
        <v>0</v>
      </c>
      <c r="N546" s="167"/>
      <c r="O546" s="19"/>
    </row>
    <row r="547" spans="2:15">
      <c r="B547" s="232"/>
      <c r="C547" s="234"/>
      <c r="D547" s="176"/>
      <c r="E547" s="188"/>
      <c r="F547" s="176"/>
      <c r="G547" s="80" t="s">
        <v>181</v>
      </c>
      <c r="H547" s="80"/>
      <c r="I547" s="60">
        <v>6</v>
      </c>
      <c r="J547" s="32">
        <v>0</v>
      </c>
      <c r="K547" s="18">
        <f t="shared" si="99"/>
        <v>0</v>
      </c>
      <c r="L547" s="18">
        <f t="shared" si="100"/>
        <v>0</v>
      </c>
      <c r="M547" s="41">
        <f t="shared" si="101"/>
        <v>0</v>
      </c>
      <c r="N547" s="167"/>
      <c r="O547" s="19"/>
    </row>
    <row r="548" spans="2:15">
      <c r="B548" s="232"/>
      <c r="C548" s="234"/>
      <c r="D548" s="176"/>
      <c r="E548" s="188"/>
      <c r="F548" s="176"/>
      <c r="G548" s="198" t="s">
        <v>182</v>
      </c>
      <c r="H548" s="146" t="s">
        <v>185</v>
      </c>
      <c r="I548" s="60">
        <v>1</v>
      </c>
      <c r="J548" s="32">
        <v>0</v>
      </c>
      <c r="K548" s="18">
        <f t="shared" si="99"/>
        <v>0</v>
      </c>
      <c r="L548" s="18">
        <f t="shared" si="100"/>
        <v>0</v>
      </c>
      <c r="M548" s="41">
        <f t="shared" si="101"/>
        <v>0</v>
      </c>
      <c r="N548" s="167"/>
      <c r="O548" s="19"/>
    </row>
    <row r="549" spans="2:15">
      <c r="B549" s="232"/>
      <c r="C549" s="234"/>
      <c r="D549" s="176"/>
      <c r="E549" s="188"/>
      <c r="F549" s="176"/>
      <c r="G549" s="226"/>
      <c r="H549" s="146" t="s">
        <v>186</v>
      </c>
      <c r="I549" s="60">
        <v>1</v>
      </c>
      <c r="J549" s="32">
        <v>0</v>
      </c>
      <c r="K549" s="18">
        <f t="shared" si="99"/>
        <v>0</v>
      </c>
      <c r="L549" s="18">
        <f t="shared" si="100"/>
        <v>0</v>
      </c>
      <c r="M549" s="41">
        <f t="shared" si="101"/>
        <v>0</v>
      </c>
      <c r="N549" s="167"/>
      <c r="O549" s="19"/>
    </row>
    <row r="550" spans="2:15">
      <c r="B550" s="232"/>
      <c r="C550" s="234"/>
      <c r="D550" s="176"/>
      <c r="E550" s="188"/>
      <c r="F550" s="176"/>
      <c r="G550" s="226"/>
      <c r="H550" s="146" t="s">
        <v>187</v>
      </c>
      <c r="I550" s="60">
        <v>1</v>
      </c>
      <c r="J550" s="32">
        <v>0</v>
      </c>
      <c r="K550" s="18">
        <f t="shared" si="99"/>
        <v>0</v>
      </c>
      <c r="L550" s="18">
        <f t="shared" si="100"/>
        <v>0</v>
      </c>
      <c r="M550" s="41">
        <f t="shared" si="101"/>
        <v>0</v>
      </c>
      <c r="N550" s="167"/>
      <c r="O550" s="19"/>
    </row>
    <row r="551" spans="2:15">
      <c r="B551" s="232"/>
      <c r="C551" s="234"/>
      <c r="D551" s="176"/>
      <c r="E551" s="188"/>
      <c r="F551" s="176"/>
      <c r="G551" s="226"/>
      <c r="H551" s="146" t="s">
        <v>188</v>
      </c>
      <c r="I551" s="60">
        <v>1</v>
      </c>
      <c r="J551" s="32">
        <v>0</v>
      </c>
      <c r="K551" s="18">
        <f t="shared" si="99"/>
        <v>0</v>
      </c>
      <c r="L551" s="18">
        <f t="shared" si="100"/>
        <v>0</v>
      </c>
      <c r="M551" s="41">
        <f t="shared" si="101"/>
        <v>0</v>
      </c>
      <c r="N551" s="167"/>
      <c r="O551" s="19"/>
    </row>
    <row r="552" spans="2:15">
      <c r="B552" s="232"/>
      <c r="C552" s="234"/>
      <c r="D552" s="176"/>
      <c r="E552" s="188"/>
      <c r="F552" s="176"/>
      <c r="G552" s="226"/>
      <c r="H552" s="146" t="s">
        <v>87</v>
      </c>
      <c r="I552" s="60">
        <v>2</v>
      </c>
      <c r="J552" s="32">
        <v>0</v>
      </c>
      <c r="K552" s="18">
        <f t="shared" si="99"/>
        <v>0</v>
      </c>
      <c r="L552" s="18">
        <f t="shared" si="100"/>
        <v>0</v>
      </c>
      <c r="M552" s="41">
        <f t="shared" si="101"/>
        <v>0</v>
      </c>
      <c r="N552" s="167"/>
    </row>
    <row r="553" spans="2:15">
      <c r="B553" s="232"/>
      <c r="C553" s="234"/>
      <c r="D553" s="176"/>
      <c r="E553" s="188"/>
      <c r="F553" s="176"/>
      <c r="G553" s="226"/>
      <c r="H553" s="144" t="s">
        <v>88</v>
      </c>
      <c r="I553" s="60">
        <v>2</v>
      </c>
      <c r="J553" s="32">
        <v>0</v>
      </c>
      <c r="K553" s="18">
        <f t="shared" si="99"/>
        <v>0</v>
      </c>
      <c r="L553" s="18">
        <f t="shared" si="100"/>
        <v>0</v>
      </c>
      <c r="M553" s="41">
        <f t="shared" si="101"/>
        <v>0</v>
      </c>
      <c r="N553" s="167"/>
    </row>
    <row r="554" spans="2:15">
      <c r="B554" s="232"/>
      <c r="C554" s="234"/>
      <c r="D554" s="176"/>
      <c r="E554" s="188"/>
      <c r="F554" s="176"/>
      <c r="G554" s="226"/>
      <c r="H554" s="146" t="s">
        <v>89</v>
      </c>
      <c r="I554" s="60">
        <v>1</v>
      </c>
      <c r="J554" s="32">
        <v>0</v>
      </c>
      <c r="K554" s="18">
        <f t="shared" si="99"/>
        <v>0</v>
      </c>
      <c r="L554" s="18">
        <f t="shared" si="100"/>
        <v>0</v>
      </c>
      <c r="M554" s="41">
        <f t="shared" si="101"/>
        <v>0</v>
      </c>
      <c r="N554" s="167"/>
    </row>
    <row r="555" spans="2:15">
      <c r="B555" s="232"/>
      <c r="C555" s="234"/>
      <c r="D555" s="176"/>
      <c r="E555" s="188"/>
      <c r="F555" s="176"/>
      <c r="G555" s="226"/>
      <c r="H555" s="146" t="s">
        <v>68</v>
      </c>
      <c r="I555" s="60">
        <v>1</v>
      </c>
      <c r="J555" s="32">
        <v>0</v>
      </c>
      <c r="K555" s="18">
        <f t="shared" si="99"/>
        <v>0</v>
      </c>
      <c r="L555" s="18">
        <f t="shared" si="100"/>
        <v>0</v>
      </c>
      <c r="M555" s="41">
        <f t="shared" si="101"/>
        <v>0</v>
      </c>
      <c r="N555" s="167"/>
    </row>
    <row r="556" spans="2:15">
      <c r="B556" s="232"/>
      <c r="C556" s="234"/>
      <c r="D556" s="176"/>
      <c r="E556" s="188"/>
      <c r="F556" s="176"/>
      <c r="G556" s="209" t="s">
        <v>183</v>
      </c>
      <c r="H556" s="146" t="s">
        <v>53</v>
      </c>
      <c r="I556" s="60">
        <v>40</v>
      </c>
      <c r="J556" s="32">
        <v>0</v>
      </c>
      <c r="K556" s="18">
        <f t="shared" si="99"/>
        <v>0</v>
      </c>
      <c r="L556" s="18">
        <f t="shared" si="100"/>
        <v>0</v>
      </c>
      <c r="M556" s="41">
        <f t="shared" si="101"/>
        <v>0</v>
      </c>
      <c r="N556" s="167"/>
    </row>
    <row r="557" spans="2:15">
      <c r="B557" s="232"/>
      <c r="C557" s="234"/>
      <c r="D557" s="177"/>
      <c r="E557" s="189"/>
      <c r="F557" s="177"/>
      <c r="G557" s="209"/>
      <c r="H557" s="152" t="s">
        <v>42</v>
      </c>
      <c r="I557" s="67">
        <v>8</v>
      </c>
      <c r="J557" s="32">
        <v>0</v>
      </c>
      <c r="K557" s="18">
        <f t="shared" si="99"/>
        <v>0</v>
      </c>
      <c r="L557" s="18">
        <f t="shared" si="100"/>
        <v>0</v>
      </c>
      <c r="M557" s="41">
        <f t="shared" si="101"/>
        <v>0</v>
      </c>
      <c r="N557" s="167"/>
    </row>
    <row r="558" spans="2:15" ht="15.75" thickBot="1">
      <c r="B558" s="232"/>
      <c r="C558" s="234"/>
      <c r="D558" s="177"/>
      <c r="E558" s="189"/>
      <c r="F558" s="177"/>
      <c r="G558" s="152" t="s">
        <v>184</v>
      </c>
      <c r="H558" s="66"/>
      <c r="I558" s="67">
        <v>1</v>
      </c>
      <c r="J558" s="40">
        <v>0</v>
      </c>
      <c r="K558" s="30">
        <f t="shared" si="99"/>
        <v>0</v>
      </c>
      <c r="L558" s="30">
        <f t="shared" si="100"/>
        <v>0</v>
      </c>
      <c r="M558" s="44">
        <f t="shared" si="101"/>
        <v>0</v>
      </c>
      <c r="N558" s="167"/>
    </row>
    <row r="559" spans="2:15" ht="15.75" thickBot="1">
      <c r="B559" s="233"/>
      <c r="C559" s="169" t="s">
        <v>12</v>
      </c>
      <c r="D559" s="170"/>
      <c r="E559" s="170"/>
      <c r="F559" s="170"/>
      <c r="G559" s="170"/>
      <c r="H559" s="170"/>
      <c r="I559" s="170"/>
      <c r="J559" s="170"/>
      <c r="K559" s="170"/>
      <c r="L559" s="171"/>
      <c r="M559" s="101">
        <f>SUM(M534:M558)</f>
        <v>0</v>
      </c>
      <c r="N559" s="168"/>
    </row>
    <row r="560" spans="2:15" ht="15.75" thickBot="1">
      <c r="B560" s="56"/>
      <c r="C560" s="57"/>
      <c r="D560" s="21"/>
      <c r="E560" s="21"/>
      <c r="F560" s="21"/>
      <c r="I560" s="19"/>
      <c r="M560" s="10"/>
      <c r="N560" s="21"/>
    </row>
    <row r="561" spans="1:14" ht="33" customHeight="1" thickTop="1" thickBot="1">
      <c r="A561" s="51"/>
      <c r="B561" s="235" t="s">
        <v>412</v>
      </c>
      <c r="C561" s="127" t="s">
        <v>0</v>
      </c>
      <c r="D561" s="128" t="s">
        <v>1</v>
      </c>
      <c r="E561" s="128" t="s">
        <v>2</v>
      </c>
      <c r="F561" s="129" t="s">
        <v>23</v>
      </c>
      <c r="G561" s="130" t="s">
        <v>3</v>
      </c>
      <c r="H561" s="131" t="s">
        <v>96</v>
      </c>
      <c r="I561" s="130" t="s">
        <v>4</v>
      </c>
      <c r="J561" s="130" t="s">
        <v>5</v>
      </c>
      <c r="K561" s="130" t="s">
        <v>13</v>
      </c>
      <c r="L561" s="130" t="s">
        <v>9</v>
      </c>
      <c r="M561" s="132" t="s">
        <v>8</v>
      </c>
      <c r="N561" s="132" t="s">
        <v>6</v>
      </c>
    </row>
    <row r="562" spans="1:14" ht="15.75" customHeight="1" thickTop="1" thickBot="1">
      <c r="A562" s="51"/>
      <c r="B562" s="236"/>
      <c r="C562" s="238" t="s">
        <v>85</v>
      </c>
      <c r="D562" s="247"/>
      <c r="E562" s="249" t="s">
        <v>85</v>
      </c>
      <c r="F562" s="251" t="s">
        <v>85</v>
      </c>
      <c r="G562" s="147" t="s">
        <v>413</v>
      </c>
      <c r="H562" s="147"/>
      <c r="I562" s="91">
        <v>12</v>
      </c>
      <c r="J562" s="32">
        <v>0</v>
      </c>
      <c r="K562" s="30">
        <f t="shared" ref="K562" si="102">J562*I562</f>
        <v>0</v>
      </c>
      <c r="L562" s="30">
        <f t="shared" ref="L562" si="103">(K562)*(19%)</f>
        <v>0</v>
      </c>
      <c r="M562" s="41">
        <f t="shared" ref="M562" si="104">L562+K562</f>
        <v>0</v>
      </c>
      <c r="N562" s="240"/>
    </row>
    <row r="563" spans="1:14" ht="15.75" customHeight="1" thickBot="1">
      <c r="A563" s="51"/>
      <c r="B563" s="236"/>
      <c r="C563" s="239"/>
      <c r="D563" s="248"/>
      <c r="E563" s="250"/>
      <c r="F563" s="252"/>
      <c r="G563" s="147" t="s">
        <v>414</v>
      </c>
      <c r="H563" s="147"/>
      <c r="I563" s="91">
        <v>48</v>
      </c>
      <c r="J563" s="32">
        <v>0</v>
      </c>
      <c r="K563" s="30">
        <f t="shared" ref="K563:K568" si="105">J563*I563</f>
        <v>0</v>
      </c>
      <c r="L563" s="30">
        <f t="shared" ref="L563:L568" si="106">(K563)*(19%)</f>
        <v>0</v>
      </c>
      <c r="M563" s="41">
        <f t="shared" ref="M563:M568" si="107">L563+K563</f>
        <v>0</v>
      </c>
      <c r="N563" s="241"/>
    </row>
    <row r="564" spans="1:14" ht="15.75" customHeight="1" thickBot="1">
      <c r="A564" s="51"/>
      <c r="B564" s="236"/>
      <c r="C564" s="239"/>
      <c r="D564" s="248"/>
      <c r="E564" s="250"/>
      <c r="F564" s="252"/>
      <c r="G564" s="147" t="s">
        <v>415</v>
      </c>
      <c r="H564" s="147"/>
      <c r="I564" s="91">
        <v>12</v>
      </c>
      <c r="J564" s="32">
        <v>0</v>
      </c>
      <c r="K564" s="30">
        <f t="shared" si="105"/>
        <v>0</v>
      </c>
      <c r="L564" s="30">
        <f t="shared" si="106"/>
        <v>0</v>
      </c>
      <c r="M564" s="41">
        <f t="shared" si="107"/>
        <v>0</v>
      </c>
      <c r="N564" s="241"/>
    </row>
    <row r="565" spans="1:14" ht="15.75" customHeight="1" thickBot="1">
      <c r="A565" s="51"/>
      <c r="B565" s="236"/>
      <c r="C565" s="239"/>
      <c r="D565" s="248"/>
      <c r="E565" s="250"/>
      <c r="F565" s="252"/>
      <c r="G565" s="243" t="s">
        <v>416</v>
      </c>
      <c r="H565" s="147" t="s">
        <v>417</v>
      </c>
      <c r="I565" s="91">
        <v>36</v>
      </c>
      <c r="J565" s="32">
        <v>0</v>
      </c>
      <c r="K565" s="30">
        <f t="shared" si="105"/>
        <v>0</v>
      </c>
      <c r="L565" s="30">
        <f t="shared" si="106"/>
        <v>0</v>
      </c>
      <c r="M565" s="41">
        <f t="shared" si="107"/>
        <v>0</v>
      </c>
      <c r="N565" s="241"/>
    </row>
    <row r="566" spans="1:14" ht="15.75" customHeight="1" thickBot="1">
      <c r="A566" s="51"/>
      <c r="B566" s="236"/>
      <c r="C566" s="239"/>
      <c r="D566" s="248"/>
      <c r="E566" s="250"/>
      <c r="F566" s="252"/>
      <c r="G566" s="243"/>
      <c r="H566" s="147" t="s">
        <v>418</v>
      </c>
      <c r="I566" s="91">
        <v>12</v>
      </c>
      <c r="J566" s="32">
        <v>0</v>
      </c>
      <c r="K566" s="30">
        <f t="shared" si="105"/>
        <v>0</v>
      </c>
      <c r="L566" s="30">
        <f t="shared" si="106"/>
        <v>0</v>
      </c>
      <c r="M566" s="41">
        <f t="shared" si="107"/>
        <v>0</v>
      </c>
      <c r="N566" s="241"/>
    </row>
    <row r="567" spans="1:14" ht="15.75" customHeight="1" thickBot="1">
      <c r="A567" s="51"/>
      <c r="B567" s="236"/>
      <c r="C567" s="239"/>
      <c r="D567" s="248"/>
      <c r="E567" s="250"/>
      <c r="F567" s="252"/>
      <c r="G567" s="147" t="s">
        <v>419</v>
      </c>
      <c r="H567" s="147"/>
      <c r="I567" s="91">
        <v>4</v>
      </c>
      <c r="J567" s="32">
        <v>0</v>
      </c>
      <c r="K567" s="30">
        <f t="shared" si="105"/>
        <v>0</v>
      </c>
      <c r="L567" s="30">
        <f t="shared" si="106"/>
        <v>0</v>
      </c>
      <c r="M567" s="41">
        <f t="shared" si="107"/>
        <v>0</v>
      </c>
      <c r="N567" s="241"/>
    </row>
    <row r="568" spans="1:14" ht="15.75" customHeight="1" thickBot="1">
      <c r="A568" s="51"/>
      <c r="B568" s="236"/>
      <c r="C568" s="239"/>
      <c r="D568" s="248"/>
      <c r="E568" s="250"/>
      <c r="F568" s="252"/>
      <c r="G568" s="92" t="s">
        <v>420</v>
      </c>
      <c r="H568" s="92"/>
      <c r="I568" s="93">
        <v>1</v>
      </c>
      <c r="J568" s="32">
        <v>0</v>
      </c>
      <c r="K568" s="30">
        <f t="shared" si="105"/>
        <v>0</v>
      </c>
      <c r="L568" s="30">
        <f t="shared" si="106"/>
        <v>0</v>
      </c>
      <c r="M568" s="41">
        <f t="shared" si="107"/>
        <v>0</v>
      </c>
      <c r="N568" s="241"/>
    </row>
    <row r="569" spans="1:14" ht="15.75" customHeight="1" thickBot="1">
      <c r="A569" s="51"/>
      <c r="B569" s="237"/>
      <c r="C569" s="244" t="s">
        <v>7</v>
      </c>
      <c r="D569" s="245"/>
      <c r="E569" s="245"/>
      <c r="F569" s="245"/>
      <c r="G569" s="245"/>
      <c r="H569" s="245"/>
      <c r="I569" s="245"/>
      <c r="J569" s="245"/>
      <c r="K569" s="245"/>
      <c r="L569" s="246"/>
      <c r="M569" s="100">
        <f>SUM(M562:M568)</f>
        <v>0</v>
      </c>
      <c r="N569" s="242"/>
    </row>
    <row r="570" spans="1:14" ht="15.75" thickBot="1"/>
    <row r="571" spans="1:14" ht="15.75" thickBot="1">
      <c r="B571" s="228" t="s">
        <v>92</v>
      </c>
      <c r="C571" s="229"/>
      <c r="D571" s="229"/>
      <c r="E571" s="229"/>
      <c r="F571" s="229"/>
      <c r="G571" s="229"/>
      <c r="H571" s="229"/>
      <c r="I571" s="229"/>
      <c r="J571" s="229"/>
      <c r="K571" s="229"/>
      <c r="L571" s="230"/>
      <c r="M571" s="298">
        <f>M43+M65+M101+M125+M142+M157+M174+M191+M223+M271+M307+M335+M485+M530+M559+M569</f>
        <v>0</v>
      </c>
    </row>
    <row r="574" spans="1:14">
      <c r="B574" s="297" t="s">
        <v>10</v>
      </c>
      <c r="C574" s="223" t="s">
        <v>11</v>
      </c>
      <c r="D574" s="223"/>
      <c r="E574" s="223"/>
      <c r="F574" s="223"/>
      <c r="G574" s="223"/>
      <c r="H574" s="223"/>
      <c r="I574" s="223"/>
      <c r="J574" s="223"/>
      <c r="K574" s="223"/>
    </row>
  </sheetData>
  <sheetProtection algorithmName="SHA-512" hashValue="A2Mx7JZx/aI93MGw4jTju/TTbWftOesH1oQVR88ww0DtgLlExFwK0Vr4lpTVPnt08vugMeYzmIJRLhsBaZL4BA==" saltValue="RX8sfdv/IjyrjEKE+ge83w==" spinCount="100000" sheet="1" objects="1" scenarios="1"/>
  <mergeCells count="179">
    <mergeCell ref="N4:N43"/>
    <mergeCell ref="C191:L191"/>
    <mergeCell ref="N175:N191"/>
    <mergeCell ref="B4:B191"/>
    <mergeCell ref="G72:G73"/>
    <mergeCell ref="G197:G201"/>
    <mergeCell ref="G488:G492"/>
    <mergeCell ref="G171:G172"/>
    <mergeCell ref="G189:G190"/>
    <mergeCell ref="G186:G188"/>
    <mergeCell ref="N158:N174"/>
    <mergeCell ref="C158:C173"/>
    <mergeCell ref="D158:D173"/>
    <mergeCell ref="E158:E173"/>
    <mergeCell ref="F158:F173"/>
    <mergeCell ref="C175:C190"/>
    <mergeCell ref="D175:D190"/>
    <mergeCell ref="E175:E190"/>
    <mergeCell ref="F175:F190"/>
    <mergeCell ref="C174:L174"/>
    <mergeCell ref="G163:G165"/>
    <mergeCell ref="G166:G170"/>
    <mergeCell ref="G143:G144"/>
    <mergeCell ref="G151:G152"/>
    <mergeCell ref="N143:N157"/>
    <mergeCell ref="C157:L157"/>
    <mergeCell ref="G153:G155"/>
    <mergeCell ref="C125:L125"/>
    <mergeCell ref="N102:N125"/>
    <mergeCell ref="C126:C141"/>
    <mergeCell ref="D126:D141"/>
    <mergeCell ref="E126:E141"/>
    <mergeCell ref="F126:F141"/>
    <mergeCell ref="G136:G137"/>
    <mergeCell ref="G138:G140"/>
    <mergeCell ref="C142:L142"/>
    <mergeCell ref="G126:G127"/>
    <mergeCell ref="G133:G135"/>
    <mergeCell ref="N126:N142"/>
    <mergeCell ref="F143:F156"/>
    <mergeCell ref="E143:E156"/>
    <mergeCell ref="D143:D156"/>
    <mergeCell ref="C143:C156"/>
    <mergeCell ref="C101:L101"/>
    <mergeCell ref="N66:N101"/>
    <mergeCell ref="C66:C100"/>
    <mergeCell ref="C102:C124"/>
    <mergeCell ref="D102:D124"/>
    <mergeCell ref="E102:E124"/>
    <mergeCell ref="F102:F124"/>
    <mergeCell ref="G114:G115"/>
    <mergeCell ref="G116:G123"/>
    <mergeCell ref="F4:F42"/>
    <mergeCell ref="E4:E42"/>
    <mergeCell ref="D4:D42"/>
    <mergeCell ref="C4:C42"/>
    <mergeCell ref="C43:L43"/>
    <mergeCell ref="G45:G47"/>
    <mergeCell ref="D66:D100"/>
    <mergeCell ref="E66:E100"/>
    <mergeCell ref="F66:F100"/>
    <mergeCell ref="G67:G71"/>
    <mergeCell ref="G87:G90"/>
    <mergeCell ref="G91:G99"/>
    <mergeCell ref="G8:G13"/>
    <mergeCell ref="G14:G17"/>
    <mergeCell ref="G28:G32"/>
    <mergeCell ref="N562:N569"/>
    <mergeCell ref="G565:G566"/>
    <mergeCell ref="C569:L569"/>
    <mergeCell ref="D562:D568"/>
    <mergeCell ref="E562:E568"/>
    <mergeCell ref="F562:F568"/>
    <mergeCell ref="B337:B485"/>
    <mergeCell ref="C338:C484"/>
    <mergeCell ref="N338:N485"/>
    <mergeCell ref="G351:G352"/>
    <mergeCell ref="G376:G377"/>
    <mergeCell ref="D338:D484"/>
    <mergeCell ref="E338:E484"/>
    <mergeCell ref="F338:F484"/>
    <mergeCell ref="C485:L485"/>
    <mergeCell ref="G499:G502"/>
    <mergeCell ref="G516:G519"/>
    <mergeCell ref="G434:G440"/>
    <mergeCell ref="G441:G444"/>
    <mergeCell ref="G445:G452"/>
    <mergeCell ref="G453:G457"/>
    <mergeCell ref="G458:G464"/>
    <mergeCell ref="N534:N559"/>
    <mergeCell ref="N488:N530"/>
    <mergeCell ref="C574:K574"/>
    <mergeCell ref="G60:G61"/>
    <mergeCell ref="G210:G211"/>
    <mergeCell ref="G224:G226"/>
    <mergeCell ref="B571:L571"/>
    <mergeCell ref="B193:B307"/>
    <mergeCell ref="B534:B559"/>
    <mergeCell ref="C534:C558"/>
    <mergeCell ref="G548:G555"/>
    <mergeCell ref="G556:G557"/>
    <mergeCell ref="C44:C64"/>
    <mergeCell ref="D44:D64"/>
    <mergeCell ref="E44:E64"/>
    <mergeCell ref="F44:F64"/>
    <mergeCell ref="B561:B569"/>
    <mergeCell ref="C562:C568"/>
    <mergeCell ref="C65:L65"/>
    <mergeCell ref="G495:G498"/>
    <mergeCell ref="G241:G243"/>
    <mergeCell ref="G252:G265"/>
    <mergeCell ref="G266:G268"/>
    <mergeCell ref="G295:G299"/>
    <mergeCell ref="G300:G305"/>
    <mergeCell ref="G338:G341"/>
    <mergeCell ref="G343:G345"/>
    <mergeCell ref="G346:G350"/>
    <mergeCell ref="G353:G354"/>
    <mergeCell ref="G355:G360"/>
    <mergeCell ref="G361:G371"/>
    <mergeCell ref="G378:G379"/>
    <mergeCell ref="G380:G387"/>
    <mergeCell ref="G388:G401"/>
    <mergeCell ref="G416:G428"/>
    <mergeCell ref="G429:G432"/>
    <mergeCell ref="G535:G536"/>
    <mergeCell ref="G520:G528"/>
    <mergeCell ref="B488:B530"/>
    <mergeCell ref="C488:C529"/>
    <mergeCell ref="D488:D529"/>
    <mergeCell ref="E488:E529"/>
    <mergeCell ref="F488:F529"/>
    <mergeCell ref="D534:D558"/>
    <mergeCell ref="E534:E558"/>
    <mergeCell ref="F534:F558"/>
    <mergeCell ref="G465:G469"/>
    <mergeCell ref="G470:G477"/>
    <mergeCell ref="G478:G484"/>
    <mergeCell ref="C559:L559"/>
    <mergeCell ref="C530:L530"/>
    <mergeCell ref="G537:G538"/>
    <mergeCell ref="N194:N223"/>
    <mergeCell ref="C223:L223"/>
    <mergeCell ref="N44:N65"/>
    <mergeCell ref="G62:G63"/>
    <mergeCell ref="G194:G196"/>
    <mergeCell ref="C307:L307"/>
    <mergeCell ref="E224:E270"/>
    <mergeCell ref="C272:C306"/>
    <mergeCell ref="D272:D306"/>
    <mergeCell ref="E272:E306"/>
    <mergeCell ref="F272:F306"/>
    <mergeCell ref="G33:G41"/>
    <mergeCell ref="C194:C222"/>
    <mergeCell ref="D194:D222"/>
    <mergeCell ref="E194:E222"/>
    <mergeCell ref="F194:F222"/>
    <mergeCell ref="G235:G236"/>
    <mergeCell ref="G402:G404"/>
    <mergeCell ref="G406:G411"/>
    <mergeCell ref="G412:G415"/>
    <mergeCell ref="F224:F270"/>
    <mergeCell ref="N224:N271"/>
    <mergeCell ref="C271:L271"/>
    <mergeCell ref="C224:C270"/>
    <mergeCell ref="D224:D270"/>
    <mergeCell ref="F310:F334"/>
    <mergeCell ref="C335:L335"/>
    <mergeCell ref="B309:B335"/>
    <mergeCell ref="N310:N335"/>
    <mergeCell ref="C310:C334"/>
    <mergeCell ref="D310:D334"/>
    <mergeCell ref="E310:E334"/>
    <mergeCell ref="G280:G282"/>
    <mergeCell ref="G314:G316"/>
    <mergeCell ref="G318:G322"/>
    <mergeCell ref="G328:G329"/>
    <mergeCell ref="N272:N307"/>
    <mergeCell ref="G272:G27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1.Expoartesanías 2023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Hernando Riaño Cendales</dc:creator>
  <cp:lastModifiedBy>Alejandra Sanchez</cp:lastModifiedBy>
  <dcterms:created xsi:type="dcterms:W3CDTF">2018-05-21T20:10:53Z</dcterms:created>
  <dcterms:modified xsi:type="dcterms:W3CDTF">2023-10-31T15:04:00Z</dcterms:modified>
</cp:coreProperties>
</file>