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 2\Desktop\"/>
    </mc:Choice>
  </mc:AlternateContent>
  <bookViews>
    <workbookView showHorizontalScroll="0" showVerticalScroll="0" showSheetTabs="0" xWindow="0" yWindow="0" windowWidth="25200" windowHeight="11565"/>
  </bookViews>
  <sheets>
    <sheet name="Hoja1" sheetId="1" r:id="rId1"/>
  </sheets>
  <definedNames>
    <definedName name="_xlnm._FilterDatabase" localSheetId="0" hidden="1">Hoja1!$B$4:$L$140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5" i="1" l="1"/>
  <c r="L116" i="1"/>
  <c r="L117" i="1"/>
  <c r="L118" i="1"/>
  <c r="L131" i="1"/>
  <c r="L132" i="1"/>
  <c r="L133" i="1"/>
  <c r="L134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03" i="1"/>
  <c r="J104" i="1"/>
  <c r="L104" i="1" s="1"/>
  <c r="J105" i="1"/>
  <c r="L105" i="1" s="1"/>
  <c r="J106" i="1"/>
  <c r="L106" i="1" s="1"/>
  <c r="J107" i="1"/>
  <c r="L107" i="1" s="1"/>
  <c r="J108" i="1"/>
  <c r="L108" i="1" s="1"/>
  <c r="J109" i="1"/>
  <c r="L109" i="1" s="1"/>
  <c r="J110" i="1"/>
  <c r="L110" i="1" s="1"/>
  <c r="J111" i="1"/>
  <c r="L111" i="1" s="1"/>
  <c r="J112" i="1"/>
  <c r="L112" i="1" s="1"/>
  <c r="J113" i="1"/>
  <c r="L113" i="1" s="1"/>
  <c r="J114" i="1"/>
  <c r="L114" i="1" s="1"/>
  <c r="J115" i="1"/>
  <c r="J116" i="1"/>
  <c r="J117" i="1"/>
  <c r="J118" i="1"/>
  <c r="J119" i="1"/>
  <c r="L119" i="1" s="1"/>
  <c r="J120" i="1"/>
  <c r="L120" i="1" s="1"/>
  <c r="J121" i="1"/>
  <c r="L121" i="1" s="1"/>
  <c r="J122" i="1"/>
  <c r="L122" i="1" s="1"/>
  <c r="J123" i="1"/>
  <c r="L123" i="1" s="1"/>
  <c r="J124" i="1"/>
  <c r="L124" i="1" s="1"/>
  <c r="J125" i="1"/>
  <c r="L125" i="1" s="1"/>
  <c r="J126" i="1"/>
  <c r="L126" i="1" s="1"/>
  <c r="J127" i="1"/>
  <c r="L127" i="1" s="1"/>
  <c r="J128" i="1"/>
  <c r="L128" i="1" s="1"/>
  <c r="J129" i="1"/>
  <c r="L129" i="1" s="1"/>
  <c r="J130" i="1"/>
  <c r="L130" i="1" s="1"/>
  <c r="J131" i="1"/>
  <c r="J132" i="1"/>
  <c r="J133" i="1"/>
  <c r="J134" i="1"/>
  <c r="J135" i="1"/>
  <c r="L135" i="1" s="1"/>
  <c r="J136" i="1"/>
  <c r="L136" i="1" s="1"/>
  <c r="J137" i="1"/>
  <c r="L137" i="1" s="1"/>
  <c r="J138" i="1"/>
  <c r="L138" i="1" s="1"/>
  <c r="J139" i="1"/>
  <c r="L139" i="1" s="1"/>
  <c r="J103" i="1"/>
  <c r="L103" i="1" s="1"/>
  <c r="J140" i="1" l="1"/>
  <c r="H6" i="1"/>
  <c r="H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H140" i="1" l="1"/>
  <c r="F32" i="1" l="1"/>
  <c r="L32" i="1" s="1"/>
  <c r="F31" i="1"/>
  <c r="L31" i="1" s="1"/>
  <c r="F30" i="1"/>
  <c r="L30" i="1" s="1"/>
  <c r="D5" i="1" l="1"/>
  <c r="F5" i="1" s="1"/>
  <c r="L5" i="1" l="1"/>
  <c r="K5" i="1"/>
  <c r="F95" i="1"/>
  <c r="L95" i="1" s="1"/>
  <c r="F96" i="1"/>
  <c r="L96" i="1" s="1"/>
  <c r="F97" i="1"/>
  <c r="L97" i="1" s="1"/>
  <c r="F98" i="1"/>
  <c r="L98" i="1" s="1"/>
  <c r="F99" i="1"/>
  <c r="L99" i="1" s="1"/>
  <c r="F100" i="1"/>
  <c r="L100" i="1" s="1"/>
  <c r="F101" i="1"/>
  <c r="L101" i="1" s="1"/>
  <c r="F102" i="1"/>
  <c r="L102" i="1" s="1"/>
  <c r="F6" i="1" l="1"/>
  <c r="L6" i="1" s="1"/>
  <c r="F7" i="1"/>
  <c r="L7" i="1" s="1"/>
  <c r="F8" i="1"/>
  <c r="L8" i="1" s="1"/>
  <c r="F9" i="1"/>
  <c r="L9" i="1" s="1"/>
  <c r="F10" i="1"/>
  <c r="L10" i="1" s="1"/>
  <c r="F11" i="1"/>
  <c r="L11" i="1" s="1"/>
  <c r="F12" i="1"/>
  <c r="L12" i="1" s="1"/>
  <c r="F13" i="1"/>
  <c r="L13" i="1" s="1"/>
  <c r="F14" i="1"/>
  <c r="L14" i="1" s="1"/>
  <c r="F15" i="1"/>
  <c r="L15" i="1" s="1"/>
  <c r="F16" i="1"/>
  <c r="L16" i="1" s="1"/>
  <c r="F17" i="1"/>
  <c r="L17" i="1" s="1"/>
  <c r="F18" i="1"/>
  <c r="L18" i="1" s="1"/>
  <c r="F19" i="1"/>
  <c r="L19" i="1" s="1"/>
  <c r="F20" i="1"/>
  <c r="L20" i="1" s="1"/>
  <c r="F21" i="1"/>
  <c r="L21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8" i="1"/>
  <c r="L28" i="1" s="1"/>
  <c r="F29" i="1"/>
  <c r="L29" i="1" s="1"/>
  <c r="F33" i="1"/>
  <c r="L33" i="1" s="1"/>
  <c r="F34" i="1"/>
  <c r="L34" i="1" s="1"/>
  <c r="F35" i="1"/>
  <c r="L35" i="1" s="1"/>
  <c r="F36" i="1"/>
  <c r="L36" i="1" s="1"/>
  <c r="F37" i="1"/>
  <c r="L37" i="1" s="1"/>
  <c r="F38" i="1"/>
  <c r="L38" i="1" s="1"/>
  <c r="F39" i="1"/>
  <c r="L39" i="1" s="1"/>
  <c r="F40" i="1"/>
  <c r="L40" i="1" s="1"/>
  <c r="F41" i="1"/>
  <c r="L41" i="1" s="1"/>
  <c r="F42" i="1"/>
  <c r="L42" i="1" s="1"/>
  <c r="F43" i="1"/>
  <c r="L43" i="1" s="1"/>
  <c r="F44" i="1"/>
  <c r="L44" i="1" s="1"/>
  <c r="F45" i="1"/>
  <c r="L45" i="1" s="1"/>
  <c r="F46" i="1"/>
  <c r="L46" i="1" s="1"/>
  <c r="F47" i="1"/>
  <c r="L47" i="1" s="1"/>
  <c r="F48" i="1"/>
  <c r="L48" i="1" s="1"/>
  <c r="F49" i="1"/>
  <c r="L49" i="1" s="1"/>
  <c r="F50" i="1"/>
  <c r="L50" i="1" s="1"/>
  <c r="F51" i="1"/>
  <c r="L51" i="1" s="1"/>
  <c r="F52" i="1"/>
  <c r="L52" i="1" s="1"/>
  <c r="F53" i="1"/>
  <c r="L53" i="1" s="1"/>
  <c r="F54" i="1"/>
  <c r="L54" i="1" s="1"/>
  <c r="F55" i="1"/>
  <c r="L55" i="1" s="1"/>
  <c r="F56" i="1"/>
  <c r="L56" i="1" s="1"/>
  <c r="F57" i="1"/>
  <c r="L57" i="1" s="1"/>
  <c r="F58" i="1"/>
  <c r="L58" i="1" s="1"/>
  <c r="F59" i="1"/>
  <c r="L59" i="1" s="1"/>
  <c r="F60" i="1"/>
  <c r="L60" i="1" s="1"/>
  <c r="F61" i="1"/>
  <c r="L61" i="1" s="1"/>
  <c r="F62" i="1"/>
  <c r="L62" i="1" s="1"/>
  <c r="F63" i="1"/>
  <c r="L63" i="1" s="1"/>
  <c r="F64" i="1"/>
  <c r="L64" i="1" s="1"/>
  <c r="F65" i="1"/>
  <c r="L65" i="1" s="1"/>
  <c r="F66" i="1"/>
  <c r="L66" i="1" s="1"/>
  <c r="F67" i="1"/>
  <c r="L67" i="1" s="1"/>
  <c r="F68" i="1"/>
  <c r="L68" i="1" s="1"/>
  <c r="F69" i="1"/>
  <c r="L69" i="1" s="1"/>
  <c r="F70" i="1"/>
  <c r="L70" i="1" s="1"/>
  <c r="F71" i="1"/>
  <c r="L71" i="1" s="1"/>
  <c r="F72" i="1"/>
  <c r="L72" i="1" s="1"/>
  <c r="F73" i="1"/>
  <c r="L73" i="1" s="1"/>
  <c r="F74" i="1"/>
  <c r="L74" i="1" s="1"/>
  <c r="F75" i="1"/>
  <c r="L75" i="1" s="1"/>
  <c r="F76" i="1"/>
  <c r="L76" i="1" s="1"/>
  <c r="F77" i="1"/>
  <c r="L77" i="1" s="1"/>
  <c r="F78" i="1"/>
  <c r="L78" i="1" s="1"/>
  <c r="F79" i="1"/>
  <c r="L79" i="1" s="1"/>
  <c r="F80" i="1"/>
  <c r="L80" i="1" s="1"/>
  <c r="F81" i="1"/>
  <c r="L81" i="1" s="1"/>
  <c r="F82" i="1"/>
  <c r="L82" i="1" s="1"/>
  <c r="F83" i="1"/>
  <c r="L83" i="1" s="1"/>
  <c r="F84" i="1"/>
  <c r="L84" i="1" s="1"/>
  <c r="F85" i="1"/>
  <c r="L85" i="1" s="1"/>
  <c r="F86" i="1"/>
  <c r="L86" i="1" s="1"/>
  <c r="F87" i="1"/>
  <c r="L87" i="1" s="1"/>
  <c r="F88" i="1"/>
  <c r="L88" i="1" s="1"/>
  <c r="F89" i="1"/>
  <c r="L89" i="1" s="1"/>
  <c r="F90" i="1"/>
  <c r="L90" i="1" s="1"/>
  <c r="F91" i="1"/>
  <c r="L91" i="1" s="1"/>
  <c r="F92" i="1"/>
  <c r="L92" i="1" s="1"/>
  <c r="F93" i="1"/>
  <c r="L93" i="1" s="1"/>
  <c r="F94" i="1"/>
  <c r="L94" i="1" s="1"/>
  <c r="L140" i="1" l="1"/>
  <c r="F140" i="1"/>
</calcChain>
</file>

<file path=xl/sharedStrings.xml><?xml version="1.0" encoding="utf-8"?>
<sst xmlns="http://schemas.openxmlformats.org/spreadsheetml/2006/main" count="153" uniqueCount="149">
  <si>
    <t>HERRAMIENTAS PARA MANTENIMIENTO</t>
  </si>
  <si>
    <t>PULIDORA 4 1/2 PULGADAS</t>
  </si>
  <si>
    <t>CINTA METRICA  5 mt</t>
  </si>
  <si>
    <t>ELEMENTO</t>
  </si>
  <si>
    <t>CANTIDAD</t>
  </si>
  <si>
    <t>DISCO DE CORTE CONCRETO</t>
  </si>
  <si>
    <t>DISCO DE CORTE LAMINA</t>
  </si>
  <si>
    <t>DISCO DE CORTE MADERA</t>
  </si>
  <si>
    <t>TALADRO PERCUTOR</t>
  </si>
  <si>
    <t>BROCA PARA MURO DE 5/16"</t>
  </si>
  <si>
    <t>BROCA PARA MURO DE 1/8"</t>
  </si>
  <si>
    <t>BROCA PARA MURO DE 3/8"</t>
  </si>
  <si>
    <t>BROCA PARA MURO DE 3/4"</t>
  </si>
  <si>
    <t>BROCA PARA MADERA DE 5/16"</t>
  </si>
  <si>
    <t>BROCA PARA MADERA DE 1/8"</t>
  </si>
  <si>
    <t>BROCA PARA MADERA DE 3/8"</t>
  </si>
  <si>
    <t>BROCA PARA MADERA DE 3/4"</t>
  </si>
  <si>
    <t>PORRA DE 3 Kg</t>
  </si>
  <si>
    <t>DISCO DE TUNGSTENO PARA PULIDORA</t>
  </si>
  <si>
    <t>CINCEL DE PUNTA (GRANDE)</t>
  </si>
  <si>
    <t>CINCEL DE PUNTA (PEQUEÑO)</t>
  </si>
  <si>
    <t>CINCEL DE PALA (GRANDE)</t>
  </si>
  <si>
    <t>CINCEL DE PALA (PEQUEÑO)</t>
  </si>
  <si>
    <t>BROCA PARA LAMINA DE 5/16"</t>
  </si>
  <si>
    <t>BROCA PARA LAMINA DE 1/8"</t>
  </si>
  <si>
    <t>BROCA PARA LAMINA DE 3/8"</t>
  </si>
  <si>
    <t>MARTILLO DE UÑA</t>
  </si>
  <si>
    <t>ALICATE GRANDE</t>
  </si>
  <si>
    <t>CORTA FRIO</t>
  </si>
  <si>
    <t>BISTURI METALICO GRANDE</t>
  </si>
  <si>
    <t>MARCO DE SEGUETA</t>
  </si>
  <si>
    <t>HOJA DE SEGUETA X 10 Und</t>
  </si>
  <si>
    <t>ALICATE PELACABLES 5"</t>
  </si>
  <si>
    <t>REMACHADORA CON 500 REMACHES</t>
  </si>
  <si>
    <t>ESPATULA METALICA GRANDE</t>
  </si>
  <si>
    <t>ESPATULA METALICA PEQUEÑA</t>
  </si>
  <si>
    <t>CINTA AISLANTE 3M NEGRA GRANDE</t>
  </si>
  <si>
    <t>TALADRO INHALAMBRICO PEQUEÑO</t>
  </si>
  <si>
    <t>LLANA LISA</t>
  </si>
  <si>
    <t>CARETA PLASTICA DE PROTECCION</t>
  </si>
  <si>
    <t>JUEGO DESTORNILLADORES DE IMPACTO ESTRIADO</t>
  </si>
  <si>
    <t>JUEGO DESTORNILLADORES DE IMPACTO PALA</t>
  </si>
  <si>
    <t>JUEGO PUNTA DE TALADRO DAWER  X 100 UND</t>
  </si>
  <si>
    <t>JUEGO DE LLAVES ALLEN</t>
  </si>
  <si>
    <t>JUEGO DE LLAVES ALLEN-TOR</t>
  </si>
  <si>
    <t>JUEGO DE RETCHET + EXTENSION</t>
  </si>
  <si>
    <t>NIVEL TORPEDO DE ALUMINIO 9"</t>
  </si>
  <si>
    <t>PALUSTRE PEQUEÑO 5"</t>
  </si>
  <si>
    <t>AMARRA PLASTICA TRANSPARENTE DE 20 cms DE LARGOX 100und</t>
  </si>
  <si>
    <t>BROCHA DE 2"</t>
  </si>
  <si>
    <t>BROCHA DE 4"</t>
  </si>
  <si>
    <t>ACEITE 3 EN 1 GRANDE</t>
  </si>
  <si>
    <t>HOMBRE SOLO 10"</t>
  </si>
  <si>
    <t>HOMBRE SOLO 5"</t>
  </si>
  <si>
    <t>LLAVE PICO DE LORO PAVONADO 12"</t>
  </si>
  <si>
    <t>LLAVE PICO DE LORO PAVONADO 6"</t>
  </si>
  <si>
    <t>LIJA DE AGUA #120</t>
  </si>
  <si>
    <t>LIJA DE AGUA #150</t>
  </si>
  <si>
    <t>VARSOL GALON</t>
  </si>
  <si>
    <t>PUNTILLA DE ACERO 1" CAJA</t>
  </si>
  <si>
    <t>PUNTILLA DE ACERO 2" CAJA</t>
  </si>
  <si>
    <t>GUANTE MULTIFLEX POLIESTER NITRILO PAR</t>
  </si>
  <si>
    <t>GUANTE DE CARNAZA PAR</t>
  </si>
  <si>
    <t>PINZA DE PUNTA 8"</t>
  </si>
  <si>
    <t>JUEGO DE LLAVE DE ESTRIA DE 6 a 22 mm</t>
  </si>
  <si>
    <t>JUEGO DE LLAVE DE BOCA FIJA DE 6 A 22 mm</t>
  </si>
  <si>
    <t>JUEGO DE LLAVES MIXTA DE 6 a 22 mm</t>
  </si>
  <si>
    <t>PROBADOR DE ENERGIA</t>
  </si>
  <si>
    <t>BROCA PARA MURO DE 1/2"</t>
  </si>
  <si>
    <t>RODILLO DE FELPA</t>
  </si>
  <si>
    <t>TORNILLO BLANCO 5/16</t>
  </si>
  <si>
    <t>TORNILLO BLANCO 1/8</t>
  </si>
  <si>
    <t>ARANDELA 5/16</t>
  </si>
  <si>
    <t>ARANDELA 1/8</t>
  </si>
  <si>
    <t>EXTENSION ELECTRICA ENCAUCHETADA 10 mts</t>
  </si>
  <si>
    <t>LLAVE DE TUBO DE 14 pulg</t>
  </si>
  <si>
    <t>ARNES EN V 4 ARGOLLAS ESTANDAR</t>
  </si>
  <si>
    <t>CINTURON FAJA PARA TRABAJO PESADO</t>
  </si>
  <si>
    <t>PALA REDONDA CON CABO DE MADERA</t>
  </si>
  <si>
    <t>MACHE TRES CANALES 18 pulg</t>
  </si>
  <si>
    <t>TIJERA CORTA CESPED MANGO DE MADERA</t>
  </si>
  <si>
    <t>ESCALERA DE TIJERA 9 PASOS</t>
  </si>
  <si>
    <t>IVA</t>
  </si>
  <si>
    <t>VLR UNIT</t>
  </si>
  <si>
    <t>CHAZO MARIPOSA 5/16" (BOLSA X100)</t>
  </si>
  <si>
    <t>CHAZO PLASTICO 5/16 (BOLSAX1000)</t>
  </si>
  <si>
    <t>CHAZO PLASTICO 3/8 (BOLSA X1000)</t>
  </si>
  <si>
    <t>TORNILLO DRYWALL DE 1 1/2" (BOLSA X 1000)</t>
  </si>
  <si>
    <t>TORNILLO DRYWALL DE 1"  (BOLSA X 1000)</t>
  </si>
  <si>
    <t>TORNILLO DRYWALL DE  1/2" (BOLSA X 1000)</t>
  </si>
  <si>
    <t>TORNILLO DRYWALL DE  2"  (BOLSA X 1000)</t>
  </si>
  <si>
    <t>TORNILLO DRYWALL DE 2 1/2" (BOLSA X 1000)</t>
  </si>
  <si>
    <t>TORNILLO DRYWALL DE 3"  (BOLSA X 1000)</t>
  </si>
  <si>
    <t>TORNILLO DRYWALL DE 6"  (BOLSA X 1000)</t>
  </si>
  <si>
    <t>BROCA PARA LAMINA DE 1/4"</t>
  </si>
  <si>
    <t>PR0MEDIO</t>
  </si>
  <si>
    <t>TORNILLO PUNTA BROCA 1" (Bolsa x 1000)</t>
  </si>
  <si>
    <t>TORNILLO  PUNTA BROCA 2" (Bolsa x 1000)</t>
  </si>
  <si>
    <t>ELE METALICA DE 1 1/2"</t>
  </si>
  <si>
    <t>CAUTIN PARA SOLDAR ESTAÑO 100 WATS</t>
  </si>
  <si>
    <t>ROLLO SOLDADURA DE ESTAÑO</t>
  </si>
  <si>
    <t>POMADA PARA SOLDAR CON CAUTIN</t>
  </si>
  <si>
    <t>GRAFITO</t>
  </si>
  <si>
    <t>CAJA PARA HERRAMIENTA CON RUEDAS</t>
  </si>
  <si>
    <t>TOTAL CON IVA</t>
  </si>
  <si>
    <t xml:space="preserve">TOTAL CON IVA </t>
  </si>
  <si>
    <t xml:space="preserve">TOTAL </t>
  </si>
  <si>
    <t>TOTAL</t>
  </si>
  <si>
    <t>ITEM</t>
  </si>
  <si>
    <t>VLR UNITARIO</t>
  </si>
  <si>
    <t>PROVEEDOR B</t>
  </si>
  <si>
    <t>PROVEEDOR C</t>
  </si>
  <si>
    <t>PROVEEDOR A</t>
  </si>
  <si>
    <t>GALÓN DE PINTURA AZUL VINILO</t>
  </si>
  <si>
    <t>GALÓN DE PINTURA NEGRA VINILO</t>
  </si>
  <si>
    <t xml:space="preserve">GALÓN DE PINTURA BLANCA VINILO </t>
  </si>
  <si>
    <t>GALÓN DE PINTURA MAGENTA</t>
  </si>
  <si>
    <t>EXTENCIÓN ELECTRICA 15 MTS</t>
  </si>
  <si>
    <t xml:space="preserve">TENAZAS PARA CORTE DE AZULEJOS (MARCA TRUPER 8) </t>
  </si>
  <si>
    <t>TIJERA PARA CORTAR LÁMINA</t>
  </si>
  <si>
    <t>ACOLILLADORAS MANUAL PARA CORTAR MADERA</t>
  </si>
  <si>
    <t>BALDE DE CUÑETE 20 K CON TAPA VACIO</t>
  </si>
  <si>
    <t>4 BALDES NEGROS PARA MEZCLA 10K</t>
  </si>
  <si>
    <t>4 PALUSTRES MEDIANOS O PEQUEÑOS</t>
  </si>
  <si>
    <t>2 LLANAS DENTADAS</t>
  </si>
  <si>
    <t>4 PORRAS DE CAUCHO</t>
  </si>
  <si>
    <t>ARENA FINA / 1 METRO 3</t>
  </si>
  <si>
    <t>4 BULTOS DE CAL VIVA( SOLO SE CONSIGUE EN VIJES)</t>
  </si>
  <si>
    <t>1 BULTO PEGACOR</t>
  </si>
  <si>
    <t>BOQUILLA CORONA 10 K NEGRA</t>
  </si>
  <si>
    <t xml:space="preserve">MEDIO BARRIL METÁLICO CORTADO LONGITUDINALMENTE (PARA APAGAMIENTO DE LA CAL) </t>
  </si>
  <si>
    <t>TABLA DE MADERA MDF BLANCA RH 35 X 40 CM</t>
  </si>
  <si>
    <t>TABLA DE MADERA MDF BLANCA RH 55 X 70 CM</t>
  </si>
  <si>
    <t>PLIEGO DE 1X1 DE LÁMINA DE ALUMINIO CALIBRE 1MM (DISTRIBUIDORA DIS+B52:B63AL SA)</t>
  </si>
  <si>
    <t>BOTELLA DE THINNER</t>
  </si>
  <si>
    <t>BOTELLA DE VARSOL</t>
  </si>
  <si>
    <t>VINILO VINILTEX TIPO UNO COLOR BLANCO</t>
  </si>
  <si>
    <t>BROCHAS DE 5 PULGADAS</t>
  </si>
  <si>
    <t>BROCHAS DE 2 PULGADAS</t>
  </si>
  <si>
    <t>RODILLO EPOXICO 9 PULGADAS MARCA MASTDER</t>
  </si>
  <si>
    <t>BROCHA 3 PULGADAS  GOYA</t>
  </si>
  <si>
    <t>BROCHA 1-1/2PULGADAS  GOYA</t>
  </si>
  <si>
    <t>ROLLO DE PAPEL KRAFT  60CM X 200 MTS</t>
  </si>
  <si>
    <t>TORNILLO LÁMINA AVELLANADO NEGRO 6X1/2 100UN</t>
  </si>
  <si>
    <t>NYLON 0,60 MM X 100 METROS</t>
  </si>
  <si>
    <t>LIJA 80</t>
  </si>
  <si>
    <t>BANDEJAS PARA PINTURA RODILLO</t>
  </si>
  <si>
    <t>JUEGOS DE BISAGRAS</t>
  </si>
  <si>
    <t>GALÓN DE PINTURA ROJA VINILO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</si>
</sst>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2" fillId="0" borderId="8" xfId="1" applyNumberFormat="1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64" fontId="2" fillId="0" borderId="16" xfId="1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164" fontId="2" fillId="0" borderId="17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6" fillId="0" borderId="1" xfId="0" applyFont="1" applyBorder="1"/>
    <xf numFmtId="0" fontId="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6" fillId="0" borderId="0" xfId="0" applyFont="1"/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164" fontId="2" fillId="0" borderId="18" xfId="1" applyNumberFormat="1" applyFont="1" applyBorder="1" applyAlignment="1">
      <alignment horizontal="center" vertical="center"/>
    </xf>
    <xf numFmtId="164" fontId="2" fillId="0" borderId="19" xfId="1" applyNumberFormat="1" applyFont="1" applyBorder="1" applyAlignment="1">
      <alignment horizontal="center" vertical="center"/>
    </xf>
    <xf numFmtId="164" fontId="2" fillId="0" borderId="20" xfId="1" applyNumberFormat="1" applyFont="1" applyBorder="1" applyAlignment="1">
      <alignment horizontal="center" vertical="center"/>
    </xf>
    <xf numFmtId="164" fontId="2" fillId="0" borderId="21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22" xfId="1" applyNumberFormat="1" applyFont="1" applyBorder="1" applyAlignment="1">
      <alignment horizontal="center" vertical="center"/>
    </xf>
    <xf numFmtId="164" fontId="2" fillId="0" borderId="24" xfId="1" applyNumberFormat="1" applyFont="1" applyBorder="1" applyAlignment="1">
      <alignment horizontal="center" vertical="center"/>
    </xf>
    <xf numFmtId="164" fontId="2" fillId="0" borderId="25" xfId="1" applyNumberFormat="1" applyFont="1" applyBorder="1" applyAlignment="1">
      <alignment horizontal="center" vertical="center"/>
    </xf>
    <xf numFmtId="164" fontId="2" fillId="0" borderId="26" xfId="1" applyNumberFormat="1" applyFont="1" applyBorder="1" applyAlignment="1">
      <alignment horizontal="center" vertical="center"/>
    </xf>
    <xf numFmtId="164" fontId="2" fillId="0" borderId="27" xfId="1" applyNumberFormat="1" applyFont="1" applyBorder="1" applyAlignment="1">
      <alignment horizontal="center" vertical="center"/>
    </xf>
    <xf numFmtId="164" fontId="2" fillId="0" borderId="23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3"/>
  <sheetViews>
    <sheetView tabSelected="1" zoomScaleNormal="100" workbookViewId="0">
      <pane ySplit="4" topLeftCell="A5" activePane="bottomLeft" state="frozen"/>
      <selection pane="bottomLeft" activeCell="A137" sqref="A137:XFD137"/>
    </sheetView>
  </sheetViews>
  <sheetFormatPr baseColWidth="10" defaultRowHeight="15" x14ac:dyDescent="0.25"/>
  <cols>
    <col min="1" max="1" width="6.7109375" customWidth="1"/>
    <col min="2" max="2" width="50.140625" bestFit="1" customWidth="1"/>
    <col min="3" max="3" width="9.5703125" style="1" customWidth="1"/>
    <col min="4" max="4" width="12.85546875" customWidth="1"/>
    <col min="5" max="5" width="4.28515625" customWidth="1"/>
    <col min="6" max="6" width="13" customWidth="1"/>
    <col min="7" max="7" width="11.5703125" customWidth="1"/>
    <col min="8" max="8" width="12.42578125" bestFit="1" customWidth="1"/>
    <col min="9" max="10" width="12.42578125" customWidth="1"/>
    <col min="11" max="11" width="9.85546875" customWidth="1"/>
    <col min="12" max="12" width="12.42578125" customWidth="1"/>
    <col min="14" max="14" width="38.42578125" customWidth="1"/>
  </cols>
  <sheetData>
    <row r="1" spans="1:14" ht="15.75" thickBot="1" x14ac:dyDescent="0.3">
      <c r="D1" s="1"/>
      <c r="E1" s="1"/>
      <c r="F1" s="1"/>
      <c r="G1" s="1"/>
      <c r="H1" s="1"/>
      <c r="I1" s="1"/>
      <c r="J1" s="1"/>
      <c r="K1" s="1"/>
      <c r="L1" s="1"/>
    </row>
    <row r="2" spans="1:14" ht="15.75" thickBot="1" x14ac:dyDescent="0.3">
      <c r="B2" s="14" t="s">
        <v>0</v>
      </c>
      <c r="D2" s="1"/>
      <c r="E2" s="1"/>
      <c r="F2" s="1"/>
      <c r="G2" s="1"/>
      <c r="H2" s="1"/>
      <c r="I2" s="1"/>
      <c r="J2" s="1"/>
      <c r="K2" s="1"/>
      <c r="L2" s="1"/>
    </row>
    <row r="3" spans="1:14" ht="15.75" thickBot="1" x14ac:dyDescent="0.3">
      <c r="D3" s="30" t="s">
        <v>112</v>
      </c>
      <c r="E3" s="31"/>
      <c r="F3" s="31"/>
      <c r="G3" s="31" t="s">
        <v>110</v>
      </c>
      <c r="H3" s="31"/>
      <c r="I3" s="40" t="s">
        <v>111</v>
      </c>
      <c r="J3" s="40"/>
      <c r="K3" s="31" t="s">
        <v>95</v>
      </c>
      <c r="L3" s="1"/>
    </row>
    <row r="4" spans="1:14" s="36" customFormat="1" ht="25.5" thickBot="1" x14ac:dyDescent="0.3">
      <c r="A4" s="32" t="s">
        <v>108</v>
      </c>
      <c r="B4" s="33" t="s">
        <v>3</v>
      </c>
      <c r="C4" s="34" t="s">
        <v>4</v>
      </c>
      <c r="D4" s="34" t="s">
        <v>83</v>
      </c>
      <c r="E4" s="34" t="s">
        <v>82</v>
      </c>
      <c r="F4" s="34" t="s">
        <v>104</v>
      </c>
      <c r="G4" s="34" t="s">
        <v>83</v>
      </c>
      <c r="H4" s="34" t="s">
        <v>106</v>
      </c>
      <c r="I4" s="34" t="s">
        <v>109</v>
      </c>
      <c r="J4" s="34" t="s">
        <v>107</v>
      </c>
      <c r="K4" s="34" t="s">
        <v>83</v>
      </c>
      <c r="L4" s="35" t="s">
        <v>105</v>
      </c>
    </row>
    <row r="5" spans="1:14" ht="24.95" customHeight="1" x14ac:dyDescent="0.25">
      <c r="A5" s="5">
        <v>1</v>
      </c>
      <c r="B5" s="15" t="s">
        <v>1</v>
      </c>
      <c r="C5" s="8">
        <v>1</v>
      </c>
      <c r="D5" s="9">
        <f>169000*1.19</f>
        <v>201110</v>
      </c>
      <c r="E5" s="10">
        <v>0.19</v>
      </c>
      <c r="F5" s="9">
        <f>+(C5*D5)*1.19</f>
        <v>239320.9</v>
      </c>
      <c r="G5" s="9">
        <v>400000</v>
      </c>
      <c r="H5" s="9">
        <f>C5*G5</f>
        <v>400000</v>
      </c>
      <c r="I5" s="49"/>
      <c r="J5" s="50"/>
      <c r="K5" s="9">
        <f>(D5+G5)/2</f>
        <v>300555</v>
      </c>
      <c r="L5" s="11">
        <f>(F5+H5)/2</f>
        <v>319660.45</v>
      </c>
      <c r="N5" s="4"/>
    </row>
    <row r="6" spans="1:14" ht="24.95" customHeight="1" x14ac:dyDescent="0.25">
      <c r="A6" s="5">
        <v>2</v>
      </c>
      <c r="B6" s="16" t="s">
        <v>18</v>
      </c>
      <c r="C6" s="5">
        <v>4</v>
      </c>
      <c r="D6" s="6">
        <v>8000</v>
      </c>
      <c r="E6" s="3">
        <v>0.19</v>
      </c>
      <c r="F6" s="6">
        <f t="shared" ref="F6:F37" si="0">+(C6*D6)*1.19</f>
        <v>38080</v>
      </c>
      <c r="G6" s="6">
        <v>10000</v>
      </c>
      <c r="H6" s="6">
        <f t="shared" ref="H6:H69" si="1">C6*G6</f>
        <v>40000</v>
      </c>
      <c r="I6" s="44"/>
      <c r="J6" s="46"/>
      <c r="K6" s="6">
        <f t="shared" ref="K6:K69" si="2">(D6+G6)/2</f>
        <v>9000</v>
      </c>
      <c r="L6" s="12">
        <f t="shared" ref="L6:L69" si="3">(F6+H6)/2</f>
        <v>39040</v>
      </c>
    </row>
    <row r="7" spans="1:14" ht="24.95" customHeight="1" x14ac:dyDescent="0.25">
      <c r="A7" s="5">
        <v>3</v>
      </c>
      <c r="B7" s="16" t="s">
        <v>5</v>
      </c>
      <c r="C7" s="5">
        <v>4</v>
      </c>
      <c r="D7" s="6">
        <v>8500</v>
      </c>
      <c r="E7" s="3">
        <v>0.19</v>
      </c>
      <c r="F7" s="6">
        <f t="shared" si="0"/>
        <v>40460</v>
      </c>
      <c r="G7" s="6">
        <v>25000</v>
      </c>
      <c r="H7" s="6">
        <f t="shared" si="1"/>
        <v>100000</v>
      </c>
      <c r="I7" s="44"/>
      <c r="J7" s="46"/>
      <c r="K7" s="6">
        <f t="shared" si="2"/>
        <v>16750</v>
      </c>
      <c r="L7" s="12">
        <f t="shared" si="3"/>
        <v>70230</v>
      </c>
    </row>
    <row r="8" spans="1:14" ht="24.95" customHeight="1" x14ac:dyDescent="0.25">
      <c r="A8" s="5">
        <v>4</v>
      </c>
      <c r="B8" s="16" t="s">
        <v>6</v>
      </c>
      <c r="C8" s="5">
        <v>4</v>
      </c>
      <c r="D8" s="6">
        <v>2200</v>
      </c>
      <c r="E8" s="3">
        <v>0.19</v>
      </c>
      <c r="F8" s="6">
        <f t="shared" si="0"/>
        <v>10472</v>
      </c>
      <c r="G8" s="6">
        <v>10000</v>
      </c>
      <c r="H8" s="6">
        <f t="shared" si="1"/>
        <v>40000</v>
      </c>
      <c r="I8" s="44"/>
      <c r="J8" s="46"/>
      <c r="K8" s="6">
        <f t="shared" si="2"/>
        <v>6100</v>
      </c>
      <c r="L8" s="12">
        <f t="shared" si="3"/>
        <v>25236</v>
      </c>
    </row>
    <row r="9" spans="1:14" ht="24.95" customHeight="1" x14ac:dyDescent="0.25">
      <c r="A9" s="5">
        <v>5</v>
      </c>
      <c r="B9" s="16" t="s">
        <v>7</v>
      </c>
      <c r="C9" s="5">
        <v>4</v>
      </c>
      <c r="D9" s="6">
        <v>8500</v>
      </c>
      <c r="E9" s="3">
        <v>0.19</v>
      </c>
      <c r="F9" s="6">
        <f t="shared" si="0"/>
        <v>40460</v>
      </c>
      <c r="G9" s="6">
        <v>45000</v>
      </c>
      <c r="H9" s="6">
        <f t="shared" si="1"/>
        <v>180000</v>
      </c>
      <c r="I9" s="44"/>
      <c r="J9" s="46"/>
      <c r="K9" s="6">
        <f t="shared" si="2"/>
        <v>26750</v>
      </c>
      <c r="L9" s="12">
        <f t="shared" si="3"/>
        <v>110230</v>
      </c>
    </row>
    <row r="10" spans="1:14" ht="24.95" customHeight="1" x14ac:dyDescent="0.25">
      <c r="A10" s="5">
        <v>6</v>
      </c>
      <c r="B10" s="16" t="s">
        <v>8</v>
      </c>
      <c r="C10" s="5">
        <v>1</v>
      </c>
      <c r="D10" s="6">
        <v>209500</v>
      </c>
      <c r="E10" s="3">
        <v>0.19</v>
      </c>
      <c r="F10" s="6">
        <f t="shared" si="0"/>
        <v>249305</v>
      </c>
      <c r="G10" s="6">
        <v>450000</v>
      </c>
      <c r="H10" s="6">
        <f t="shared" si="1"/>
        <v>450000</v>
      </c>
      <c r="I10" s="44"/>
      <c r="J10" s="46"/>
      <c r="K10" s="6">
        <f t="shared" si="2"/>
        <v>329750</v>
      </c>
      <c r="L10" s="12">
        <f t="shared" si="3"/>
        <v>349652.5</v>
      </c>
    </row>
    <row r="11" spans="1:14" ht="24.95" customHeight="1" x14ac:dyDescent="0.25">
      <c r="A11" s="5">
        <v>7</v>
      </c>
      <c r="B11" s="16" t="s">
        <v>9</v>
      </c>
      <c r="C11" s="5">
        <v>4</v>
      </c>
      <c r="D11" s="6">
        <v>5300</v>
      </c>
      <c r="E11" s="3">
        <v>0.19</v>
      </c>
      <c r="F11" s="6">
        <f t="shared" si="0"/>
        <v>25228</v>
      </c>
      <c r="G11" s="6">
        <v>12000</v>
      </c>
      <c r="H11" s="6">
        <f t="shared" si="1"/>
        <v>48000</v>
      </c>
      <c r="I11" s="44"/>
      <c r="J11" s="46"/>
      <c r="K11" s="6">
        <f t="shared" si="2"/>
        <v>8650</v>
      </c>
      <c r="L11" s="12">
        <f t="shared" si="3"/>
        <v>36614</v>
      </c>
    </row>
    <row r="12" spans="1:14" ht="24.95" customHeight="1" x14ac:dyDescent="0.25">
      <c r="A12" s="5">
        <v>8</v>
      </c>
      <c r="B12" s="16" t="s">
        <v>10</v>
      </c>
      <c r="C12" s="5">
        <v>4</v>
      </c>
      <c r="D12" s="6">
        <v>5200</v>
      </c>
      <c r="E12" s="3">
        <v>0.19</v>
      </c>
      <c r="F12" s="6">
        <f t="shared" si="0"/>
        <v>24752</v>
      </c>
      <c r="G12" s="6">
        <v>11000</v>
      </c>
      <c r="H12" s="6">
        <f t="shared" si="1"/>
        <v>44000</v>
      </c>
      <c r="I12" s="44"/>
      <c r="J12" s="46"/>
      <c r="K12" s="6">
        <f t="shared" si="2"/>
        <v>8100</v>
      </c>
      <c r="L12" s="12">
        <f t="shared" si="3"/>
        <v>34376</v>
      </c>
    </row>
    <row r="13" spans="1:14" ht="24.95" customHeight="1" x14ac:dyDescent="0.25">
      <c r="A13" s="5">
        <v>9</v>
      </c>
      <c r="B13" s="16" t="s">
        <v>11</v>
      </c>
      <c r="C13" s="5">
        <v>4</v>
      </c>
      <c r="D13" s="6">
        <v>6800</v>
      </c>
      <c r="E13" s="3">
        <v>0.19</v>
      </c>
      <c r="F13" s="6">
        <f t="shared" si="0"/>
        <v>32368</v>
      </c>
      <c r="G13" s="6">
        <v>16000</v>
      </c>
      <c r="H13" s="6">
        <f t="shared" si="1"/>
        <v>64000</v>
      </c>
      <c r="I13" s="44"/>
      <c r="J13" s="46"/>
      <c r="K13" s="6">
        <f t="shared" si="2"/>
        <v>11400</v>
      </c>
      <c r="L13" s="12">
        <f t="shared" si="3"/>
        <v>48184</v>
      </c>
    </row>
    <row r="14" spans="1:14" ht="24.95" customHeight="1" x14ac:dyDescent="0.25">
      <c r="A14" s="5">
        <v>10</v>
      </c>
      <c r="B14" s="16" t="s">
        <v>12</v>
      </c>
      <c r="C14" s="5">
        <v>4</v>
      </c>
      <c r="D14" s="6">
        <v>22950</v>
      </c>
      <c r="E14" s="3">
        <v>0.19</v>
      </c>
      <c r="F14" s="6">
        <f t="shared" si="0"/>
        <v>109242</v>
      </c>
      <c r="G14" s="6">
        <v>40000</v>
      </c>
      <c r="H14" s="6">
        <f t="shared" si="1"/>
        <v>160000</v>
      </c>
      <c r="I14" s="44"/>
      <c r="J14" s="46"/>
      <c r="K14" s="6">
        <f t="shared" si="2"/>
        <v>31475</v>
      </c>
      <c r="L14" s="12">
        <f t="shared" si="3"/>
        <v>134621</v>
      </c>
    </row>
    <row r="15" spans="1:14" ht="24.95" customHeight="1" x14ac:dyDescent="0.25">
      <c r="A15" s="5">
        <v>11</v>
      </c>
      <c r="B15" s="16" t="s">
        <v>68</v>
      </c>
      <c r="C15" s="5">
        <v>2</v>
      </c>
      <c r="D15" s="6">
        <v>9000</v>
      </c>
      <c r="E15" s="3">
        <v>0.19</v>
      </c>
      <c r="F15" s="6">
        <f t="shared" si="0"/>
        <v>21420</v>
      </c>
      <c r="G15" s="6">
        <v>25000</v>
      </c>
      <c r="H15" s="6">
        <f t="shared" si="1"/>
        <v>50000</v>
      </c>
      <c r="I15" s="44"/>
      <c r="J15" s="46"/>
      <c r="K15" s="6">
        <f t="shared" si="2"/>
        <v>17000</v>
      </c>
      <c r="L15" s="12">
        <f t="shared" si="3"/>
        <v>35710</v>
      </c>
    </row>
    <row r="16" spans="1:14" ht="24.95" customHeight="1" x14ac:dyDescent="0.25">
      <c r="A16" s="5">
        <v>12</v>
      </c>
      <c r="B16" s="16" t="s">
        <v>13</v>
      </c>
      <c r="C16" s="5">
        <v>4</v>
      </c>
      <c r="D16" s="6">
        <v>3800</v>
      </c>
      <c r="E16" s="3">
        <v>0.19</v>
      </c>
      <c r="F16" s="6">
        <f t="shared" si="0"/>
        <v>18088</v>
      </c>
      <c r="G16" s="6">
        <v>13000</v>
      </c>
      <c r="H16" s="6">
        <f t="shared" si="1"/>
        <v>52000</v>
      </c>
      <c r="I16" s="44"/>
      <c r="J16" s="46"/>
      <c r="K16" s="6">
        <f t="shared" si="2"/>
        <v>8400</v>
      </c>
      <c r="L16" s="12">
        <f t="shared" si="3"/>
        <v>35044</v>
      </c>
    </row>
    <row r="17" spans="1:12" ht="24.95" customHeight="1" x14ac:dyDescent="0.25">
      <c r="A17" s="5">
        <v>13</v>
      </c>
      <c r="B17" s="16" t="s">
        <v>14</v>
      </c>
      <c r="C17" s="5">
        <v>4</v>
      </c>
      <c r="D17" s="6">
        <v>3350</v>
      </c>
      <c r="E17" s="3">
        <v>0.19</v>
      </c>
      <c r="F17" s="6">
        <f t="shared" si="0"/>
        <v>15946</v>
      </c>
      <c r="G17" s="6">
        <v>12000</v>
      </c>
      <c r="H17" s="6">
        <f t="shared" si="1"/>
        <v>48000</v>
      </c>
      <c r="I17" s="44"/>
      <c r="J17" s="46"/>
      <c r="K17" s="6">
        <f t="shared" si="2"/>
        <v>7675</v>
      </c>
      <c r="L17" s="12">
        <f t="shared" si="3"/>
        <v>31973</v>
      </c>
    </row>
    <row r="18" spans="1:12" ht="24.95" customHeight="1" x14ac:dyDescent="0.25">
      <c r="A18" s="5">
        <v>14</v>
      </c>
      <c r="B18" s="16" t="s">
        <v>15</v>
      </c>
      <c r="C18" s="5">
        <v>4</v>
      </c>
      <c r="D18" s="6">
        <v>5200</v>
      </c>
      <c r="E18" s="3">
        <v>0.19</v>
      </c>
      <c r="F18" s="6">
        <f t="shared" si="0"/>
        <v>24752</v>
      </c>
      <c r="G18" s="6">
        <v>15000</v>
      </c>
      <c r="H18" s="6">
        <f t="shared" si="1"/>
        <v>60000</v>
      </c>
      <c r="I18" s="44"/>
      <c r="J18" s="46"/>
      <c r="K18" s="6">
        <f t="shared" si="2"/>
        <v>10100</v>
      </c>
      <c r="L18" s="12">
        <f t="shared" si="3"/>
        <v>42376</v>
      </c>
    </row>
    <row r="19" spans="1:12" ht="24.95" customHeight="1" x14ac:dyDescent="0.25">
      <c r="A19" s="5">
        <v>15</v>
      </c>
      <c r="B19" s="16" t="s">
        <v>16</v>
      </c>
      <c r="C19" s="5">
        <v>4</v>
      </c>
      <c r="D19" s="6">
        <v>15800</v>
      </c>
      <c r="E19" s="3">
        <v>0.19</v>
      </c>
      <c r="F19" s="6">
        <f t="shared" si="0"/>
        <v>75208</v>
      </c>
      <c r="G19" s="6">
        <v>22000</v>
      </c>
      <c r="H19" s="6">
        <f t="shared" si="1"/>
        <v>88000</v>
      </c>
      <c r="I19" s="44"/>
      <c r="J19" s="46"/>
      <c r="K19" s="6">
        <f t="shared" si="2"/>
        <v>18900</v>
      </c>
      <c r="L19" s="12">
        <f t="shared" si="3"/>
        <v>81604</v>
      </c>
    </row>
    <row r="20" spans="1:12" ht="24.95" customHeight="1" x14ac:dyDescent="0.25">
      <c r="A20" s="5">
        <v>16</v>
      </c>
      <c r="B20" s="16" t="s">
        <v>23</v>
      </c>
      <c r="C20" s="5">
        <v>4</v>
      </c>
      <c r="D20" s="6">
        <v>12900</v>
      </c>
      <c r="E20" s="3">
        <v>0.19</v>
      </c>
      <c r="F20" s="6">
        <f t="shared" si="0"/>
        <v>61404</v>
      </c>
      <c r="G20" s="6">
        <v>12000</v>
      </c>
      <c r="H20" s="6">
        <f t="shared" si="1"/>
        <v>48000</v>
      </c>
      <c r="I20" s="44"/>
      <c r="J20" s="46"/>
      <c r="K20" s="6">
        <f t="shared" si="2"/>
        <v>12450</v>
      </c>
      <c r="L20" s="12">
        <f t="shared" si="3"/>
        <v>54702</v>
      </c>
    </row>
    <row r="21" spans="1:12" ht="24.95" customHeight="1" x14ac:dyDescent="0.25">
      <c r="A21" s="5">
        <v>17</v>
      </c>
      <c r="B21" s="16" t="s">
        <v>24</v>
      </c>
      <c r="C21" s="5">
        <v>4</v>
      </c>
      <c r="D21" s="6">
        <v>3200</v>
      </c>
      <c r="E21" s="3">
        <v>0.19</v>
      </c>
      <c r="F21" s="6">
        <f t="shared" si="0"/>
        <v>15232</v>
      </c>
      <c r="G21" s="6">
        <v>11000</v>
      </c>
      <c r="H21" s="6">
        <f t="shared" si="1"/>
        <v>44000</v>
      </c>
      <c r="I21" s="44"/>
      <c r="J21" s="46"/>
      <c r="K21" s="6">
        <f t="shared" si="2"/>
        <v>7100</v>
      </c>
      <c r="L21" s="12">
        <f t="shared" si="3"/>
        <v>29616</v>
      </c>
    </row>
    <row r="22" spans="1:12" ht="24.95" customHeight="1" x14ac:dyDescent="0.25">
      <c r="A22" s="5">
        <v>18</v>
      </c>
      <c r="B22" s="16" t="s">
        <v>25</v>
      </c>
      <c r="C22" s="5">
        <v>4</v>
      </c>
      <c r="D22" s="6">
        <v>18900</v>
      </c>
      <c r="E22" s="3">
        <v>0.19</v>
      </c>
      <c r="F22" s="6">
        <f t="shared" si="0"/>
        <v>89964</v>
      </c>
      <c r="G22" s="6">
        <v>36000</v>
      </c>
      <c r="H22" s="6">
        <f t="shared" si="1"/>
        <v>144000</v>
      </c>
      <c r="I22" s="44"/>
      <c r="J22" s="46"/>
      <c r="K22" s="6">
        <f t="shared" si="2"/>
        <v>27450</v>
      </c>
      <c r="L22" s="12">
        <f t="shared" si="3"/>
        <v>116982</v>
      </c>
    </row>
    <row r="23" spans="1:12" ht="24.95" customHeight="1" x14ac:dyDescent="0.25">
      <c r="A23" s="5">
        <v>19</v>
      </c>
      <c r="B23" s="16" t="s">
        <v>94</v>
      </c>
      <c r="C23" s="5">
        <v>4</v>
      </c>
      <c r="D23" s="6">
        <v>82000</v>
      </c>
      <c r="E23" s="3">
        <v>0.19</v>
      </c>
      <c r="F23" s="6">
        <f t="shared" si="0"/>
        <v>390320</v>
      </c>
      <c r="G23" s="6">
        <v>50000</v>
      </c>
      <c r="H23" s="6">
        <f t="shared" si="1"/>
        <v>200000</v>
      </c>
      <c r="I23" s="44"/>
      <c r="J23" s="46"/>
      <c r="K23" s="6">
        <f t="shared" si="2"/>
        <v>66000</v>
      </c>
      <c r="L23" s="12">
        <f t="shared" si="3"/>
        <v>295160</v>
      </c>
    </row>
    <row r="24" spans="1:12" ht="24.95" customHeight="1" x14ac:dyDescent="0.25">
      <c r="A24" s="5">
        <v>20</v>
      </c>
      <c r="B24" s="16" t="s">
        <v>85</v>
      </c>
      <c r="C24" s="5">
        <v>1</v>
      </c>
      <c r="D24" s="6">
        <v>52700</v>
      </c>
      <c r="E24" s="3">
        <v>0.19</v>
      </c>
      <c r="F24" s="6">
        <f t="shared" si="0"/>
        <v>62713</v>
      </c>
      <c r="G24" s="6">
        <v>80000</v>
      </c>
      <c r="H24" s="6">
        <f t="shared" si="1"/>
        <v>80000</v>
      </c>
      <c r="I24" s="44"/>
      <c r="J24" s="46"/>
      <c r="K24" s="6">
        <f t="shared" si="2"/>
        <v>66350</v>
      </c>
      <c r="L24" s="12">
        <f t="shared" si="3"/>
        <v>71356.5</v>
      </c>
    </row>
    <row r="25" spans="1:12" ht="24.95" customHeight="1" x14ac:dyDescent="0.25">
      <c r="A25" s="5">
        <v>21</v>
      </c>
      <c r="B25" s="16" t="s">
        <v>86</v>
      </c>
      <c r="C25" s="5">
        <v>1</v>
      </c>
      <c r="D25" s="6">
        <v>34800</v>
      </c>
      <c r="E25" s="3">
        <v>0.19</v>
      </c>
      <c r="F25" s="6">
        <f t="shared" si="0"/>
        <v>41412</v>
      </c>
      <c r="G25" s="6">
        <v>100000</v>
      </c>
      <c r="H25" s="6">
        <f t="shared" si="1"/>
        <v>100000</v>
      </c>
      <c r="I25" s="44"/>
      <c r="J25" s="46"/>
      <c r="K25" s="6">
        <f t="shared" si="2"/>
        <v>67400</v>
      </c>
      <c r="L25" s="12">
        <f t="shared" si="3"/>
        <v>70706</v>
      </c>
    </row>
    <row r="26" spans="1:12" ht="24.95" customHeight="1" x14ac:dyDescent="0.25">
      <c r="A26" s="5">
        <v>22</v>
      </c>
      <c r="B26" s="16" t="s">
        <v>70</v>
      </c>
      <c r="C26" s="5">
        <v>1000</v>
      </c>
      <c r="D26" s="6">
        <v>135</v>
      </c>
      <c r="E26" s="3">
        <v>0.19</v>
      </c>
      <c r="F26" s="6">
        <f t="shared" si="0"/>
        <v>160650</v>
      </c>
      <c r="G26" s="6">
        <v>119</v>
      </c>
      <c r="H26" s="6">
        <f t="shared" si="1"/>
        <v>119000</v>
      </c>
      <c r="I26" s="44"/>
      <c r="J26" s="46"/>
      <c r="K26" s="6">
        <f t="shared" si="2"/>
        <v>127</v>
      </c>
      <c r="L26" s="12">
        <f t="shared" si="3"/>
        <v>139825</v>
      </c>
    </row>
    <row r="27" spans="1:12" ht="24.95" customHeight="1" x14ac:dyDescent="0.25">
      <c r="A27" s="5">
        <v>23</v>
      </c>
      <c r="B27" s="16" t="s">
        <v>71</v>
      </c>
      <c r="C27" s="5">
        <v>500</v>
      </c>
      <c r="D27" s="6">
        <v>70</v>
      </c>
      <c r="E27" s="3">
        <v>0.19</v>
      </c>
      <c r="F27" s="6">
        <f t="shared" si="0"/>
        <v>41650</v>
      </c>
      <c r="G27" s="6">
        <v>150</v>
      </c>
      <c r="H27" s="6">
        <f t="shared" si="1"/>
        <v>75000</v>
      </c>
      <c r="I27" s="44"/>
      <c r="J27" s="46"/>
      <c r="K27" s="6">
        <f t="shared" si="2"/>
        <v>110</v>
      </c>
      <c r="L27" s="12">
        <f t="shared" si="3"/>
        <v>58325</v>
      </c>
    </row>
    <row r="28" spans="1:12" ht="24.95" customHeight="1" x14ac:dyDescent="0.25">
      <c r="A28" s="5">
        <v>24</v>
      </c>
      <c r="B28" s="16" t="s">
        <v>72</v>
      </c>
      <c r="C28" s="5">
        <v>1000</v>
      </c>
      <c r="D28" s="6">
        <v>80</v>
      </c>
      <c r="E28" s="3">
        <v>0.19</v>
      </c>
      <c r="F28" s="6">
        <f t="shared" si="0"/>
        <v>95200</v>
      </c>
      <c r="G28" s="6">
        <v>500</v>
      </c>
      <c r="H28" s="6">
        <f t="shared" si="1"/>
        <v>500000</v>
      </c>
      <c r="I28" s="44"/>
      <c r="J28" s="46"/>
      <c r="K28" s="6">
        <f t="shared" si="2"/>
        <v>290</v>
      </c>
      <c r="L28" s="12">
        <f t="shared" si="3"/>
        <v>297600</v>
      </c>
    </row>
    <row r="29" spans="1:12" ht="24.95" customHeight="1" x14ac:dyDescent="0.25">
      <c r="A29" s="5">
        <v>25</v>
      </c>
      <c r="B29" s="16" t="s">
        <v>73</v>
      </c>
      <c r="C29" s="5">
        <v>500</v>
      </c>
      <c r="D29" s="6">
        <v>60</v>
      </c>
      <c r="E29" s="3">
        <v>0.19</v>
      </c>
      <c r="F29" s="6">
        <f t="shared" si="0"/>
        <v>35700</v>
      </c>
      <c r="G29" s="6">
        <v>400</v>
      </c>
      <c r="H29" s="6">
        <f t="shared" si="1"/>
        <v>200000</v>
      </c>
      <c r="I29" s="44"/>
      <c r="J29" s="46"/>
      <c r="K29" s="6">
        <f t="shared" si="2"/>
        <v>230</v>
      </c>
      <c r="L29" s="12">
        <f t="shared" si="3"/>
        <v>117850</v>
      </c>
    </row>
    <row r="30" spans="1:12" ht="24.95" customHeight="1" x14ac:dyDescent="0.25">
      <c r="A30" s="5">
        <v>26</v>
      </c>
      <c r="B30" s="16" t="s">
        <v>87</v>
      </c>
      <c r="C30" s="5">
        <v>1</v>
      </c>
      <c r="D30" s="6">
        <v>65000</v>
      </c>
      <c r="E30" s="3">
        <v>0.19</v>
      </c>
      <c r="F30" s="6">
        <f t="shared" si="0"/>
        <v>77350</v>
      </c>
      <c r="G30" s="6">
        <v>100000</v>
      </c>
      <c r="H30" s="6">
        <f t="shared" si="1"/>
        <v>100000</v>
      </c>
      <c r="I30" s="44"/>
      <c r="J30" s="46"/>
      <c r="K30" s="6">
        <f t="shared" si="2"/>
        <v>82500</v>
      </c>
      <c r="L30" s="12">
        <f t="shared" si="3"/>
        <v>88675</v>
      </c>
    </row>
    <row r="31" spans="1:12" ht="24.95" customHeight="1" x14ac:dyDescent="0.25">
      <c r="A31" s="5">
        <v>27</v>
      </c>
      <c r="B31" s="16" t="s">
        <v>88</v>
      </c>
      <c r="C31" s="5">
        <v>1</v>
      </c>
      <c r="D31" s="6">
        <v>50000</v>
      </c>
      <c r="E31" s="3">
        <v>0.19</v>
      </c>
      <c r="F31" s="6">
        <f t="shared" si="0"/>
        <v>59500</v>
      </c>
      <c r="G31" s="6">
        <v>80000</v>
      </c>
      <c r="H31" s="6">
        <f t="shared" si="1"/>
        <v>80000</v>
      </c>
      <c r="I31" s="44"/>
      <c r="J31" s="46"/>
      <c r="K31" s="6">
        <f t="shared" si="2"/>
        <v>65000</v>
      </c>
      <c r="L31" s="12">
        <f t="shared" si="3"/>
        <v>69750</v>
      </c>
    </row>
    <row r="32" spans="1:12" ht="24.95" customHeight="1" x14ac:dyDescent="0.25">
      <c r="A32" s="5">
        <v>28</v>
      </c>
      <c r="B32" s="16" t="s">
        <v>89</v>
      </c>
      <c r="C32" s="5">
        <v>1</v>
      </c>
      <c r="D32" s="6">
        <v>45000</v>
      </c>
      <c r="E32" s="3">
        <v>0.19</v>
      </c>
      <c r="F32" s="6">
        <f t="shared" si="0"/>
        <v>53550</v>
      </c>
      <c r="G32" s="6">
        <v>120000</v>
      </c>
      <c r="H32" s="6">
        <f t="shared" si="1"/>
        <v>120000</v>
      </c>
      <c r="I32" s="44"/>
      <c r="J32" s="46"/>
      <c r="K32" s="6">
        <f t="shared" si="2"/>
        <v>82500</v>
      </c>
      <c r="L32" s="12">
        <f t="shared" si="3"/>
        <v>86775</v>
      </c>
    </row>
    <row r="33" spans="1:12" ht="24.95" customHeight="1" x14ac:dyDescent="0.25">
      <c r="A33" s="5">
        <v>29</v>
      </c>
      <c r="B33" s="16" t="s">
        <v>90</v>
      </c>
      <c r="C33" s="5">
        <v>1</v>
      </c>
      <c r="D33" s="6">
        <v>75000</v>
      </c>
      <c r="E33" s="3">
        <v>0.19</v>
      </c>
      <c r="F33" s="6">
        <f t="shared" si="0"/>
        <v>89250</v>
      </c>
      <c r="G33" s="6">
        <v>140000</v>
      </c>
      <c r="H33" s="6">
        <f t="shared" si="1"/>
        <v>140000</v>
      </c>
      <c r="I33" s="44"/>
      <c r="J33" s="46"/>
      <c r="K33" s="6">
        <f t="shared" si="2"/>
        <v>107500</v>
      </c>
      <c r="L33" s="12">
        <f t="shared" si="3"/>
        <v>114625</v>
      </c>
    </row>
    <row r="34" spans="1:12" ht="24.95" customHeight="1" x14ac:dyDescent="0.25">
      <c r="A34" s="5">
        <v>30</v>
      </c>
      <c r="B34" s="16" t="s">
        <v>91</v>
      </c>
      <c r="C34" s="5">
        <v>1</v>
      </c>
      <c r="D34" s="6">
        <v>85000</v>
      </c>
      <c r="E34" s="3">
        <v>0.19</v>
      </c>
      <c r="F34" s="6">
        <f t="shared" si="0"/>
        <v>101150</v>
      </c>
      <c r="G34" s="6">
        <v>160000</v>
      </c>
      <c r="H34" s="6">
        <f t="shared" si="1"/>
        <v>160000</v>
      </c>
      <c r="I34" s="44"/>
      <c r="J34" s="46"/>
      <c r="K34" s="6">
        <f t="shared" si="2"/>
        <v>122500</v>
      </c>
      <c r="L34" s="12">
        <f t="shared" si="3"/>
        <v>130575</v>
      </c>
    </row>
    <row r="35" spans="1:12" ht="24.95" customHeight="1" x14ac:dyDescent="0.25">
      <c r="A35" s="5">
        <v>31</v>
      </c>
      <c r="B35" s="16" t="s">
        <v>92</v>
      </c>
      <c r="C35" s="5">
        <v>1</v>
      </c>
      <c r="D35" s="6">
        <v>95000</v>
      </c>
      <c r="E35" s="3">
        <v>0.19</v>
      </c>
      <c r="F35" s="6">
        <f t="shared" si="0"/>
        <v>113050</v>
      </c>
      <c r="G35" s="6">
        <v>180000</v>
      </c>
      <c r="H35" s="6">
        <f t="shared" si="1"/>
        <v>180000</v>
      </c>
      <c r="I35" s="44"/>
      <c r="J35" s="46"/>
      <c r="K35" s="6">
        <f t="shared" si="2"/>
        <v>137500</v>
      </c>
      <c r="L35" s="12">
        <f t="shared" si="3"/>
        <v>146525</v>
      </c>
    </row>
    <row r="36" spans="1:12" ht="24.95" customHeight="1" x14ac:dyDescent="0.25">
      <c r="A36" s="5">
        <v>32</v>
      </c>
      <c r="B36" s="16" t="s">
        <v>93</v>
      </c>
      <c r="C36" s="5">
        <v>1</v>
      </c>
      <c r="D36" s="6">
        <v>100000</v>
      </c>
      <c r="E36" s="3">
        <v>0.19</v>
      </c>
      <c r="F36" s="6">
        <f t="shared" si="0"/>
        <v>119000</v>
      </c>
      <c r="G36" s="6">
        <v>250000</v>
      </c>
      <c r="H36" s="6">
        <f t="shared" si="1"/>
        <v>250000</v>
      </c>
      <c r="I36" s="44"/>
      <c r="J36" s="46"/>
      <c r="K36" s="6">
        <f t="shared" si="2"/>
        <v>175000</v>
      </c>
      <c r="L36" s="12">
        <f t="shared" si="3"/>
        <v>184500</v>
      </c>
    </row>
    <row r="37" spans="1:12" ht="24.95" customHeight="1" x14ac:dyDescent="0.25">
      <c r="A37" s="5">
        <v>33</v>
      </c>
      <c r="B37" s="16" t="s">
        <v>84</v>
      </c>
      <c r="C37" s="5">
        <v>5</v>
      </c>
      <c r="D37" s="6">
        <v>40200</v>
      </c>
      <c r="E37" s="3">
        <v>0.19</v>
      </c>
      <c r="F37" s="6">
        <f t="shared" si="0"/>
        <v>239190</v>
      </c>
      <c r="G37" s="6">
        <v>50000</v>
      </c>
      <c r="H37" s="6">
        <f t="shared" si="1"/>
        <v>250000</v>
      </c>
      <c r="I37" s="44"/>
      <c r="J37" s="46"/>
      <c r="K37" s="6">
        <f t="shared" si="2"/>
        <v>45100</v>
      </c>
      <c r="L37" s="12">
        <f t="shared" si="3"/>
        <v>244595</v>
      </c>
    </row>
    <row r="38" spans="1:12" ht="24.95" customHeight="1" x14ac:dyDescent="0.25">
      <c r="A38" s="5">
        <v>34</v>
      </c>
      <c r="B38" s="16" t="s">
        <v>74</v>
      </c>
      <c r="C38" s="5">
        <v>2</v>
      </c>
      <c r="D38" s="6">
        <v>55600</v>
      </c>
      <c r="E38" s="3">
        <v>0.19</v>
      </c>
      <c r="F38" s="6">
        <f t="shared" ref="F38:F69" si="4">+(C38*D38)*1.19</f>
        <v>132328</v>
      </c>
      <c r="G38" s="6">
        <v>50000</v>
      </c>
      <c r="H38" s="6">
        <f t="shared" si="1"/>
        <v>100000</v>
      </c>
      <c r="I38" s="44"/>
      <c r="J38" s="46"/>
      <c r="K38" s="6">
        <f t="shared" si="2"/>
        <v>52800</v>
      </c>
      <c r="L38" s="12">
        <f t="shared" si="3"/>
        <v>116164</v>
      </c>
    </row>
    <row r="39" spans="1:12" ht="24.95" customHeight="1" x14ac:dyDescent="0.25">
      <c r="A39" s="5">
        <v>35</v>
      </c>
      <c r="B39" s="16" t="s">
        <v>37</v>
      </c>
      <c r="C39" s="5">
        <v>2</v>
      </c>
      <c r="D39" s="6">
        <v>327000</v>
      </c>
      <c r="E39" s="3">
        <v>0.19</v>
      </c>
      <c r="F39" s="6">
        <f t="shared" si="4"/>
        <v>778260</v>
      </c>
      <c r="G39" s="6">
        <v>600000</v>
      </c>
      <c r="H39" s="6">
        <f t="shared" si="1"/>
        <v>1200000</v>
      </c>
      <c r="I39" s="44"/>
      <c r="J39" s="46"/>
      <c r="K39" s="6">
        <f t="shared" si="2"/>
        <v>463500</v>
      </c>
      <c r="L39" s="12">
        <f t="shared" si="3"/>
        <v>989130</v>
      </c>
    </row>
    <row r="40" spans="1:12" ht="24.95" customHeight="1" x14ac:dyDescent="0.25">
      <c r="A40" s="5">
        <v>36</v>
      </c>
      <c r="B40" s="16" t="s">
        <v>17</v>
      </c>
      <c r="C40" s="5">
        <v>2</v>
      </c>
      <c r="D40" s="6">
        <v>44500</v>
      </c>
      <c r="E40" s="3">
        <v>0.19</v>
      </c>
      <c r="F40" s="6">
        <f t="shared" si="4"/>
        <v>105910</v>
      </c>
      <c r="G40" s="6">
        <v>80000</v>
      </c>
      <c r="H40" s="6">
        <f t="shared" si="1"/>
        <v>160000</v>
      </c>
      <c r="I40" s="44"/>
      <c r="J40" s="46"/>
      <c r="K40" s="6">
        <f t="shared" si="2"/>
        <v>62250</v>
      </c>
      <c r="L40" s="12">
        <f t="shared" si="3"/>
        <v>132955</v>
      </c>
    </row>
    <row r="41" spans="1:12" ht="24.95" customHeight="1" x14ac:dyDescent="0.25">
      <c r="A41" s="5">
        <v>37</v>
      </c>
      <c r="B41" s="16" t="s">
        <v>19</v>
      </c>
      <c r="C41" s="5">
        <v>2</v>
      </c>
      <c r="D41" s="6">
        <v>29300</v>
      </c>
      <c r="E41" s="3">
        <v>0.19</v>
      </c>
      <c r="F41" s="6">
        <f t="shared" si="4"/>
        <v>69734</v>
      </c>
      <c r="G41" s="6">
        <v>13000</v>
      </c>
      <c r="H41" s="6">
        <f t="shared" si="1"/>
        <v>26000</v>
      </c>
      <c r="I41" s="44"/>
      <c r="J41" s="46"/>
      <c r="K41" s="6">
        <f t="shared" si="2"/>
        <v>21150</v>
      </c>
      <c r="L41" s="12">
        <f t="shared" si="3"/>
        <v>47867</v>
      </c>
    </row>
    <row r="42" spans="1:12" ht="24.95" customHeight="1" x14ac:dyDescent="0.25">
      <c r="A42" s="5">
        <v>38</v>
      </c>
      <c r="B42" s="16" t="s">
        <v>20</v>
      </c>
      <c r="C42" s="5">
        <v>2</v>
      </c>
      <c r="D42" s="6">
        <v>12800</v>
      </c>
      <c r="E42" s="3">
        <v>0.19</v>
      </c>
      <c r="F42" s="6">
        <f t="shared" si="4"/>
        <v>30464</v>
      </c>
      <c r="G42" s="6">
        <v>10000</v>
      </c>
      <c r="H42" s="6">
        <f t="shared" si="1"/>
        <v>20000</v>
      </c>
      <c r="I42" s="44"/>
      <c r="J42" s="46"/>
      <c r="K42" s="6">
        <f t="shared" si="2"/>
        <v>11400</v>
      </c>
      <c r="L42" s="12">
        <f t="shared" si="3"/>
        <v>25232</v>
      </c>
    </row>
    <row r="43" spans="1:12" ht="24.95" customHeight="1" x14ac:dyDescent="0.25">
      <c r="A43" s="5">
        <v>39</v>
      </c>
      <c r="B43" s="16" t="s">
        <v>21</v>
      </c>
      <c r="C43" s="5">
        <v>2</v>
      </c>
      <c r="D43" s="6">
        <v>31800</v>
      </c>
      <c r="E43" s="3">
        <v>0.19</v>
      </c>
      <c r="F43" s="6">
        <f t="shared" si="4"/>
        <v>75684</v>
      </c>
      <c r="G43" s="6">
        <v>16000</v>
      </c>
      <c r="H43" s="6">
        <f t="shared" si="1"/>
        <v>32000</v>
      </c>
      <c r="I43" s="44"/>
      <c r="J43" s="46"/>
      <c r="K43" s="6">
        <f t="shared" si="2"/>
        <v>23900</v>
      </c>
      <c r="L43" s="12">
        <f t="shared" si="3"/>
        <v>53842</v>
      </c>
    </row>
    <row r="44" spans="1:12" ht="24.95" customHeight="1" x14ac:dyDescent="0.25">
      <c r="A44" s="5">
        <v>40</v>
      </c>
      <c r="B44" s="16" t="s">
        <v>22</v>
      </c>
      <c r="C44" s="5">
        <v>2</v>
      </c>
      <c r="D44" s="6">
        <v>12900</v>
      </c>
      <c r="E44" s="3">
        <v>0.19</v>
      </c>
      <c r="F44" s="6">
        <f t="shared" si="4"/>
        <v>30702</v>
      </c>
      <c r="G44" s="6">
        <v>12000</v>
      </c>
      <c r="H44" s="6">
        <f t="shared" si="1"/>
        <v>24000</v>
      </c>
      <c r="I44" s="44"/>
      <c r="J44" s="46"/>
      <c r="K44" s="6">
        <f t="shared" si="2"/>
        <v>12450</v>
      </c>
      <c r="L44" s="12">
        <f t="shared" si="3"/>
        <v>27351</v>
      </c>
    </row>
    <row r="45" spans="1:12" ht="24.95" customHeight="1" x14ac:dyDescent="0.25">
      <c r="A45" s="5">
        <v>41</v>
      </c>
      <c r="B45" s="16" t="s">
        <v>26</v>
      </c>
      <c r="C45" s="5">
        <v>2</v>
      </c>
      <c r="D45" s="6">
        <v>23000</v>
      </c>
      <c r="E45" s="3">
        <v>0.19</v>
      </c>
      <c r="F45" s="6">
        <f t="shared" si="4"/>
        <v>54740</v>
      </c>
      <c r="G45" s="6">
        <v>32000</v>
      </c>
      <c r="H45" s="6">
        <f t="shared" si="1"/>
        <v>64000</v>
      </c>
      <c r="I45" s="44"/>
      <c r="J45" s="46"/>
      <c r="K45" s="6">
        <f t="shared" si="2"/>
        <v>27500</v>
      </c>
      <c r="L45" s="12">
        <f t="shared" si="3"/>
        <v>59370</v>
      </c>
    </row>
    <row r="46" spans="1:12" ht="24.95" customHeight="1" x14ac:dyDescent="0.25">
      <c r="A46" s="5">
        <v>42</v>
      </c>
      <c r="B46" s="16" t="s">
        <v>27</v>
      </c>
      <c r="C46" s="5">
        <v>2</v>
      </c>
      <c r="D46" s="6">
        <v>31000</v>
      </c>
      <c r="E46" s="3">
        <v>0.19</v>
      </c>
      <c r="F46" s="6">
        <f t="shared" si="4"/>
        <v>73780</v>
      </c>
      <c r="G46" s="6">
        <v>35000</v>
      </c>
      <c r="H46" s="6">
        <f t="shared" si="1"/>
        <v>70000</v>
      </c>
      <c r="I46" s="44"/>
      <c r="J46" s="46"/>
      <c r="K46" s="6">
        <f t="shared" si="2"/>
        <v>33000</v>
      </c>
      <c r="L46" s="12">
        <f t="shared" si="3"/>
        <v>71890</v>
      </c>
    </row>
    <row r="47" spans="1:12" ht="24.95" customHeight="1" x14ac:dyDescent="0.25">
      <c r="A47" s="5">
        <v>43</v>
      </c>
      <c r="B47" s="16" t="s">
        <v>28</v>
      </c>
      <c r="C47" s="5">
        <v>2</v>
      </c>
      <c r="D47" s="6">
        <v>23000</v>
      </c>
      <c r="E47" s="3">
        <v>0.19</v>
      </c>
      <c r="F47" s="6">
        <f t="shared" si="4"/>
        <v>54740</v>
      </c>
      <c r="G47" s="6">
        <v>30000</v>
      </c>
      <c r="H47" s="6">
        <f t="shared" si="1"/>
        <v>60000</v>
      </c>
      <c r="I47" s="44"/>
      <c r="J47" s="46"/>
      <c r="K47" s="6">
        <f t="shared" si="2"/>
        <v>26500</v>
      </c>
      <c r="L47" s="12">
        <f t="shared" si="3"/>
        <v>57370</v>
      </c>
    </row>
    <row r="48" spans="1:12" ht="24.95" customHeight="1" x14ac:dyDescent="0.25">
      <c r="A48" s="5">
        <v>44</v>
      </c>
      <c r="B48" s="16" t="s">
        <v>29</v>
      </c>
      <c r="C48" s="5">
        <v>8</v>
      </c>
      <c r="D48" s="6">
        <v>13700</v>
      </c>
      <c r="E48" s="3">
        <v>0.19</v>
      </c>
      <c r="F48" s="6">
        <f t="shared" si="4"/>
        <v>130424</v>
      </c>
      <c r="G48" s="6">
        <v>12000</v>
      </c>
      <c r="H48" s="6">
        <f t="shared" si="1"/>
        <v>96000</v>
      </c>
      <c r="I48" s="44"/>
      <c r="J48" s="46"/>
      <c r="K48" s="6">
        <f t="shared" si="2"/>
        <v>12850</v>
      </c>
      <c r="L48" s="12">
        <f t="shared" si="3"/>
        <v>113212</v>
      </c>
    </row>
    <row r="49" spans="1:12" ht="24.95" customHeight="1" x14ac:dyDescent="0.25">
      <c r="A49" s="5">
        <v>45</v>
      </c>
      <c r="B49" s="16" t="s">
        <v>30</v>
      </c>
      <c r="C49" s="5">
        <v>2</v>
      </c>
      <c r="D49" s="6">
        <v>21600</v>
      </c>
      <c r="E49" s="3">
        <v>0.19</v>
      </c>
      <c r="F49" s="6">
        <f t="shared" si="4"/>
        <v>51408</v>
      </c>
      <c r="G49" s="6">
        <v>25000</v>
      </c>
      <c r="H49" s="6">
        <f t="shared" si="1"/>
        <v>50000</v>
      </c>
      <c r="I49" s="44"/>
      <c r="J49" s="46"/>
      <c r="K49" s="6">
        <f t="shared" si="2"/>
        <v>23300</v>
      </c>
      <c r="L49" s="12">
        <f t="shared" si="3"/>
        <v>50704</v>
      </c>
    </row>
    <row r="50" spans="1:12" ht="24.95" customHeight="1" x14ac:dyDescent="0.25">
      <c r="A50" s="5">
        <v>46</v>
      </c>
      <c r="B50" s="16" t="s">
        <v>31</v>
      </c>
      <c r="C50" s="5">
        <v>2</v>
      </c>
      <c r="D50" s="6">
        <v>37000</v>
      </c>
      <c r="E50" s="3">
        <v>0.19</v>
      </c>
      <c r="F50" s="6">
        <f t="shared" si="4"/>
        <v>88060</v>
      </c>
      <c r="G50" s="6">
        <v>45000</v>
      </c>
      <c r="H50" s="6">
        <f t="shared" si="1"/>
        <v>90000</v>
      </c>
      <c r="I50" s="44"/>
      <c r="J50" s="46"/>
      <c r="K50" s="6">
        <f t="shared" si="2"/>
        <v>41000</v>
      </c>
      <c r="L50" s="12">
        <f t="shared" si="3"/>
        <v>89030</v>
      </c>
    </row>
    <row r="51" spans="1:12" ht="24.95" customHeight="1" x14ac:dyDescent="0.25">
      <c r="A51" s="5">
        <v>47</v>
      </c>
      <c r="B51" s="16" t="s">
        <v>32</v>
      </c>
      <c r="C51" s="5">
        <v>2</v>
      </c>
      <c r="D51" s="6">
        <v>28500</v>
      </c>
      <c r="E51" s="3">
        <v>0.19</v>
      </c>
      <c r="F51" s="6">
        <f t="shared" si="4"/>
        <v>67830</v>
      </c>
      <c r="G51" s="6">
        <v>70000</v>
      </c>
      <c r="H51" s="6">
        <f t="shared" si="1"/>
        <v>140000</v>
      </c>
      <c r="I51" s="44"/>
      <c r="J51" s="46"/>
      <c r="K51" s="6">
        <f t="shared" si="2"/>
        <v>49250</v>
      </c>
      <c r="L51" s="12">
        <f t="shared" si="3"/>
        <v>103915</v>
      </c>
    </row>
    <row r="52" spans="1:12" ht="24.95" customHeight="1" x14ac:dyDescent="0.25">
      <c r="A52" s="5">
        <v>48</v>
      </c>
      <c r="B52" s="16" t="s">
        <v>33</v>
      </c>
      <c r="C52" s="5">
        <v>2</v>
      </c>
      <c r="D52" s="6">
        <v>40500</v>
      </c>
      <c r="E52" s="3">
        <v>0.19</v>
      </c>
      <c r="F52" s="6">
        <f t="shared" si="4"/>
        <v>96390</v>
      </c>
      <c r="G52" s="6">
        <v>100000</v>
      </c>
      <c r="H52" s="6">
        <f t="shared" si="1"/>
        <v>200000</v>
      </c>
      <c r="I52" s="44"/>
      <c r="J52" s="46"/>
      <c r="K52" s="6">
        <f t="shared" si="2"/>
        <v>70250</v>
      </c>
      <c r="L52" s="12">
        <f t="shared" si="3"/>
        <v>148195</v>
      </c>
    </row>
    <row r="53" spans="1:12" ht="24.95" customHeight="1" x14ac:dyDescent="0.25">
      <c r="A53" s="5">
        <v>49</v>
      </c>
      <c r="B53" s="16" t="s">
        <v>34</v>
      </c>
      <c r="C53" s="5">
        <v>2</v>
      </c>
      <c r="D53" s="6">
        <v>6500</v>
      </c>
      <c r="E53" s="3">
        <v>0.19</v>
      </c>
      <c r="F53" s="6">
        <f t="shared" si="4"/>
        <v>15470</v>
      </c>
      <c r="G53" s="6">
        <v>8000</v>
      </c>
      <c r="H53" s="6">
        <f t="shared" si="1"/>
        <v>16000</v>
      </c>
      <c r="I53" s="44"/>
      <c r="J53" s="46"/>
      <c r="K53" s="6">
        <f t="shared" si="2"/>
        <v>7250</v>
      </c>
      <c r="L53" s="12">
        <f t="shared" si="3"/>
        <v>15735</v>
      </c>
    </row>
    <row r="54" spans="1:12" ht="24.95" customHeight="1" x14ac:dyDescent="0.25">
      <c r="A54" s="5">
        <v>50</v>
      </c>
      <c r="B54" s="16" t="s">
        <v>35</v>
      </c>
      <c r="C54" s="5">
        <v>2</v>
      </c>
      <c r="D54" s="6">
        <v>5500</v>
      </c>
      <c r="E54" s="3">
        <v>0.19</v>
      </c>
      <c r="F54" s="6">
        <f t="shared" si="4"/>
        <v>13090</v>
      </c>
      <c r="G54" s="6">
        <v>6000</v>
      </c>
      <c r="H54" s="6">
        <f t="shared" si="1"/>
        <v>12000</v>
      </c>
      <c r="I54" s="44"/>
      <c r="J54" s="46"/>
      <c r="K54" s="6">
        <f t="shared" si="2"/>
        <v>5750</v>
      </c>
      <c r="L54" s="12">
        <f t="shared" si="3"/>
        <v>12545</v>
      </c>
    </row>
    <row r="55" spans="1:12" ht="24.95" customHeight="1" x14ac:dyDescent="0.25">
      <c r="A55" s="5">
        <v>51</v>
      </c>
      <c r="B55" s="16" t="s">
        <v>38</v>
      </c>
      <c r="C55" s="5">
        <v>6</v>
      </c>
      <c r="D55" s="6">
        <v>16200</v>
      </c>
      <c r="E55" s="3">
        <v>0.19</v>
      </c>
      <c r="F55" s="6">
        <f t="shared" si="4"/>
        <v>115668</v>
      </c>
      <c r="G55" s="6">
        <v>13000</v>
      </c>
      <c r="H55" s="6">
        <f t="shared" si="1"/>
        <v>78000</v>
      </c>
      <c r="I55" s="44"/>
      <c r="J55" s="46"/>
      <c r="K55" s="6">
        <f t="shared" si="2"/>
        <v>14600</v>
      </c>
      <c r="L55" s="12">
        <f t="shared" si="3"/>
        <v>96834</v>
      </c>
    </row>
    <row r="56" spans="1:12" ht="24.95" customHeight="1" x14ac:dyDescent="0.25">
      <c r="A56" s="5">
        <v>52</v>
      </c>
      <c r="B56" s="16" t="s">
        <v>36</v>
      </c>
      <c r="C56" s="5">
        <v>8</v>
      </c>
      <c r="D56" s="6">
        <v>7200</v>
      </c>
      <c r="E56" s="3">
        <v>0.19</v>
      </c>
      <c r="F56" s="6">
        <f t="shared" si="4"/>
        <v>68544</v>
      </c>
      <c r="G56" s="6">
        <v>15000</v>
      </c>
      <c r="H56" s="6">
        <f t="shared" si="1"/>
        <v>120000</v>
      </c>
      <c r="I56" s="44"/>
      <c r="J56" s="46"/>
      <c r="K56" s="6">
        <f t="shared" si="2"/>
        <v>11100</v>
      </c>
      <c r="L56" s="12">
        <f t="shared" si="3"/>
        <v>94272</v>
      </c>
    </row>
    <row r="57" spans="1:12" ht="24.95" customHeight="1" x14ac:dyDescent="0.25">
      <c r="A57" s="5">
        <v>53</v>
      </c>
      <c r="B57" s="16" t="s">
        <v>39</v>
      </c>
      <c r="C57" s="5">
        <v>2</v>
      </c>
      <c r="D57" s="6">
        <v>24000</v>
      </c>
      <c r="E57" s="3">
        <v>0.19</v>
      </c>
      <c r="F57" s="6">
        <f t="shared" si="4"/>
        <v>57120</v>
      </c>
      <c r="G57" s="6">
        <v>32000</v>
      </c>
      <c r="H57" s="6">
        <f t="shared" si="1"/>
        <v>64000</v>
      </c>
      <c r="I57" s="44"/>
      <c r="J57" s="46"/>
      <c r="K57" s="6">
        <f t="shared" si="2"/>
        <v>28000</v>
      </c>
      <c r="L57" s="12">
        <f t="shared" si="3"/>
        <v>60560</v>
      </c>
    </row>
    <row r="58" spans="1:12" ht="24.95" customHeight="1" x14ac:dyDescent="0.25">
      <c r="A58" s="5">
        <v>54</v>
      </c>
      <c r="B58" s="16" t="s">
        <v>40</v>
      </c>
      <c r="C58" s="5">
        <v>2</v>
      </c>
      <c r="D58" s="6">
        <v>45000</v>
      </c>
      <c r="E58" s="3">
        <v>0.19</v>
      </c>
      <c r="F58" s="6">
        <f t="shared" si="4"/>
        <v>107100</v>
      </c>
      <c r="G58" s="6">
        <v>74000</v>
      </c>
      <c r="H58" s="6">
        <f t="shared" si="1"/>
        <v>148000</v>
      </c>
      <c r="I58" s="44"/>
      <c r="J58" s="46"/>
      <c r="K58" s="6">
        <f t="shared" si="2"/>
        <v>59500</v>
      </c>
      <c r="L58" s="12">
        <f t="shared" si="3"/>
        <v>127550</v>
      </c>
    </row>
    <row r="59" spans="1:12" ht="24.95" customHeight="1" x14ac:dyDescent="0.25">
      <c r="A59" s="5">
        <v>55</v>
      </c>
      <c r="B59" s="16" t="s">
        <v>41</v>
      </c>
      <c r="C59" s="5">
        <v>2</v>
      </c>
      <c r="D59" s="6">
        <v>45000</v>
      </c>
      <c r="E59" s="3">
        <v>0.19</v>
      </c>
      <c r="F59" s="6">
        <f t="shared" si="4"/>
        <v>107100</v>
      </c>
      <c r="G59" s="6">
        <v>74000</v>
      </c>
      <c r="H59" s="6">
        <f t="shared" si="1"/>
        <v>148000</v>
      </c>
      <c r="I59" s="44"/>
      <c r="J59" s="46"/>
      <c r="K59" s="6">
        <f t="shared" si="2"/>
        <v>59500</v>
      </c>
      <c r="L59" s="12">
        <f t="shared" si="3"/>
        <v>127550</v>
      </c>
    </row>
    <row r="60" spans="1:12" ht="24.95" customHeight="1" x14ac:dyDescent="0.25">
      <c r="A60" s="5">
        <v>56</v>
      </c>
      <c r="B60" s="17" t="s">
        <v>42</v>
      </c>
      <c r="C60" s="5">
        <v>1</v>
      </c>
      <c r="D60" s="6">
        <v>162000</v>
      </c>
      <c r="E60" s="3">
        <v>0.19</v>
      </c>
      <c r="F60" s="6">
        <f t="shared" si="4"/>
        <v>192780</v>
      </c>
      <c r="G60" s="6">
        <v>100000</v>
      </c>
      <c r="H60" s="6">
        <f t="shared" si="1"/>
        <v>100000</v>
      </c>
      <c r="I60" s="44"/>
      <c r="J60" s="46"/>
      <c r="K60" s="6">
        <f t="shared" si="2"/>
        <v>131000</v>
      </c>
      <c r="L60" s="12">
        <f t="shared" si="3"/>
        <v>146390</v>
      </c>
    </row>
    <row r="61" spans="1:12" ht="24.95" customHeight="1" x14ac:dyDescent="0.25">
      <c r="A61" s="5">
        <v>57</v>
      </c>
      <c r="B61" s="16" t="s">
        <v>43</v>
      </c>
      <c r="C61" s="5">
        <v>2</v>
      </c>
      <c r="D61" s="6">
        <v>32400</v>
      </c>
      <c r="E61" s="3">
        <v>0.19</v>
      </c>
      <c r="F61" s="6">
        <f t="shared" si="4"/>
        <v>77112</v>
      </c>
      <c r="G61" s="6">
        <v>30000</v>
      </c>
      <c r="H61" s="6">
        <f t="shared" si="1"/>
        <v>60000</v>
      </c>
      <c r="I61" s="44"/>
      <c r="J61" s="46"/>
      <c r="K61" s="6">
        <f t="shared" si="2"/>
        <v>31200</v>
      </c>
      <c r="L61" s="12">
        <f t="shared" si="3"/>
        <v>68556</v>
      </c>
    </row>
    <row r="62" spans="1:12" ht="24.95" customHeight="1" x14ac:dyDescent="0.25">
      <c r="A62" s="5">
        <v>58</v>
      </c>
      <c r="B62" s="16" t="s">
        <v>44</v>
      </c>
      <c r="C62" s="5">
        <v>2</v>
      </c>
      <c r="D62" s="6">
        <v>31000</v>
      </c>
      <c r="E62" s="3">
        <v>0.19</v>
      </c>
      <c r="F62" s="6">
        <f t="shared" si="4"/>
        <v>73780</v>
      </c>
      <c r="G62" s="6">
        <v>30000</v>
      </c>
      <c r="H62" s="6">
        <f t="shared" si="1"/>
        <v>60000</v>
      </c>
      <c r="I62" s="44"/>
      <c r="J62" s="46"/>
      <c r="K62" s="6">
        <f t="shared" si="2"/>
        <v>30500</v>
      </c>
      <c r="L62" s="12">
        <f t="shared" si="3"/>
        <v>66890</v>
      </c>
    </row>
    <row r="63" spans="1:12" ht="24.95" customHeight="1" x14ac:dyDescent="0.25">
      <c r="A63" s="5">
        <v>59</v>
      </c>
      <c r="B63" s="16" t="s">
        <v>45</v>
      </c>
      <c r="C63" s="5">
        <v>2</v>
      </c>
      <c r="D63" s="6">
        <v>114800</v>
      </c>
      <c r="E63" s="3">
        <v>0.19</v>
      </c>
      <c r="F63" s="6">
        <f t="shared" si="4"/>
        <v>273224</v>
      </c>
      <c r="G63" s="6">
        <v>125000</v>
      </c>
      <c r="H63" s="6">
        <f t="shared" si="1"/>
        <v>250000</v>
      </c>
      <c r="I63" s="44"/>
      <c r="J63" s="46"/>
      <c r="K63" s="6">
        <f t="shared" si="2"/>
        <v>119900</v>
      </c>
      <c r="L63" s="12">
        <f t="shared" si="3"/>
        <v>261612</v>
      </c>
    </row>
    <row r="64" spans="1:12" ht="24.95" customHeight="1" x14ac:dyDescent="0.25">
      <c r="A64" s="5">
        <v>60</v>
      </c>
      <c r="B64" s="16" t="s">
        <v>75</v>
      </c>
      <c r="C64" s="5">
        <v>2</v>
      </c>
      <c r="D64" s="6">
        <v>68900</v>
      </c>
      <c r="E64" s="3">
        <v>0.19</v>
      </c>
      <c r="F64" s="6">
        <f t="shared" si="4"/>
        <v>163982</v>
      </c>
      <c r="G64" s="6">
        <v>80000</v>
      </c>
      <c r="H64" s="6">
        <f t="shared" si="1"/>
        <v>160000</v>
      </c>
      <c r="I64" s="44"/>
      <c r="J64" s="46"/>
      <c r="K64" s="6">
        <f t="shared" si="2"/>
        <v>74450</v>
      </c>
      <c r="L64" s="12">
        <f t="shared" si="3"/>
        <v>161991</v>
      </c>
    </row>
    <row r="65" spans="1:12" ht="24.95" customHeight="1" x14ac:dyDescent="0.25">
      <c r="A65" s="5">
        <v>61</v>
      </c>
      <c r="B65" s="16" t="s">
        <v>46</v>
      </c>
      <c r="C65" s="5">
        <v>2</v>
      </c>
      <c r="D65" s="6">
        <v>21000</v>
      </c>
      <c r="E65" s="3">
        <v>0.19</v>
      </c>
      <c r="F65" s="6">
        <f t="shared" si="4"/>
        <v>49980</v>
      </c>
      <c r="G65" s="6">
        <v>130000</v>
      </c>
      <c r="H65" s="6">
        <f t="shared" si="1"/>
        <v>260000</v>
      </c>
      <c r="I65" s="44"/>
      <c r="J65" s="46"/>
      <c r="K65" s="6">
        <f t="shared" si="2"/>
        <v>75500</v>
      </c>
      <c r="L65" s="12">
        <f t="shared" si="3"/>
        <v>154990</v>
      </c>
    </row>
    <row r="66" spans="1:12" ht="24.95" customHeight="1" x14ac:dyDescent="0.25">
      <c r="A66" s="5">
        <v>62</v>
      </c>
      <c r="B66" s="16" t="s">
        <v>47</v>
      </c>
      <c r="C66" s="5">
        <v>2</v>
      </c>
      <c r="D66" s="6">
        <v>8500</v>
      </c>
      <c r="E66" s="3">
        <v>0.19</v>
      </c>
      <c r="F66" s="6">
        <f t="shared" si="4"/>
        <v>20230</v>
      </c>
      <c r="G66" s="6">
        <v>25000</v>
      </c>
      <c r="H66" s="6">
        <f t="shared" si="1"/>
        <v>50000</v>
      </c>
      <c r="I66" s="44"/>
      <c r="J66" s="46"/>
      <c r="K66" s="6">
        <f t="shared" si="2"/>
        <v>16750</v>
      </c>
      <c r="L66" s="12">
        <f t="shared" si="3"/>
        <v>35115</v>
      </c>
    </row>
    <row r="67" spans="1:12" ht="24.95" customHeight="1" x14ac:dyDescent="0.25">
      <c r="A67" s="5">
        <v>63</v>
      </c>
      <c r="B67" s="18" t="s">
        <v>48</v>
      </c>
      <c r="C67" s="5">
        <v>8</v>
      </c>
      <c r="D67" s="6">
        <v>5500</v>
      </c>
      <c r="E67" s="3">
        <v>0.19</v>
      </c>
      <c r="F67" s="6">
        <f t="shared" si="4"/>
        <v>52360</v>
      </c>
      <c r="G67" s="6">
        <v>15000</v>
      </c>
      <c r="H67" s="6">
        <f t="shared" si="1"/>
        <v>120000</v>
      </c>
      <c r="I67" s="44"/>
      <c r="J67" s="46"/>
      <c r="K67" s="6">
        <f t="shared" si="2"/>
        <v>10250</v>
      </c>
      <c r="L67" s="12">
        <f t="shared" si="3"/>
        <v>86180</v>
      </c>
    </row>
    <row r="68" spans="1:12" ht="24.95" customHeight="1" x14ac:dyDescent="0.25">
      <c r="A68" s="5">
        <v>64</v>
      </c>
      <c r="B68" s="16" t="s">
        <v>49</v>
      </c>
      <c r="C68" s="5">
        <v>4</v>
      </c>
      <c r="D68" s="6">
        <v>3900</v>
      </c>
      <c r="E68" s="3">
        <v>0.19</v>
      </c>
      <c r="F68" s="6">
        <f t="shared" si="4"/>
        <v>18564</v>
      </c>
      <c r="G68" s="6">
        <v>8000</v>
      </c>
      <c r="H68" s="6">
        <f t="shared" si="1"/>
        <v>32000</v>
      </c>
      <c r="I68" s="44"/>
      <c r="J68" s="46"/>
      <c r="K68" s="6">
        <f t="shared" si="2"/>
        <v>5950</v>
      </c>
      <c r="L68" s="12">
        <f t="shared" si="3"/>
        <v>25282</v>
      </c>
    </row>
    <row r="69" spans="1:12" ht="24.95" customHeight="1" x14ac:dyDescent="0.25">
      <c r="A69" s="5">
        <v>65</v>
      </c>
      <c r="B69" s="16" t="s">
        <v>50</v>
      </c>
      <c r="C69" s="5">
        <v>4</v>
      </c>
      <c r="D69" s="6">
        <v>9600</v>
      </c>
      <c r="E69" s="3">
        <v>0.19</v>
      </c>
      <c r="F69" s="6">
        <f t="shared" si="4"/>
        <v>45696</v>
      </c>
      <c r="G69" s="6">
        <v>18000</v>
      </c>
      <c r="H69" s="6">
        <f t="shared" si="1"/>
        <v>72000</v>
      </c>
      <c r="I69" s="44"/>
      <c r="J69" s="46"/>
      <c r="K69" s="6">
        <f t="shared" si="2"/>
        <v>13800</v>
      </c>
      <c r="L69" s="12">
        <f t="shared" si="3"/>
        <v>58848</v>
      </c>
    </row>
    <row r="70" spans="1:12" ht="24.95" customHeight="1" x14ac:dyDescent="0.25">
      <c r="A70" s="5">
        <v>66</v>
      </c>
      <c r="B70" s="16" t="s">
        <v>69</v>
      </c>
      <c r="C70" s="5">
        <v>10</v>
      </c>
      <c r="D70" s="6">
        <v>9500</v>
      </c>
      <c r="E70" s="3">
        <v>0.19</v>
      </c>
      <c r="F70" s="6">
        <f t="shared" ref="F70:F102" si="5">+(C70*D70)*1.19</f>
        <v>113050</v>
      </c>
      <c r="G70" s="6">
        <v>15000</v>
      </c>
      <c r="H70" s="6">
        <f t="shared" ref="H70:H102" si="6">C70*G70</f>
        <v>150000</v>
      </c>
      <c r="I70" s="44"/>
      <c r="J70" s="46"/>
      <c r="K70" s="6">
        <f t="shared" ref="K70:K102" si="7">(D70+G70)/2</f>
        <v>12250</v>
      </c>
      <c r="L70" s="12">
        <f t="shared" ref="L70:L102" si="8">(F70+H70)/2</f>
        <v>131525</v>
      </c>
    </row>
    <row r="71" spans="1:12" ht="24.95" customHeight="1" x14ac:dyDescent="0.25">
      <c r="A71" s="5">
        <v>67</v>
      </c>
      <c r="B71" s="16" t="s">
        <v>2</v>
      </c>
      <c r="C71" s="5">
        <v>4</v>
      </c>
      <c r="D71" s="6">
        <v>18900</v>
      </c>
      <c r="E71" s="3">
        <v>0.19</v>
      </c>
      <c r="F71" s="6">
        <f t="shared" si="5"/>
        <v>89964</v>
      </c>
      <c r="G71" s="6">
        <v>45000</v>
      </c>
      <c r="H71" s="6">
        <f t="shared" si="6"/>
        <v>180000</v>
      </c>
      <c r="I71" s="44"/>
      <c r="J71" s="46"/>
      <c r="K71" s="6">
        <f t="shared" si="7"/>
        <v>31950</v>
      </c>
      <c r="L71" s="12">
        <f t="shared" si="8"/>
        <v>134982</v>
      </c>
    </row>
    <row r="72" spans="1:12" ht="24.95" customHeight="1" x14ac:dyDescent="0.25">
      <c r="A72" s="5">
        <v>68</v>
      </c>
      <c r="B72" s="16" t="s">
        <v>51</v>
      </c>
      <c r="C72" s="5">
        <v>10</v>
      </c>
      <c r="D72" s="6">
        <v>11000</v>
      </c>
      <c r="E72" s="3">
        <v>0.19</v>
      </c>
      <c r="F72" s="6">
        <f t="shared" si="5"/>
        <v>130900</v>
      </c>
      <c r="G72" s="6">
        <v>36000</v>
      </c>
      <c r="H72" s="6">
        <f t="shared" si="6"/>
        <v>360000</v>
      </c>
      <c r="I72" s="44"/>
      <c r="J72" s="46"/>
      <c r="K72" s="6">
        <f t="shared" si="7"/>
        <v>23500</v>
      </c>
      <c r="L72" s="12">
        <f t="shared" si="8"/>
        <v>245450</v>
      </c>
    </row>
    <row r="73" spans="1:12" ht="24.95" customHeight="1" x14ac:dyDescent="0.25">
      <c r="A73" s="5">
        <v>69</v>
      </c>
      <c r="B73" s="16" t="s">
        <v>52</v>
      </c>
      <c r="C73" s="5">
        <v>2</v>
      </c>
      <c r="D73" s="6">
        <v>36450</v>
      </c>
      <c r="E73" s="3">
        <v>0.19</v>
      </c>
      <c r="F73" s="6">
        <f t="shared" si="5"/>
        <v>86751</v>
      </c>
      <c r="G73" s="6">
        <v>100000</v>
      </c>
      <c r="H73" s="6">
        <f t="shared" si="6"/>
        <v>200000</v>
      </c>
      <c r="I73" s="44"/>
      <c r="J73" s="46"/>
      <c r="K73" s="6">
        <f t="shared" si="7"/>
        <v>68225</v>
      </c>
      <c r="L73" s="12">
        <f t="shared" si="8"/>
        <v>143375.5</v>
      </c>
    </row>
    <row r="74" spans="1:12" ht="24.95" customHeight="1" x14ac:dyDescent="0.25">
      <c r="A74" s="5">
        <v>70</v>
      </c>
      <c r="B74" s="16" t="s">
        <v>53</v>
      </c>
      <c r="C74" s="5">
        <v>2</v>
      </c>
      <c r="D74" s="6">
        <v>27000</v>
      </c>
      <c r="E74" s="3">
        <v>0.19</v>
      </c>
      <c r="F74" s="6">
        <f t="shared" si="5"/>
        <v>64260</v>
      </c>
      <c r="G74" s="6">
        <v>50000</v>
      </c>
      <c r="H74" s="6">
        <f t="shared" si="6"/>
        <v>100000</v>
      </c>
      <c r="I74" s="44"/>
      <c r="J74" s="46"/>
      <c r="K74" s="6">
        <f t="shared" si="7"/>
        <v>38500</v>
      </c>
      <c r="L74" s="12">
        <f t="shared" si="8"/>
        <v>82130</v>
      </c>
    </row>
    <row r="75" spans="1:12" ht="24.95" customHeight="1" x14ac:dyDescent="0.25">
      <c r="A75" s="5">
        <v>71</v>
      </c>
      <c r="B75" s="16" t="s">
        <v>54</v>
      </c>
      <c r="C75" s="5">
        <v>2</v>
      </c>
      <c r="D75" s="6">
        <v>53000</v>
      </c>
      <c r="E75" s="3">
        <v>0.19</v>
      </c>
      <c r="F75" s="6">
        <f t="shared" si="5"/>
        <v>126140</v>
      </c>
      <c r="G75" s="6">
        <v>90000</v>
      </c>
      <c r="H75" s="6">
        <f t="shared" si="6"/>
        <v>180000</v>
      </c>
      <c r="I75" s="44"/>
      <c r="J75" s="46"/>
      <c r="K75" s="6">
        <f t="shared" si="7"/>
        <v>71500</v>
      </c>
      <c r="L75" s="12">
        <f t="shared" si="8"/>
        <v>153070</v>
      </c>
    </row>
    <row r="76" spans="1:12" ht="24.95" customHeight="1" x14ac:dyDescent="0.25">
      <c r="A76" s="5">
        <v>72</v>
      </c>
      <c r="B76" s="16" t="s">
        <v>55</v>
      </c>
      <c r="C76" s="5">
        <v>2</v>
      </c>
      <c r="D76" s="6">
        <v>21600</v>
      </c>
      <c r="E76" s="3">
        <v>0.19</v>
      </c>
      <c r="F76" s="6">
        <f t="shared" si="5"/>
        <v>51408</v>
      </c>
      <c r="G76" s="6">
        <v>45000</v>
      </c>
      <c r="H76" s="6">
        <f t="shared" si="6"/>
        <v>90000</v>
      </c>
      <c r="I76" s="44"/>
      <c r="J76" s="46"/>
      <c r="K76" s="6">
        <f t="shared" si="7"/>
        <v>33300</v>
      </c>
      <c r="L76" s="12">
        <f t="shared" si="8"/>
        <v>70704</v>
      </c>
    </row>
    <row r="77" spans="1:12" ht="24.95" customHeight="1" x14ac:dyDescent="0.25">
      <c r="A77" s="5">
        <v>73</v>
      </c>
      <c r="B77" s="16" t="s">
        <v>56</v>
      </c>
      <c r="C77" s="5">
        <v>20</v>
      </c>
      <c r="D77" s="6">
        <v>1600</v>
      </c>
      <c r="E77" s="3">
        <v>0.19</v>
      </c>
      <c r="F77" s="6">
        <f t="shared" si="5"/>
        <v>38080</v>
      </c>
      <c r="G77" s="6">
        <v>2000</v>
      </c>
      <c r="H77" s="6">
        <f t="shared" si="6"/>
        <v>40000</v>
      </c>
      <c r="I77" s="44"/>
      <c r="J77" s="46"/>
      <c r="K77" s="6">
        <f t="shared" si="7"/>
        <v>1800</v>
      </c>
      <c r="L77" s="12">
        <f t="shared" si="8"/>
        <v>39040</v>
      </c>
    </row>
    <row r="78" spans="1:12" ht="24.95" customHeight="1" x14ac:dyDescent="0.25">
      <c r="A78" s="5">
        <v>74</v>
      </c>
      <c r="B78" s="16" t="s">
        <v>57</v>
      </c>
      <c r="C78" s="5">
        <v>25</v>
      </c>
      <c r="D78" s="6">
        <v>1600</v>
      </c>
      <c r="E78" s="3">
        <v>0.19</v>
      </c>
      <c r="F78" s="6">
        <f t="shared" si="5"/>
        <v>47600</v>
      </c>
      <c r="G78" s="6">
        <v>1800</v>
      </c>
      <c r="H78" s="6">
        <f t="shared" si="6"/>
        <v>45000</v>
      </c>
      <c r="I78" s="44"/>
      <c r="J78" s="46"/>
      <c r="K78" s="6">
        <f t="shared" si="7"/>
        <v>1700</v>
      </c>
      <c r="L78" s="12">
        <f t="shared" si="8"/>
        <v>46300</v>
      </c>
    </row>
    <row r="79" spans="1:12" ht="24.95" customHeight="1" x14ac:dyDescent="0.25">
      <c r="A79" s="5">
        <v>75</v>
      </c>
      <c r="B79" s="16" t="s">
        <v>58</v>
      </c>
      <c r="C79" s="5">
        <v>2</v>
      </c>
      <c r="D79" s="6">
        <v>31000</v>
      </c>
      <c r="E79" s="3">
        <v>0.19</v>
      </c>
      <c r="F79" s="6">
        <f t="shared" si="5"/>
        <v>73780</v>
      </c>
      <c r="G79" s="6">
        <v>45000</v>
      </c>
      <c r="H79" s="6">
        <f t="shared" si="6"/>
        <v>90000</v>
      </c>
      <c r="I79" s="44"/>
      <c r="J79" s="46"/>
      <c r="K79" s="6">
        <f t="shared" si="7"/>
        <v>38000</v>
      </c>
      <c r="L79" s="12">
        <f>(F79+H79)/2</f>
        <v>81890</v>
      </c>
    </row>
    <row r="80" spans="1:12" ht="24.95" customHeight="1" x14ac:dyDescent="0.25">
      <c r="A80" s="5">
        <v>76</v>
      </c>
      <c r="B80" s="16" t="s">
        <v>59</v>
      </c>
      <c r="C80" s="5">
        <v>3</v>
      </c>
      <c r="D80" s="6">
        <v>10000</v>
      </c>
      <c r="E80" s="3">
        <v>0.19</v>
      </c>
      <c r="F80" s="6">
        <f t="shared" si="5"/>
        <v>35700</v>
      </c>
      <c r="G80" s="6">
        <v>16000</v>
      </c>
      <c r="H80" s="6">
        <f t="shared" si="6"/>
        <v>48000</v>
      </c>
      <c r="I80" s="44"/>
      <c r="J80" s="46"/>
      <c r="K80" s="6">
        <f t="shared" si="7"/>
        <v>13000</v>
      </c>
      <c r="L80" s="12">
        <f t="shared" si="8"/>
        <v>41850</v>
      </c>
    </row>
    <row r="81" spans="1:12" ht="24.95" customHeight="1" x14ac:dyDescent="0.25">
      <c r="A81" s="5">
        <v>77</v>
      </c>
      <c r="B81" s="16" t="s">
        <v>60</v>
      </c>
      <c r="C81" s="5">
        <v>3</v>
      </c>
      <c r="D81" s="6">
        <v>10000</v>
      </c>
      <c r="E81" s="3">
        <v>0.19</v>
      </c>
      <c r="F81" s="6">
        <f t="shared" si="5"/>
        <v>35700</v>
      </c>
      <c r="G81" s="6">
        <v>18000</v>
      </c>
      <c r="H81" s="6">
        <f t="shared" si="6"/>
        <v>54000</v>
      </c>
      <c r="I81" s="44"/>
      <c r="J81" s="46"/>
      <c r="K81" s="6">
        <f t="shared" si="7"/>
        <v>14000</v>
      </c>
      <c r="L81" s="12">
        <f t="shared" si="8"/>
        <v>44850</v>
      </c>
    </row>
    <row r="82" spans="1:12" ht="24.95" customHeight="1" x14ac:dyDescent="0.25">
      <c r="A82" s="5">
        <v>78</v>
      </c>
      <c r="B82" s="16" t="s">
        <v>61</v>
      </c>
      <c r="C82" s="5">
        <v>5</v>
      </c>
      <c r="D82" s="6">
        <v>6000</v>
      </c>
      <c r="E82" s="3">
        <v>0.19</v>
      </c>
      <c r="F82" s="6">
        <f t="shared" si="5"/>
        <v>35700</v>
      </c>
      <c r="G82" s="6">
        <v>18000</v>
      </c>
      <c r="H82" s="6">
        <f t="shared" si="6"/>
        <v>90000</v>
      </c>
      <c r="I82" s="44"/>
      <c r="J82" s="46"/>
      <c r="K82" s="6">
        <f t="shared" si="7"/>
        <v>12000</v>
      </c>
      <c r="L82" s="12">
        <f t="shared" si="8"/>
        <v>62850</v>
      </c>
    </row>
    <row r="83" spans="1:12" ht="24.95" customHeight="1" x14ac:dyDescent="0.25">
      <c r="A83" s="5">
        <v>79</v>
      </c>
      <c r="B83" s="16" t="s">
        <v>62</v>
      </c>
      <c r="C83" s="5">
        <v>5</v>
      </c>
      <c r="D83" s="6">
        <v>7500</v>
      </c>
      <c r="E83" s="3">
        <v>0.19</v>
      </c>
      <c r="F83" s="6">
        <f t="shared" si="5"/>
        <v>44625</v>
      </c>
      <c r="G83" s="6">
        <v>16000</v>
      </c>
      <c r="H83" s="6">
        <f t="shared" si="6"/>
        <v>80000</v>
      </c>
      <c r="I83" s="44"/>
      <c r="J83" s="46"/>
      <c r="K83" s="6">
        <f t="shared" si="7"/>
        <v>11750</v>
      </c>
      <c r="L83" s="12">
        <f t="shared" si="8"/>
        <v>62312.5</v>
      </c>
    </row>
    <row r="84" spans="1:12" ht="24.95" customHeight="1" x14ac:dyDescent="0.25">
      <c r="A84" s="5">
        <v>80</v>
      </c>
      <c r="B84" s="16" t="s">
        <v>63</v>
      </c>
      <c r="C84" s="5">
        <v>2</v>
      </c>
      <c r="D84" s="6">
        <v>19500</v>
      </c>
      <c r="E84" s="3">
        <v>0.19</v>
      </c>
      <c r="F84" s="6">
        <f t="shared" si="5"/>
        <v>46410</v>
      </c>
      <c r="G84" s="6">
        <v>60000</v>
      </c>
      <c r="H84" s="6">
        <f t="shared" si="6"/>
        <v>120000</v>
      </c>
      <c r="I84" s="44"/>
      <c r="J84" s="46"/>
      <c r="K84" s="6">
        <f t="shared" si="7"/>
        <v>39750</v>
      </c>
      <c r="L84" s="12">
        <f t="shared" si="8"/>
        <v>83205</v>
      </c>
    </row>
    <row r="85" spans="1:12" ht="24.95" customHeight="1" x14ac:dyDescent="0.25">
      <c r="A85" s="5">
        <v>81</v>
      </c>
      <c r="B85" s="16" t="s">
        <v>64</v>
      </c>
      <c r="C85" s="5">
        <v>2</v>
      </c>
      <c r="D85" s="6">
        <v>125000</v>
      </c>
      <c r="E85" s="3">
        <v>0.19</v>
      </c>
      <c r="F85" s="6">
        <f t="shared" si="5"/>
        <v>297500</v>
      </c>
      <c r="G85" s="6">
        <v>120000</v>
      </c>
      <c r="H85" s="6">
        <f t="shared" si="6"/>
        <v>240000</v>
      </c>
      <c r="I85" s="44"/>
      <c r="J85" s="46"/>
      <c r="K85" s="6">
        <f t="shared" si="7"/>
        <v>122500</v>
      </c>
      <c r="L85" s="12">
        <f t="shared" si="8"/>
        <v>268750</v>
      </c>
    </row>
    <row r="86" spans="1:12" ht="24.95" customHeight="1" x14ac:dyDescent="0.25">
      <c r="A86" s="5">
        <v>82</v>
      </c>
      <c r="B86" s="16" t="s">
        <v>65</v>
      </c>
      <c r="C86" s="5">
        <v>2</v>
      </c>
      <c r="D86" s="6">
        <v>120000</v>
      </c>
      <c r="E86" s="3">
        <v>0.19</v>
      </c>
      <c r="F86" s="6">
        <f t="shared" si="5"/>
        <v>285600</v>
      </c>
      <c r="G86" s="6">
        <v>200000</v>
      </c>
      <c r="H86" s="6">
        <f t="shared" si="6"/>
        <v>400000</v>
      </c>
      <c r="I86" s="44"/>
      <c r="J86" s="46"/>
      <c r="K86" s="6">
        <f t="shared" si="7"/>
        <v>160000</v>
      </c>
      <c r="L86" s="12">
        <f t="shared" si="8"/>
        <v>342800</v>
      </c>
    </row>
    <row r="87" spans="1:12" ht="24.95" customHeight="1" x14ac:dyDescent="0.25">
      <c r="A87" s="5">
        <v>83</v>
      </c>
      <c r="B87" s="16" t="s">
        <v>66</v>
      </c>
      <c r="C87" s="5">
        <v>2</v>
      </c>
      <c r="D87" s="6">
        <v>70000</v>
      </c>
      <c r="E87" s="3">
        <v>0.19</v>
      </c>
      <c r="F87" s="6">
        <f t="shared" si="5"/>
        <v>166600</v>
      </c>
      <c r="G87" s="6">
        <v>300000</v>
      </c>
      <c r="H87" s="6">
        <f t="shared" si="6"/>
        <v>600000</v>
      </c>
      <c r="I87" s="44"/>
      <c r="J87" s="46"/>
      <c r="K87" s="6">
        <f t="shared" si="7"/>
        <v>185000</v>
      </c>
      <c r="L87" s="12">
        <f t="shared" si="8"/>
        <v>383300</v>
      </c>
    </row>
    <row r="88" spans="1:12" ht="24.95" customHeight="1" x14ac:dyDescent="0.25">
      <c r="A88" s="5">
        <v>84</v>
      </c>
      <c r="B88" s="16" t="s">
        <v>67</v>
      </c>
      <c r="C88" s="5">
        <v>2</v>
      </c>
      <c r="D88" s="6">
        <v>6400</v>
      </c>
      <c r="E88" s="3">
        <v>0.19</v>
      </c>
      <c r="F88" s="6">
        <f t="shared" si="5"/>
        <v>15232</v>
      </c>
      <c r="G88" s="6">
        <v>35000</v>
      </c>
      <c r="H88" s="6">
        <f t="shared" si="6"/>
        <v>70000</v>
      </c>
      <c r="I88" s="44"/>
      <c r="J88" s="46"/>
      <c r="K88" s="6">
        <f t="shared" si="7"/>
        <v>20700</v>
      </c>
      <c r="L88" s="12">
        <f t="shared" si="8"/>
        <v>42616</v>
      </c>
    </row>
    <row r="89" spans="1:12" ht="24.95" customHeight="1" x14ac:dyDescent="0.25">
      <c r="A89" s="5">
        <v>85</v>
      </c>
      <c r="B89" s="16" t="s">
        <v>76</v>
      </c>
      <c r="C89" s="5">
        <v>2</v>
      </c>
      <c r="D89" s="6">
        <v>194900</v>
      </c>
      <c r="E89" s="3">
        <v>0.19</v>
      </c>
      <c r="F89" s="6">
        <f t="shared" si="5"/>
        <v>463862</v>
      </c>
      <c r="G89" s="6">
        <v>200000</v>
      </c>
      <c r="H89" s="6">
        <f t="shared" si="6"/>
        <v>400000</v>
      </c>
      <c r="I89" s="44"/>
      <c r="J89" s="46"/>
      <c r="K89" s="6">
        <f t="shared" si="7"/>
        <v>197450</v>
      </c>
      <c r="L89" s="12">
        <f t="shared" si="8"/>
        <v>431931</v>
      </c>
    </row>
    <row r="90" spans="1:12" ht="24.95" customHeight="1" x14ac:dyDescent="0.25">
      <c r="A90" s="5">
        <v>86</v>
      </c>
      <c r="B90" s="16" t="s">
        <v>77</v>
      </c>
      <c r="C90" s="5">
        <v>2</v>
      </c>
      <c r="D90" s="6">
        <v>55000</v>
      </c>
      <c r="E90" s="3">
        <v>0.19</v>
      </c>
      <c r="F90" s="6">
        <f t="shared" si="5"/>
        <v>130900</v>
      </c>
      <c r="G90" s="6">
        <v>90000</v>
      </c>
      <c r="H90" s="6">
        <f t="shared" si="6"/>
        <v>180000</v>
      </c>
      <c r="I90" s="44"/>
      <c r="J90" s="46"/>
      <c r="K90" s="6">
        <f t="shared" si="7"/>
        <v>72500</v>
      </c>
      <c r="L90" s="12">
        <f t="shared" si="8"/>
        <v>155450</v>
      </c>
    </row>
    <row r="91" spans="1:12" ht="24.95" customHeight="1" x14ac:dyDescent="0.25">
      <c r="A91" s="5">
        <v>87</v>
      </c>
      <c r="B91" s="16" t="s">
        <v>78</v>
      </c>
      <c r="C91" s="5">
        <v>2</v>
      </c>
      <c r="D91" s="6">
        <v>26000</v>
      </c>
      <c r="E91" s="3">
        <v>0.19</v>
      </c>
      <c r="F91" s="6">
        <f t="shared" si="5"/>
        <v>61880</v>
      </c>
      <c r="G91" s="6">
        <v>70000</v>
      </c>
      <c r="H91" s="6">
        <f t="shared" si="6"/>
        <v>140000</v>
      </c>
      <c r="I91" s="44"/>
      <c r="J91" s="46"/>
      <c r="K91" s="6">
        <f t="shared" si="7"/>
        <v>48000</v>
      </c>
      <c r="L91" s="12">
        <f t="shared" si="8"/>
        <v>100940</v>
      </c>
    </row>
    <row r="92" spans="1:12" ht="24.95" customHeight="1" x14ac:dyDescent="0.25">
      <c r="A92" s="5">
        <v>88</v>
      </c>
      <c r="B92" s="16" t="s">
        <v>79</v>
      </c>
      <c r="C92" s="5">
        <v>2</v>
      </c>
      <c r="D92" s="6">
        <v>26500</v>
      </c>
      <c r="E92" s="3">
        <v>0.19</v>
      </c>
      <c r="F92" s="6">
        <f t="shared" si="5"/>
        <v>63070</v>
      </c>
      <c r="G92" s="6">
        <v>45000</v>
      </c>
      <c r="H92" s="6">
        <f t="shared" si="6"/>
        <v>90000</v>
      </c>
      <c r="I92" s="44"/>
      <c r="J92" s="46"/>
      <c r="K92" s="6">
        <f t="shared" si="7"/>
        <v>35750</v>
      </c>
      <c r="L92" s="12">
        <f t="shared" si="8"/>
        <v>76535</v>
      </c>
    </row>
    <row r="93" spans="1:12" ht="24.95" customHeight="1" x14ac:dyDescent="0.25">
      <c r="A93" s="5">
        <v>89</v>
      </c>
      <c r="B93" s="16" t="s">
        <v>80</v>
      </c>
      <c r="C93" s="5">
        <v>2</v>
      </c>
      <c r="D93" s="6">
        <v>85000</v>
      </c>
      <c r="E93" s="3">
        <v>0.19</v>
      </c>
      <c r="F93" s="6">
        <f t="shared" si="5"/>
        <v>202300</v>
      </c>
      <c r="G93" s="6">
        <v>65000</v>
      </c>
      <c r="H93" s="6">
        <f t="shared" si="6"/>
        <v>130000</v>
      </c>
      <c r="I93" s="44"/>
      <c r="J93" s="46"/>
      <c r="K93" s="6">
        <f t="shared" si="7"/>
        <v>75000</v>
      </c>
      <c r="L93" s="12">
        <f t="shared" si="8"/>
        <v>166150</v>
      </c>
    </row>
    <row r="94" spans="1:12" ht="22.5" customHeight="1" x14ac:dyDescent="0.25">
      <c r="A94" s="5">
        <v>90</v>
      </c>
      <c r="B94" s="16" t="s">
        <v>81</v>
      </c>
      <c r="C94" s="5">
        <v>2</v>
      </c>
      <c r="D94" s="6">
        <v>660400</v>
      </c>
      <c r="E94" s="2">
        <v>0.19</v>
      </c>
      <c r="F94" s="6">
        <f t="shared" si="5"/>
        <v>1571752</v>
      </c>
      <c r="G94" s="6">
        <v>1000000</v>
      </c>
      <c r="H94" s="6">
        <f t="shared" si="6"/>
        <v>2000000</v>
      </c>
      <c r="I94" s="44"/>
      <c r="J94" s="46"/>
      <c r="K94" s="6">
        <f t="shared" si="7"/>
        <v>830200</v>
      </c>
      <c r="L94" s="12">
        <f t="shared" si="8"/>
        <v>1785876</v>
      </c>
    </row>
    <row r="95" spans="1:12" ht="22.5" customHeight="1" x14ac:dyDescent="0.25">
      <c r="A95" s="5">
        <v>91</v>
      </c>
      <c r="B95" s="16" t="s">
        <v>96</v>
      </c>
      <c r="C95" s="5">
        <v>1</v>
      </c>
      <c r="D95" s="6">
        <v>90000</v>
      </c>
      <c r="E95" s="3">
        <v>0.19</v>
      </c>
      <c r="F95" s="6">
        <f t="shared" si="5"/>
        <v>107100</v>
      </c>
      <c r="G95" s="6">
        <v>64000</v>
      </c>
      <c r="H95" s="6">
        <f t="shared" si="6"/>
        <v>64000</v>
      </c>
      <c r="I95" s="44"/>
      <c r="J95" s="46"/>
      <c r="K95" s="6">
        <f t="shared" si="7"/>
        <v>77000</v>
      </c>
      <c r="L95" s="12">
        <f t="shared" si="8"/>
        <v>85550</v>
      </c>
    </row>
    <row r="96" spans="1:12" ht="22.5" customHeight="1" x14ac:dyDescent="0.25">
      <c r="A96" s="5">
        <v>92</v>
      </c>
      <c r="B96" s="16" t="s">
        <v>97</v>
      </c>
      <c r="C96" s="5">
        <v>1</v>
      </c>
      <c r="D96" s="6">
        <v>250000</v>
      </c>
      <c r="E96" s="3">
        <v>0.19</v>
      </c>
      <c r="F96" s="6">
        <f t="shared" si="5"/>
        <v>297500</v>
      </c>
      <c r="G96" s="6">
        <v>120000</v>
      </c>
      <c r="H96" s="6">
        <f t="shared" si="6"/>
        <v>120000</v>
      </c>
      <c r="I96" s="44"/>
      <c r="J96" s="46"/>
      <c r="K96" s="6">
        <f t="shared" si="7"/>
        <v>185000</v>
      </c>
      <c r="L96" s="12">
        <f t="shared" si="8"/>
        <v>208750</v>
      </c>
    </row>
    <row r="97" spans="1:12" ht="22.5" customHeight="1" x14ac:dyDescent="0.25">
      <c r="A97" s="5">
        <v>93</v>
      </c>
      <c r="B97" s="16" t="s">
        <v>98</v>
      </c>
      <c r="C97" s="5">
        <v>87</v>
      </c>
      <c r="D97" s="6">
        <v>700</v>
      </c>
      <c r="E97" s="2">
        <v>0.19</v>
      </c>
      <c r="F97" s="6">
        <f t="shared" si="5"/>
        <v>72471</v>
      </c>
      <c r="G97" s="6">
        <v>700</v>
      </c>
      <c r="H97" s="6">
        <f t="shared" si="6"/>
        <v>60900</v>
      </c>
      <c r="I97" s="44"/>
      <c r="J97" s="46"/>
      <c r="K97" s="6">
        <f t="shared" si="7"/>
        <v>700</v>
      </c>
      <c r="L97" s="12">
        <f t="shared" si="8"/>
        <v>66685.5</v>
      </c>
    </row>
    <row r="98" spans="1:12" ht="22.5" customHeight="1" x14ac:dyDescent="0.25">
      <c r="A98" s="5">
        <v>94</v>
      </c>
      <c r="B98" s="16" t="s">
        <v>99</v>
      </c>
      <c r="C98" s="5">
        <v>2</v>
      </c>
      <c r="D98" s="6">
        <v>54000</v>
      </c>
      <c r="E98" s="2">
        <v>0.19</v>
      </c>
      <c r="F98" s="6">
        <f t="shared" si="5"/>
        <v>128520</v>
      </c>
      <c r="G98" s="6">
        <v>150000</v>
      </c>
      <c r="H98" s="6">
        <f t="shared" si="6"/>
        <v>300000</v>
      </c>
      <c r="I98" s="44"/>
      <c r="J98" s="46"/>
      <c r="K98" s="6">
        <f t="shared" si="7"/>
        <v>102000</v>
      </c>
      <c r="L98" s="12">
        <f t="shared" si="8"/>
        <v>214260</v>
      </c>
    </row>
    <row r="99" spans="1:12" ht="22.5" customHeight="1" x14ac:dyDescent="0.25">
      <c r="A99" s="5">
        <v>95</v>
      </c>
      <c r="B99" s="16" t="s">
        <v>100</v>
      </c>
      <c r="C99" s="5">
        <v>6</v>
      </c>
      <c r="D99" s="6">
        <v>98000</v>
      </c>
      <c r="E99" s="2">
        <v>0.19</v>
      </c>
      <c r="F99" s="6">
        <f t="shared" si="5"/>
        <v>699720</v>
      </c>
      <c r="G99" s="6">
        <v>85000</v>
      </c>
      <c r="H99" s="6">
        <f t="shared" si="6"/>
        <v>510000</v>
      </c>
      <c r="I99" s="44"/>
      <c r="J99" s="46"/>
      <c r="K99" s="6">
        <f t="shared" si="7"/>
        <v>91500</v>
      </c>
      <c r="L99" s="12">
        <f t="shared" si="8"/>
        <v>604860</v>
      </c>
    </row>
    <row r="100" spans="1:12" ht="22.5" customHeight="1" x14ac:dyDescent="0.25">
      <c r="A100" s="5">
        <v>96</v>
      </c>
      <c r="B100" s="16" t="s">
        <v>101</v>
      </c>
      <c r="C100" s="5">
        <v>5</v>
      </c>
      <c r="D100" s="6">
        <v>6000</v>
      </c>
      <c r="E100" s="2">
        <v>0.19</v>
      </c>
      <c r="F100" s="6">
        <f t="shared" si="5"/>
        <v>35700</v>
      </c>
      <c r="G100" s="6">
        <v>20000</v>
      </c>
      <c r="H100" s="6">
        <f t="shared" si="6"/>
        <v>100000</v>
      </c>
      <c r="I100" s="44"/>
      <c r="J100" s="46"/>
      <c r="K100" s="6">
        <f t="shared" si="7"/>
        <v>13000</v>
      </c>
      <c r="L100" s="12">
        <f t="shared" si="8"/>
        <v>67850</v>
      </c>
    </row>
    <row r="101" spans="1:12" ht="22.5" customHeight="1" x14ac:dyDescent="0.25">
      <c r="A101" s="5">
        <v>97</v>
      </c>
      <c r="B101" s="16" t="s">
        <v>102</v>
      </c>
      <c r="C101" s="5">
        <v>9</v>
      </c>
      <c r="D101" s="6">
        <v>2500</v>
      </c>
      <c r="E101" s="2">
        <v>0.19</v>
      </c>
      <c r="F101" s="6">
        <f t="shared" si="5"/>
        <v>26775</v>
      </c>
      <c r="G101" s="6">
        <v>50000</v>
      </c>
      <c r="H101" s="6">
        <f t="shared" si="6"/>
        <v>450000</v>
      </c>
      <c r="I101" s="44"/>
      <c r="J101" s="46"/>
      <c r="K101" s="6">
        <f t="shared" si="7"/>
        <v>26250</v>
      </c>
      <c r="L101" s="12">
        <f t="shared" si="8"/>
        <v>238387.5</v>
      </c>
    </row>
    <row r="102" spans="1:12" ht="22.5" customHeight="1" thickBot="1" x14ac:dyDescent="0.3">
      <c r="A102" s="5">
        <v>98</v>
      </c>
      <c r="B102" s="19" t="s">
        <v>103</v>
      </c>
      <c r="C102" s="13">
        <v>2</v>
      </c>
      <c r="D102" s="24">
        <v>176175</v>
      </c>
      <c r="E102" s="25">
        <v>0.19</v>
      </c>
      <c r="F102" s="24">
        <f t="shared" si="5"/>
        <v>419296.5</v>
      </c>
      <c r="G102" s="24">
        <v>800000</v>
      </c>
      <c r="H102" s="24">
        <f t="shared" si="6"/>
        <v>1600000</v>
      </c>
      <c r="I102" s="51"/>
      <c r="J102" s="48"/>
      <c r="K102" s="24">
        <f t="shared" si="7"/>
        <v>488087.5</v>
      </c>
      <c r="L102" s="26">
        <f t="shared" si="8"/>
        <v>1009648.25</v>
      </c>
    </row>
    <row r="103" spans="1:12" ht="22.5" customHeight="1" x14ac:dyDescent="0.25">
      <c r="A103" s="20">
        <v>99</v>
      </c>
      <c r="B103" s="22" t="s">
        <v>113</v>
      </c>
      <c r="C103" s="23">
        <v>3</v>
      </c>
      <c r="D103" s="41"/>
      <c r="E103" s="42"/>
      <c r="F103" s="42"/>
      <c r="G103" s="42"/>
      <c r="H103" s="43"/>
      <c r="I103" s="6">
        <v>75233.956875000003</v>
      </c>
      <c r="J103" s="6">
        <f>C103*I103</f>
        <v>225701.87062500001</v>
      </c>
      <c r="K103" s="6">
        <f>I103/1</f>
        <v>75233.956875000003</v>
      </c>
      <c r="L103" s="6">
        <f>J103</f>
        <v>225701.87062500001</v>
      </c>
    </row>
    <row r="104" spans="1:12" ht="22.5" customHeight="1" x14ac:dyDescent="0.25">
      <c r="A104" s="20">
        <v>100</v>
      </c>
      <c r="B104" s="22" t="s">
        <v>148</v>
      </c>
      <c r="C104" s="23">
        <v>3</v>
      </c>
      <c r="D104" s="44"/>
      <c r="E104" s="45"/>
      <c r="F104" s="45"/>
      <c r="G104" s="45"/>
      <c r="H104" s="46"/>
      <c r="I104" s="6">
        <v>77828.231249999997</v>
      </c>
      <c r="J104" s="6">
        <f t="shared" ref="J104:J139" si="9">C104*I104</f>
        <v>233484.69374999998</v>
      </c>
      <c r="K104" s="6">
        <f t="shared" ref="K104:K139" si="10">I104/1</f>
        <v>77828.231249999997</v>
      </c>
      <c r="L104" s="6">
        <f t="shared" ref="L104:L139" si="11">J104</f>
        <v>233484.69374999998</v>
      </c>
    </row>
    <row r="105" spans="1:12" ht="22.5" customHeight="1" x14ac:dyDescent="0.25">
      <c r="A105" s="5">
        <v>101</v>
      </c>
      <c r="B105" s="22" t="s">
        <v>114</v>
      </c>
      <c r="C105" s="23">
        <v>3</v>
      </c>
      <c r="D105" s="44"/>
      <c r="E105" s="45"/>
      <c r="F105" s="45"/>
      <c r="G105" s="45"/>
      <c r="H105" s="46"/>
      <c r="I105" s="6">
        <v>74369.19875000001</v>
      </c>
      <c r="J105" s="6">
        <f t="shared" si="9"/>
        <v>223107.59625000003</v>
      </c>
      <c r="K105" s="6">
        <f t="shared" si="10"/>
        <v>74369.19875000001</v>
      </c>
      <c r="L105" s="6">
        <f t="shared" si="11"/>
        <v>223107.59625000003</v>
      </c>
    </row>
    <row r="106" spans="1:12" ht="22.5" customHeight="1" x14ac:dyDescent="0.25">
      <c r="A106" s="5">
        <v>102</v>
      </c>
      <c r="B106" s="22" t="s">
        <v>115</v>
      </c>
      <c r="C106" s="23">
        <v>3</v>
      </c>
      <c r="D106" s="44"/>
      <c r="E106" s="45"/>
      <c r="F106" s="45"/>
      <c r="G106" s="45"/>
      <c r="H106" s="46"/>
      <c r="I106" s="6">
        <v>79557.747499999998</v>
      </c>
      <c r="J106" s="6">
        <f t="shared" si="9"/>
        <v>238673.24249999999</v>
      </c>
      <c r="K106" s="6">
        <f t="shared" si="10"/>
        <v>79557.747499999998</v>
      </c>
      <c r="L106" s="6">
        <f t="shared" si="11"/>
        <v>238673.24249999999</v>
      </c>
    </row>
    <row r="107" spans="1:12" ht="22.5" customHeight="1" x14ac:dyDescent="0.25">
      <c r="A107" s="5">
        <v>103</v>
      </c>
      <c r="B107" s="22" t="s">
        <v>116</v>
      </c>
      <c r="C107" s="23">
        <v>1</v>
      </c>
      <c r="D107" s="44"/>
      <c r="E107" s="45"/>
      <c r="F107" s="45"/>
      <c r="G107" s="45"/>
      <c r="H107" s="46"/>
      <c r="I107" s="6">
        <v>79558</v>
      </c>
      <c r="J107" s="6">
        <f t="shared" si="9"/>
        <v>79558</v>
      </c>
      <c r="K107" s="6">
        <f t="shared" si="10"/>
        <v>79558</v>
      </c>
      <c r="L107" s="6">
        <f t="shared" si="11"/>
        <v>79558</v>
      </c>
    </row>
    <row r="108" spans="1:12" ht="22.5" customHeight="1" x14ac:dyDescent="0.25">
      <c r="A108" s="5">
        <v>104</v>
      </c>
      <c r="B108" s="22" t="s">
        <v>117</v>
      </c>
      <c r="C108" s="23">
        <v>2</v>
      </c>
      <c r="D108" s="44"/>
      <c r="E108" s="45"/>
      <c r="F108" s="45"/>
      <c r="G108" s="45"/>
      <c r="H108" s="46"/>
      <c r="I108" s="6">
        <v>50155.971250000002</v>
      </c>
      <c r="J108" s="6">
        <f t="shared" si="9"/>
        <v>100311.9425</v>
      </c>
      <c r="K108" s="6">
        <f t="shared" si="10"/>
        <v>50155.971250000002</v>
      </c>
      <c r="L108" s="6">
        <f t="shared" si="11"/>
        <v>100311.9425</v>
      </c>
    </row>
    <row r="109" spans="1:12" ht="22.5" customHeight="1" x14ac:dyDescent="0.25">
      <c r="A109" s="5">
        <v>105</v>
      </c>
      <c r="B109" s="22" t="s">
        <v>118</v>
      </c>
      <c r="C109" s="23">
        <v>12</v>
      </c>
      <c r="D109" s="44"/>
      <c r="E109" s="45"/>
      <c r="F109" s="45"/>
      <c r="G109" s="45"/>
      <c r="H109" s="46"/>
      <c r="I109" s="6">
        <v>104981.63637499999</v>
      </c>
      <c r="J109" s="6">
        <f t="shared" si="9"/>
        <v>1259779.6364999998</v>
      </c>
      <c r="K109" s="6">
        <f t="shared" si="10"/>
        <v>104981.63637499999</v>
      </c>
      <c r="L109" s="6">
        <f t="shared" si="11"/>
        <v>1259779.6364999998</v>
      </c>
    </row>
    <row r="110" spans="1:12" ht="22.5" customHeight="1" x14ac:dyDescent="0.25">
      <c r="A110" s="5">
        <v>106</v>
      </c>
      <c r="B110" s="22" t="s">
        <v>119</v>
      </c>
      <c r="C110" s="23">
        <v>2</v>
      </c>
      <c r="D110" s="44"/>
      <c r="E110" s="45"/>
      <c r="F110" s="45"/>
      <c r="G110" s="45"/>
      <c r="H110" s="46"/>
      <c r="I110" s="6">
        <v>65721.617500000008</v>
      </c>
      <c r="J110" s="6">
        <f t="shared" si="9"/>
        <v>131443.23500000002</v>
      </c>
      <c r="K110" s="6">
        <f t="shared" si="10"/>
        <v>65721.617500000008</v>
      </c>
      <c r="L110" s="6">
        <f t="shared" si="11"/>
        <v>131443.23500000002</v>
      </c>
    </row>
    <row r="111" spans="1:12" ht="22.5" customHeight="1" x14ac:dyDescent="0.25">
      <c r="A111" s="5">
        <v>107</v>
      </c>
      <c r="B111" s="22" t="s">
        <v>120</v>
      </c>
      <c r="C111" s="23">
        <v>2</v>
      </c>
      <c r="D111" s="44"/>
      <c r="E111" s="45"/>
      <c r="F111" s="45"/>
      <c r="G111" s="45"/>
      <c r="H111" s="46"/>
      <c r="I111" s="6">
        <v>242132.27499999999</v>
      </c>
      <c r="J111" s="6">
        <f t="shared" si="9"/>
        <v>484264.55</v>
      </c>
      <c r="K111" s="6">
        <f t="shared" si="10"/>
        <v>242132.27499999999</v>
      </c>
      <c r="L111" s="6">
        <f t="shared" si="11"/>
        <v>484264.55</v>
      </c>
    </row>
    <row r="112" spans="1:12" ht="22.5" customHeight="1" x14ac:dyDescent="0.25">
      <c r="A112" s="5">
        <v>108</v>
      </c>
      <c r="B112" s="22" t="s">
        <v>121</v>
      </c>
      <c r="C112" s="23">
        <v>2</v>
      </c>
      <c r="D112" s="44"/>
      <c r="E112" s="45"/>
      <c r="F112" s="45"/>
      <c r="G112" s="45"/>
      <c r="H112" s="46"/>
      <c r="I112" s="6">
        <v>138361.29999999999</v>
      </c>
      <c r="J112" s="6">
        <f t="shared" si="9"/>
        <v>276722.59999999998</v>
      </c>
      <c r="K112" s="6">
        <f t="shared" si="10"/>
        <v>138361.29999999999</v>
      </c>
      <c r="L112" s="6">
        <f t="shared" si="11"/>
        <v>276722.59999999998</v>
      </c>
    </row>
    <row r="113" spans="1:12" ht="22.5" customHeight="1" x14ac:dyDescent="0.25">
      <c r="A113" s="20">
        <v>109</v>
      </c>
      <c r="B113" s="22" t="s">
        <v>122</v>
      </c>
      <c r="C113" s="23">
        <v>2</v>
      </c>
      <c r="D113" s="44"/>
      <c r="E113" s="45"/>
      <c r="F113" s="45"/>
      <c r="G113" s="45"/>
      <c r="H113" s="46"/>
      <c r="I113" s="6">
        <v>34590.324999999997</v>
      </c>
      <c r="J113" s="6">
        <f t="shared" si="9"/>
        <v>69180.649999999994</v>
      </c>
      <c r="K113" s="6">
        <f t="shared" si="10"/>
        <v>34590.324999999997</v>
      </c>
      <c r="L113" s="6">
        <f t="shared" si="11"/>
        <v>69180.649999999994</v>
      </c>
    </row>
    <row r="114" spans="1:12" ht="22.5" customHeight="1" x14ac:dyDescent="0.25">
      <c r="A114" s="20">
        <v>110</v>
      </c>
      <c r="B114" s="22" t="s">
        <v>123</v>
      </c>
      <c r="C114" s="23">
        <v>4</v>
      </c>
      <c r="D114" s="44"/>
      <c r="E114" s="45"/>
      <c r="F114" s="45"/>
      <c r="G114" s="45"/>
      <c r="H114" s="46"/>
      <c r="I114" s="6">
        <v>20754.195</v>
      </c>
      <c r="J114" s="6">
        <f t="shared" si="9"/>
        <v>83016.78</v>
      </c>
      <c r="K114" s="6">
        <f t="shared" si="10"/>
        <v>20754.195</v>
      </c>
      <c r="L114" s="6">
        <f t="shared" si="11"/>
        <v>83016.78</v>
      </c>
    </row>
    <row r="115" spans="1:12" ht="22.5" customHeight="1" x14ac:dyDescent="0.25">
      <c r="A115" s="5">
        <v>112</v>
      </c>
      <c r="B115" s="22" t="s">
        <v>124</v>
      </c>
      <c r="C115" s="23">
        <v>2</v>
      </c>
      <c r="D115" s="44"/>
      <c r="E115" s="45"/>
      <c r="F115" s="45"/>
      <c r="G115" s="45"/>
      <c r="H115" s="46"/>
      <c r="I115" s="6">
        <v>43237.90625</v>
      </c>
      <c r="J115" s="6">
        <f t="shared" si="9"/>
        <v>86475.8125</v>
      </c>
      <c r="K115" s="6">
        <f t="shared" si="10"/>
        <v>43237.90625</v>
      </c>
      <c r="L115" s="6">
        <f t="shared" si="11"/>
        <v>86475.8125</v>
      </c>
    </row>
    <row r="116" spans="1:12" ht="22.5" customHeight="1" x14ac:dyDescent="0.25">
      <c r="A116" s="5">
        <v>113</v>
      </c>
      <c r="B116" s="22" t="s">
        <v>125</v>
      </c>
      <c r="C116" s="23">
        <v>4</v>
      </c>
      <c r="D116" s="44"/>
      <c r="E116" s="45"/>
      <c r="F116" s="45"/>
      <c r="G116" s="45"/>
      <c r="H116" s="46"/>
      <c r="I116" s="6">
        <v>38049.357499999998</v>
      </c>
      <c r="J116" s="6">
        <f t="shared" si="9"/>
        <v>152197.43</v>
      </c>
      <c r="K116" s="6">
        <f t="shared" si="10"/>
        <v>38049.357499999998</v>
      </c>
      <c r="L116" s="6">
        <f t="shared" si="11"/>
        <v>152197.43</v>
      </c>
    </row>
    <row r="117" spans="1:12" ht="22.5" customHeight="1" x14ac:dyDescent="0.25">
      <c r="A117" s="5">
        <v>114</v>
      </c>
      <c r="B117" s="22" t="s">
        <v>126</v>
      </c>
      <c r="C117" s="23">
        <v>2</v>
      </c>
      <c r="D117" s="44"/>
      <c r="E117" s="45"/>
      <c r="F117" s="45"/>
      <c r="G117" s="45"/>
      <c r="H117" s="46"/>
      <c r="I117" s="6">
        <v>115877.58875</v>
      </c>
      <c r="J117" s="6">
        <f t="shared" si="9"/>
        <v>231755.17749999999</v>
      </c>
      <c r="K117" s="6">
        <f t="shared" si="10"/>
        <v>115877.58875</v>
      </c>
      <c r="L117" s="6">
        <f t="shared" si="11"/>
        <v>231755.17749999999</v>
      </c>
    </row>
    <row r="118" spans="1:12" ht="22.5" customHeight="1" x14ac:dyDescent="0.25">
      <c r="A118" s="5">
        <v>115</v>
      </c>
      <c r="B118" s="22" t="s">
        <v>127</v>
      </c>
      <c r="C118" s="23">
        <v>4</v>
      </c>
      <c r="D118" s="44"/>
      <c r="E118" s="45"/>
      <c r="F118" s="45"/>
      <c r="G118" s="45"/>
      <c r="H118" s="46"/>
      <c r="I118" s="6">
        <v>190246.78750000001</v>
      </c>
      <c r="J118" s="6">
        <f t="shared" si="9"/>
        <v>760987.15</v>
      </c>
      <c r="K118" s="6">
        <f t="shared" si="10"/>
        <v>190246.78750000001</v>
      </c>
      <c r="L118" s="6">
        <f t="shared" si="11"/>
        <v>760987.15</v>
      </c>
    </row>
    <row r="119" spans="1:12" ht="22.5" customHeight="1" x14ac:dyDescent="0.25">
      <c r="A119" s="5">
        <v>116</v>
      </c>
      <c r="B119" s="22" t="s">
        <v>128</v>
      </c>
      <c r="C119" s="23">
        <v>1</v>
      </c>
      <c r="D119" s="44"/>
      <c r="E119" s="45"/>
      <c r="F119" s="45"/>
      <c r="G119" s="45"/>
      <c r="H119" s="46"/>
      <c r="I119" s="6">
        <v>121066.1375</v>
      </c>
      <c r="J119" s="6">
        <f t="shared" si="9"/>
        <v>121066.1375</v>
      </c>
      <c r="K119" s="6">
        <f t="shared" si="10"/>
        <v>121066.1375</v>
      </c>
      <c r="L119" s="6">
        <f t="shared" si="11"/>
        <v>121066.1375</v>
      </c>
    </row>
    <row r="120" spans="1:12" ht="22.5" customHeight="1" x14ac:dyDescent="0.25">
      <c r="A120" s="5">
        <v>117</v>
      </c>
      <c r="B120" s="22" t="s">
        <v>129</v>
      </c>
      <c r="C120" s="23">
        <v>1</v>
      </c>
      <c r="D120" s="44"/>
      <c r="E120" s="45"/>
      <c r="F120" s="45"/>
      <c r="G120" s="45"/>
      <c r="H120" s="46"/>
      <c r="I120" s="6">
        <v>103770.97500000001</v>
      </c>
      <c r="J120" s="6">
        <f t="shared" si="9"/>
        <v>103770.97500000001</v>
      </c>
      <c r="K120" s="6">
        <f t="shared" si="10"/>
        <v>103770.97500000001</v>
      </c>
      <c r="L120" s="6">
        <f t="shared" si="11"/>
        <v>103770.97500000001</v>
      </c>
    </row>
    <row r="121" spans="1:12" ht="35.25" customHeight="1" x14ac:dyDescent="0.25">
      <c r="A121" s="5">
        <v>118</v>
      </c>
      <c r="B121" s="22" t="s">
        <v>130</v>
      </c>
      <c r="C121" s="23">
        <v>1</v>
      </c>
      <c r="D121" s="44"/>
      <c r="E121" s="45"/>
      <c r="F121" s="45"/>
      <c r="G121" s="45"/>
      <c r="H121" s="46"/>
      <c r="I121" s="6">
        <v>103770.97500000001</v>
      </c>
      <c r="J121" s="6">
        <f t="shared" si="9"/>
        <v>103770.97500000001</v>
      </c>
      <c r="K121" s="6">
        <f t="shared" si="10"/>
        <v>103770.97500000001</v>
      </c>
      <c r="L121" s="6">
        <f t="shared" si="11"/>
        <v>103770.97500000001</v>
      </c>
    </row>
    <row r="122" spans="1:12" ht="22.5" customHeight="1" x14ac:dyDescent="0.25">
      <c r="A122" s="20">
        <v>119</v>
      </c>
      <c r="B122" s="22" t="s">
        <v>131</v>
      </c>
      <c r="C122" s="23">
        <v>12</v>
      </c>
      <c r="D122" s="44"/>
      <c r="E122" s="45"/>
      <c r="F122" s="45"/>
      <c r="G122" s="45"/>
      <c r="H122" s="46"/>
      <c r="I122" s="6">
        <v>36319.841249999998</v>
      </c>
      <c r="J122" s="6">
        <f t="shared" si="9"/>
        <v>435838.09499999997</v>
      </c>
      <c r="K122" s="6">
        <f t="shared" si="10"/>
        <v>36319.841249999998</v>
      </c>
      <c r="L122" s="6">
        <f t="shared" si="11"/>
        <v>435838.09499999997</v>
      </c>
    </row>
    <row r="123" spans="1:12" ht="22.5" customHeight="1" x14ac:dyDescent="0.25">
      <c r="A123" s="20">
        <v>120</v>
      </c>
      <c r="B123" s="22" t="s">
        <v>132</v>
      </c>
      <c r="C123" s="23">
        <v>12</v>
      </c>
      <c r="D123" s="44"/>
      <c r="E123" s="45"/>
      <c r="F123" s="45"/>
      <c r="G123" s="45"/>
      <c r="H123" s="46"/>
      <c r="I123" s="6">
        <v>49118.261500000001</v>
      </c>
      <c r="J123" s="6">
        <f t="shared" si="9"/>
        <v>589419.13800000004</v>
      </c>
      <c r="K123" s="6">
        <f t="shared" si="10"/>
        <v>49118.261500000001</v>
      </c>
      <c r="L123" s="6">
        <f t="shared" si="11"/>
        <v>589419.13800000004</v>
      </c>
    </row>
    <row r="124" spans="1:12" ht="33.75" customHeight="1" x14ac:dyDescent="0.25">
      <c r="A124" s="5">
        <v>121</v>
      </c>
      <c r="B124" s="22" t="s">
        <v>133</v>
      </c>
      <c r="C124" s="23">
        <v>1</v>
      </c>
      <c r="D124" s="44"/>
      <c r="E124" s="45"/>
      <c r="F124" s="45"/>
      <c r="G124" s="45"/>
      <c r="H124" s="46"/>
      <c r="I124" s="6">
        <v>69180.649999999994</v>
      </c>
      <c r="J124" s="6">
        <f t="shared" si="9"/>
        <v>69180.649999999994</v>
      </c>
      <c r="K124" s="6">
        <f t="shared" si="10"/>
        <v>69180.649999999994</v>
      </c>
      <c r="L124" s="6">
        <f t="shared" si="11"/>
        <v>69180.649999999994</v>
      </c>
    </row>
    <row r="125" spans="1:12" ht="22.5" customHeight="1" x14ac:dyDescent="0.25">
      <c r="A125" s="5">
        <v>122</v>
      </c>
      <c r="B125" s="22" t="s">
        <v>134</v>
      </c>
      <c r="C125" s="23">
        <v>4</v>
      </c>
      <c r="D125" s="44"/>
      <c r="E125" s="45"/>
      <c r="F125" s="45"/>
      <c r="G125" s="45"/>
      <c r="H125" s="46"/>
      <c r="I125" s="6">
        <v>16257.45275</v>
      </c>
      <c r="J125" s="6">
        <f t="shared" si="9"/>
        <v>65029.811000000002</v>
      </c>
      <c r="K125" s="6">
        <f t="shared" si="10"/>
        <v>16257.45275</v>
      </c>
      <c r="L125" s="6">
        <f t="shared" si="11"/>
        <v>65029.811000000002</v>
      </c>
    </row>
    <row r="126" spans="1:12" ht="22.5" customHeight="1" x14ac:dyDescent="0.25">
      <c r="A126" s="5">
        <v>123</v>
      </c>
      <c r="B126" s="22" t="s">
        <v>135</v>
      </c>
      <c r="C126" s="23">
        <v>4</v>
      </c>
      <c r="D126" s="44"/>
      <c r="E126" s="45"/>
      <c r="F126" s="45"/>
      <c r="G126" s="45"/>
      <c r="H126" s="46"/>
      <c r="I126" s="6">
        <v>58803.552499999998</v>
      </c>
      <c r="J126" s="6">
        <f t="shared" si="9"/>
        <v>235214.21</v>
      </c>
      <c r="K126" s="6">
        <f t="shared" si="10"/>
        <v>58803.552499999998</v>
      </c>
      <c r="L126" s="6">
        <f t="shared" si="11"/>
        <v>235214.21</v>
      </c>
    </row>
    <row r="127" spans="1:12" ht="22.5" customHeight="1" x14ac:dyDescent="0.25">
      <c r="A127" s="5">
        <v>124</v>
      </c>
      <c r="B127" s="22" t="s">
        <v>136</v>
      </c>
      <c r="C127" s="23">
        <v>1</v>
      </c>
      <c r="D127" s="44"/>
      <c r="E127" s="45"/>
      <c r="F127" s="45"/>
      <c r="G127" s="45"/>
      <c r="H127" s="46"/>
      <c r="I127" s="6">
        <v>300935.82750000001</v>
      </c>
      <c r="J127" s="6">
        <f t="shared" si="9"/>
        <v>300935.82750000001</v>
      </c>
      <c r="K127" s="6">
        <f t="shared" si="10"/>
        <v>300935.82750000001</v>
      </c>
      <c r="L127" s="6">
        <f t="shared" si="11"/>
        <v>300935.82750000001</v>
      </c>
    </row>
    <row r="128" spans="1:12" ht="22.5" customHeight="1" x14ac:dyDescent="0.25">
      <c r="A128" s="5">
        <v>125</v>
      </c>
      <c r="B128" s="22" t="s">
        <v>137</v>
      </c>
      <c r="C128" s="23">
        <v>4</v>
      </c>
      <c r="D128" s="44"/>
      <c r="E128" s="45"/>
      <c r="F128" s="45"/>
      <c r="G128" s="45"/>
      <c r="H128" s="46"/>
      <c r="I128" s="6">
        <v>62089.633374999998</v>
      </c>
      <c r="J128" s="6">
        <f t="shared" si="9"/>
        <v>248358.53349999999</v>
      </c>
      <c r="K128" s="6">
        <f t="shared" si="10"/>
        <v>62089.633374999998</v>
      </c>
      <c r="L128" s="6">
        <f t="shared" si="11"/>
        <v>248358.53349999999</v>
      </c>
    </row>
    <row r="129" spans="1:12" ht="22.5" customHeight="1" x14ac:dyDescent="0.25">
      <c r="A129" s="5">
        <v>126</v>
      </c>
      <c r="B129" s="22" t="s">
        <v>138</v>
      </c>
      <c r="C129" s="23">
        <v>4</v>
      </c>
      <c r="D129" s="44"/>
      <c r="E129" s="45"/>
      <c r="F129" s="45"/>
      <c r="G129" s="45"/>
      <c r="H129" s="46"/>
      <c r="I129" s="6">
        <v>55344.520000000004</v>
      </c>
      <c r="J129" s="6">
        <f t="shared" si="9"/>
        <v>221378.08000000002</v>
      </c>
      <c r="K129" s="6">
        <f t="shared" si="10"/>
        <v>55344.520000000004</v>
      </c>
      <c r="L129" s="6">
        <f t="shared" si="11"/>
        <v>221378.08000000002</v>
      </c>
    </row>
    <row r="130" spans="1:12" ht="22.5" customHeight="1" x14ac:dyDescent="0.25">
      <c r="A130" s="5">
        <v>127</v>
      </c>
      <c r="B130" s="22" t="s">
        <v>139</v>
      </c>
      <c r="C130" s="23">
        <v>3</v>
      </c>
      <c r="D130" s="44"/>
      <c r="E130" s="45"/>
      <c r="F130" s="45"/>
      <c r="G130" s="45"/>
      <c r="H130" s="46"/>
      <c r="I130" s="6">
        <v>34590.324999999997</v>
      </c>
      <c r="J130" s="6">
        <f t="shared" si="9"/>
        <v>103770.97499999999</v>
      </c>
      <c r="K130" s="6">
        <f t="shared" si="10"/>
        <v>34590.324999999997</v>
      </c>
      <c r="L130" s="6">
        <f t="shared" si="11"/>
        <v>103770.97499999999</v>
      </c>
    </row>
    <row r="131" spans="1:12" ht="22.5" customHeight="1" x14ac:dyDescent="0.25">
      <c r="A131" s="5">
        <v>128</v>
      </c>
      <c r="B131" s="22" t="s">
        <v>140</v>
      </c>
      <c r="C131" s="23">
        <v>6</v>
      </c>
      <c r="D131" s="44"/>
      <c r="E131" s="45"/>
      <c r="F131" s="45"/>
      <c r="G131" s="45"/>
      <c r="H131" s="46"/>
      <c r="I131" s="6">
        <v>17814.017374999999</v>
      </c>
      <c r="J131" s="6">
        <f t="shared" si="9"/>
        <v>106884.10425</v>
      </c>
      <c r="K131" s="6">
        <f t="shared" si="10"/>
        <v>17814.017374999999</v>
      </c>
      <c r="L131" s="6">
        <f t="shared" si="11"/>
        <v>106884.10425</v>
      </c>
    </row>
    <row r="132" spans="1:12" ht="22.5" customHeight="1" x14ac:dyDescent="0.25">
      <c r="A132" s="20">
        <v>129</v>
      </c>
      <c r="B132" s="22" t="s">
        <v>141</v>
      </c>
      <c r="C132" s="23">
        <v>6</v>
      </c>
      <c r="D132" s="44"/>
      <c r="E132" s="45"/>
      <c r="F132" s="45"/>
      <c r="G132" s="45"/>
      <c r="H132" s="46"/>
      <c r="I132" s="6">
        <v>17814.017374999999</v>
      </c>
      <c r="J132" s="6">
        <f t="shared" si="9"/>
        <v>106884.10425</v>
      </c>
      <c r="K132" s="6">
        <f t="shared" si="10"/>
        <v>17814.017374999999</v>
      </c>
      <c r="L132" s="6">
        <f t="shared" si="11"/>
        <v>106884.10425</v>
      </c>
    </row>
    <row r="133" spans="1:12" ht="22.5" customHeight="1" x14ac:dyDescent="0.25">
      <c r="A133" s="20">
        <v>130</v>
      </c>
      <c r="B133" s="22" t="s">
        <v>142</v>
      </c>
      <c r="C133" s="23">
        <v>2</v>
      </c>
      <c r="D133" s="44"/>
      <c r="E133" s="45"/>
      <c r="F133" s="45"/>
      <c r="G133" s="45"/>
      <c r="H133" s="46"/>
      <c r="I133" s="6">
        <v>45832.180625000001</v>
      </c>
      <c r="J133" s="6">
        <f t="shared" si="9"/>
        <v>91664.361250000002</v>
      </c>
      <c r="K133" s="6">
        <f t="shared" si="10"/>
        <v>45832.180625000001</v>
      </c>
      <c r="L133" s="6">
        <f t="shared" si="11"/>
        <v>91664.361250000002</v>
      </c>
    </row>
    <row r="134" spans="1:12" ht="22.5" customHeight="1" x14ac:dyDescent="0.25">
      <c r="A134" s="5">
        <v>131</v>
      </c>
      <c r="B134" s="22" t="s">
        <v>143</v>
      </c>
      <c r="C134" s="23">
        <v>2</v>
      </c>
      <c r="D134" s="44"/>
      <c r="E134" s="45"/>
      <c r="F134" s="45"/>
      <c r="G134" s="45"/>
      <c r="H134" s="46"/>
      <c r="I134" s="6">
        <v>12452.517</v>
      </c>
      <c r="J134" s="6">
        <f t="shared" si="9"/>
        <v>24905.034</v>
      </c>
      <c r="K134" s="6">
        <f t="shared" si="10"/>
        <v>12452.517</v>
      </c>
      <c r="L134" s="6">
        <f t="shared" si="11"/>
        <v>24905.034</v>
      </c>
    </row>
    <row r="135" spans="1:12" ht="22.5" customHeight="1" x14ac:dyDescent="0.25">
      <c r="A135" s="5">
        <v>132</v>
      </c>
      <c r="B135" s="22" t="s">
        <v>144</v>
      </c>
      <c r="C135" s="23">
        <v>2</v>
      </c>
      <c r="D135" s="44"/>
      <c r="E135" s="45"/>
      <c r="F135" s="45"/>
      <c r="G135" s="45"/>
      <c r="H135" s="46"/>
      <c r="I135" s="6">
        <v>18851.727125000001</v>
      </c>
      <c r="J135" s="6">
        <f t="shared" si="9"/>
        <v>37703.454250000003</v>
      </c>
      <c r="K135" s="6">
        <f t="shared" si="10"/>
        <v>18851.727125000001</v>
      </c>
      <c r="L135" s="6">
        <f t="shared" si="11"/>
        <v>37703.454250000003</v>
      </c>
    </row>
    <row r="136" spans="1:12" ht="22.5" customHeight="1" x14ac:dyDescent="0.25">
      <c r="A136" s="5">
        <v>133</v>
      </c>
      <c r="B136" s="22" t="s">
        <v>144</v>
      </c>
      <c r="C136" s="23">
        <v>5</v>
      </c>
      <c r="D136" s="44"/>
      <c r="E136" s="45"/>
      <c r="F136" s="45"/>
      <c r="G136" s="45"/>
      <c r="H136" s="46"/>
      <c r="I136" s="6">
        <v>18851.727125000001</v>
      </c>
      <c r="J136" s="6">
        <f t="shared" si="9"/>
        <v>94258.63562500001</v>
      </c>
      <c r="K136" s="6">
        <f t="shared" si="10"/>
        <v>18851.727125000001</v>
      </c>
      <c r="L136" s="6">
        <f t="shared" si="11"/>
        <v>94258.63562500001</v>
      </c>
    </row>
    <row r="137" spans="1:12" ht="22.5" customHeight="1" x14ac:dyDescent="0.25">
      <c r="A137" s="5">
        <v>135</v>
      </c>
      <c r="B137" s="22" t="s">
        <v>145</v>
      </c>
      <c r="C137" s="23">
        <v>5</v>
      </c>
      <c r="D137" s="44"/>
      <c r="E137" s="45"/>
      <c r="F137" s="45"/>
      <c r="G137" s="45"/>
      <c r="H137" s="46"/>
      <c r="I137" s="6">
        <v>2853.7018125</v>
      </c>
      <c r="J137" s="6">
        <f t="shared" si="9"/>
        <v>14268.509062499999</v>
      </c>
      <c r="K137" s="6">
        <f t="shared" si="10"/>
        <v>2853.7018125</v>
      </c>
      <c r="L137" s="6">
        <f t="shared" si="11"/>
        <v>14268.509062499999</v>
      </c>
    </row>
    <row r="138" spans="1:12" ht="22.5" customHeight="1" x14ac:dyDescent="0.25">
      <c r="A138" s="5">
        <v>136</v>
      </c>
      <c r="B138" s="22" t="s">
        <v>146</v>
      </c>
      <c r="C138" s="23">
        <v>4</v>
      </c>
      <c r="D138" s="44"/>
      <c r="E138" s="45"/>
      <c r="F138" s="45"/>
      <c r="G138" s="45"/>
      <c r="H138" s="46"/>
      <c r="I138" s="6">
        <v>34590.324999999997</v>
      </c>
      <c r="J138" s="6">
        <f t="shared" si="9"/>
        <v>138361.29999999999</v>
      </c>
      <c r="K138" s="6">
        <f t="shared" si="10"/>
        <v>34590.324999999997</v>
      </c>
      <c r="L138" s="6">
        <f t="shared" si="11"/>
        <v>138361.29999999999</v>
      </c>
    </row>
    <row r="139" spans="1:12" ht="22.5" customHeight="1" thickBot="1" x14ac:dyDescent="0.3">
      <c r="A139" s="5">
        <v>137</v>
      </c>
      <c r="B139" s="28" t="s">
        <v>147</v>
      </c>
      <c r="C139" s="29">
        <v>3</v>
      </c>
      <c r="D139" s="44"/>
      <c r="E139" s="45"/>
      <c r="F139" s="47"/>
      <c r="G139" s="47"/>
      <c r="H139" s="48"/>
      <c r="I139" s="6">
        <v>22310.759625000002</v>
      </c>
      <c r="J139" s="24">
        <f t="shared" si="9"/>
        <v>66932.278875000004</v>
      </c>
      <c r="K139" s="6">
        <f t="shared" si="10"/>
        <v>22310.759625000002</v>
      </c>
      <c r="L139" s="6">
        <f t="shared" si="11"/>
        <v>66932.278875000004</v>
      </c>
    </row>
    <row r="140" spans="1:12" ht="29.25" customHeight="1" thickBot="1" x14ac:dyDescent="0.3">
      <c r="B140" s="37" t="s">
        <v>107</v>
      </c>
      <c r="C140" s="38"/>
      <c r="D140" s="38"/>
      <c r="E140" s="39"/>
      <c r="F140" s="7">
        <f>SUM(F5:F102)</f>
        <v>12169487.4</v>
      </c>
      <c r="G140" s="1"/>
      <c r="H140" s="7">
        <f>SUM(H5:H102)</f>
        <v>17977900</v>
      </c>
      <c r="I140" s="21"/>
      <c r="J140" s="27">
        <f>SUM(J103:J139)</f>
        <v>7916255.5561874984</v>
      </c>
      <c r="K140" s="1"/>
      <c r="L140" s="7">
        <f>SUM(L5:L139)</f>
        <v>22989949.256187499</v>
      </c>
    </row>
    <row r="143" spans="1:12" ht="15.75" customHeight="1" x14ac:dyDescent="0.25"/>
  </sheetData>
  <autoFilter ref="B4:L140"/>
  <mergeCells count="4">
    <mergeCell ref="B140:E140"/>
    <mergeCell ref="I3:J3"/>
    <mergeCell ref="D103:H139"/>
    <mergeCell ref="I5:J102"/>
  </mergeCells>
  <pageMargins left="0.7" right="0.7" top="0.75" bottom="0.75" header="0.3" footer="0.3"/>
  <pageSetup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Camacho</dc:creator>
  <cp:lastModifiedBy>contratacion 2</cp:lastModifiedBy>
  <cp:lastPrinted>2023-10-31T20:47:24Z</cp:lastPrinted>
  <dcterms:created xsi:type="dcterms:W3CDTF">2022-09-19T15:14:08Z</dcterms:created>
  <dcterms:modified xsi:type="dcterms:W3CDTF">2023-10-31T20:55:05Z</dcterms:modified>
</cp:coreProperties>
</file>