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mc:AlternateContent xmlns:mc="http://schemas.openxmlformats.org/markup-compatibility/2006">
    <mc:Choice Requires="x15">
      <x15ac:absPath xmlns:x15ac="http://schemas.microsoft.com/office/spreadsheetml/2010/11/ac" url="C:\Users\nixon.duran\OneDrive - Fuerza Aerea\PROYECTOS_DURAN_BACOF_2023\018_INTERVENTORIA_CLOFA\Version 06\"/>
    </mc:Choice>
  </mc:AlternateContent>
  <xr:revisionPtr revIDLastSave="18" documentId="8_{B343D1C4-A5E0-427F-9D89-23951C698CD0}" xr6:coauthVersionLast="36" xr6:coauthVersionMax="36" xr10:uidLastSave="{14563490-F84E-45C3-9856-7C585B0D4ED9}"/>
  <bookViews>
    <workbookView xWindow="0" yWindow="0" windowWidth="28800" windowHeight="11325" tabRatio="772" xr2:uid="{00000000-000D-0000-FFFF-FFFF00000000}"/>
  </bookViews>
  <sheets>
    <sheet name="OFERTA ECONOMICA" sheetId="8" r:id="rId1"/>
    <sheet name="FM INTERVENTORIA" sheetId="9" r:id="rId2"/>
  </sheets>
  <externalReferences>
    <externalReference r:id="rId3"/>
    <externalReference r:id="rId4"/>
    <externalReference r:id="rId5"/>
    <externalReference r:id="rId6"/>
    <externalReference r:id="rId7"/>
    <externalReference r:id="rId8"/>
  </externalReferences>
  <definedNames>
    <definedName name="\w">#N/A</definedName>
    <definedName name="_Fill" hidden="1">#REF!</definedName>
    <definedName name="_Key1" hidden="1">#REF!</definedName>
    <definedName name="_Order1" hidden="1">255</definedName>
    <definedName name="_Sort" hidden="1">#REF!</definedName>
    <definedName name="A" hidden="1">#REF!</definedName>
    <definedName name="AAA">#REF!*#REF!</definedName>
    <definedName name="AAAA">#REF!</definedName>
    <definedName name="AC">#N/A</definedName>
    <definedName name="_xlnm.Print_Area" localSheetId="1">'FM INTERVENTORIA'!$A$1:$C$49</definedName>
    <definedName name="_xlnm.Print_Area" localSheetId="0">'OFERTA ECONOMICA'!$A$1:$H$38</definedName>
    <definedName name="BJHFYFYJLJK">#REF!*#REF!</definedName>
    <definedName name="BuiltIn_Print_Area">#REF!</definedName>
    <definedName name="BuiltIn_Print_Area___0">#REF!</definedName>
    <definedName name="BVCBCVBCVB">#REF!*#REF!</definedName>
    <definedName name="CategoryArea">'[1]Civil work'!$16:$19,'[1]Civil work'!$29:$39,'[1]Civil work'!$49:$60,'[1]Civil work'!$70:$71,'[1]Civil work'!$81:$87</definedName>
    <definedName name="DDSDSDSDSD" hidden="1">#REF!</definedName>
    <definedName name="DSDS">#REF!*#REF!</definedName>
    <definedName name="Ensayo" hidden="1">{"AURES1",#N/A,TRUE,"GENERAL";"AURES2",#N/A,TRUE,"GENERAL";"AURES3",#N/A,TRUE,"GENERAL";"AURES4",#N/A,TRUE,"GENERAL";"AURES5",#N/A,TRUE,"GENERAL";"AURES6",#N/A,TRUE,"GENERAL";"AURES7",#N/A,TRUE,"GENERAL"}</definedName>
    <definedName name="HGF" hidden="1">#REF!</definedName>
    <definedName name="HGGG" hidden="1">#REF!</definedName>
    <definedName name="HJFGHFBM">#REF!*#REF!</definedName>
    <definedName name="JJKJKJK" hidden="1">#REF!</definedName>
    <definedName name="JKJKJKJK" hidden="1">#REF!</definedName>
    <definedName name="KUOIUIUIYIO">#REF!*#REF!</definedName>
    <definedName name="L_MOD">[2]DATOS!$F$11:$F$12</definedName>
    <definedName name="L_TIPO">[2]DATOS!$G$19:$G$20</definedName>
    <definedName name="L_TIPO_PROY">[2]DATOS!$A$3</definedName>
    <definedName name="MATERIALES">[3]List_MATERIALES!$B$8:$B$1102</definedName>
    <definedName name="NKJGHNM">#REF!*#REF!</definedName>
    <definedName name="o">'[4]APU Expo Terrestre'!$J$10</definedName>
    <definedName name="OJO" hidden="1">#REF!</definedName>
    <definedName name="P_1">#N/A</definedName>
    <definedName name="PreciosMP">'[5]PRECIOS ACTUALIZADOS FERRASA'!$A$2:$D$1316</definedName>
    <definedName name="PresuDerivGuatDef" hidden="1">{"via1",#N/A,TRUE,"general";"via2",#N/A,TRUE,"general";"via3",#N/A,TRUE,"general"}</definedName>
    <definedName name="PresuPresaDef" hidden="1">{"via1",#N/A,TRUE,"general";"via2",#N/A,TRUE,"general";"via3",#N/A,TRUE,"general"}</definedName>
    <definedName name="SHARED_FORMULA_0">#REF!*#REF!</definedName>
    <definedName name="SHARED_FORMULA_1">#REF!*#REF!</definedName>
    <definedName name="SHARED_FORMULA_2">#REF!*#REF!</definedName>
    <definedName name="SHARED_FORMULA_3">#REF!*#REF!</definedName>
    <definedName name="SHARED_FORMULA_4">#REF!*#REF!</definedName>
    <definedName name="SHARED_FORMULA_5">#REF!*#REF!</definedName>
    <definedName name="SSS">#REF!</definedName>
    <definedName name="TiposPersonalTecnico">[6]PERSONAL!$A$347:$A$358</definedName>
    <definedName name="wrn.formu." hidden="1">{"VIA1",#N/A,TRUE,"formul";"VIA2",#N/A,TRUE,"formul";"VIA3",#N/A,TRUE,"formul"}</definedName>
    <definedName name="wrn.general." hidden="1">{#N/A,#N/A,TRUE,"0001";#N/A,#N/A,TRUE,"0002";#N/A,#N/A,TRUE,"0003";#N/A,#N/A,TRUE,"0004";#N/A,#N/A,TRUE,"0005";#N/A,#N/A,TRUE,"0006";#N/A,#N/A,TRUE,"0007";#N/A,#N/A,TRUE,"0008";#N/A,#N/A,TRUE,"0009";#N/A,#N/A,TRUE,"0010"}</definedName>
    <definedName name="wrn.IMPRESION." hidden="1">{"IMPRESION",#N/A,FALSE,"pequeño"}</definedName>
    <definedName name="wrn.OBRASC." hidden="1">{"AURES1",#N/A,FALSE,"GENERAL";"AURES2",#N/A,FALSE,"GENERAL";"AURES3",#N/A,FALSE,"GENERAL";"AURES4",#N/A,FALSE,"GENERAL";"AURES5",#N/A,FALSE,"GENERAL";"AURES6",#N/A,FALSE,"GENERAL";"AURES7",#N/A,FALSE,"GENERAL"}</definedName>
    <definedName name="wrn.via." hidden="1">{"via1",#N/A,TRUE,"general";"via2",#N/A,TRUE,"general";"via3",#N/A,TRUE,"general"}</definedName>
    <definedName name="XA" hidden="1">#REF!</definedName>
    <definedName name="XCXCXCXCXCXC" hidden="1">#REF!</definedName>
    <definedName name="XX">#REF!</definedName>
  </definedNames>
  <calcPr calcId="191029"/>
</workbook>
</file>

<file path=xl/calcChain.xml><?xml version="1.0" encoding="utf-8"?>
<calcChain xmlns="http://schemas.openxmlformats.org/spreadsheetml/2006/main">
  <c r="C41" i="9" l="1"/>
  <c r="G40" i="9" l="1"/>
  <c r="H39" i="9"/>
  <c r="G39" i="9"/>
  <c r="H36" i="9"/>
  <c r="C37" i="9" l="1"/>
  <c r="C17" i="9" l="1"/>
  <c r="C30" i="9"/>
  <c r="C39" i="9"/>
  <c r="C43" i="9" l="1"/>
  <c r="G17" i="8" s="1"/>
  <c r="H13" i="8"/>
  <c r="H26" i="8" l="1"/>
  <c r="H22" i="8"/>
  <c r="H21" i="8"/>
  <c r="H20" i="8"/>
  <c r="H19" i="8"/>
  <c r="H18" i="8" l="1"/>
  <c r="H23" i="8" s="1"/>
  <c r="H10" i="8"/>
  <c r="H11" i="8"/>
  <c r="H12" i="8"/>
  <c r="H14" i="8"/>
  <c r="H15" i="8" l="1"/>
  <c r="H9" i="8"/>
  <c r="H25" i="8" l="1"/>
  <c r="H24" i="8" s="1"/>
  <c r="H27" i="8" s="1"/>
  <c r="H8" i="8"/>
  <c r="H7" i="8" l="1"/>
  <c r="H16" i="8" s="1"/>
  <c r="H17" i="8" s="1"/>
  <c r="H28" i="8" l="1"/>
  <c r="H29" i="8" s="1"/>
  <c r="H30"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 NIXON GUILLERMO DURAN SIACHOQUE</author>
  </authors>
  <commentList>
    <comment ref="G17" authorId="0" shapeId="0" xr:uid="{00000000-0006-0000-0000-000001000000}">
      <text>
        <r>
          <rPr>
            <b/>
            <sz val="9"/>
            <color indexed="81"/>
            <rFont val="Tahoma"/>
          </rPr>
          <t xml:space="preserve">ST. NIXON GUILLERMO DURAN SIACHOQUE:
</t>
        </r>
        <r>
          <rPr>
            <sz val="9"/>
            <color indexed="81"/>
            <rFont val="Tahoma"/>
          </rPr>
          <t xml:space="preserve">
 DILIGENCIAR FM</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ING NIXON DURAN</author>
    <author>ST. NIXON GUILLERMO DURAN SIACHOQUE</author>
  </authors>
  <commentList>
    <comment ref="B8" authorId="0" shapeId="0" xr:uid="{00000000-0006-0000-0100-000001000000}">
      <text>
        <r>
          <rPr>
            <b/>
            <sz val="9"/>
            <color indexed="81"/>
            <rFont val="Tahoma"/>
            <charset val="1"/>
          </rPr>
          <t xml:space="preserve">ST. NIXON GUILLERMO DURAN SIACHOQUE
</t>
        </r>
        <r>
          <rPr>
            <sz val="9"/>
            <color indexed="81"/>
            <rFont val="Tahoma"/>
            <family val="2"/>
          </rPr>
          <t xml:space="preserve">
Diligenciar en caso de aplicar, De acuerdo con la Normatividad vigente.</t>
        </r>
        <r>
          <rPr>
            <sz val="9"/>
            <color indexed="81"/>
            <rFont val="Tahoma"/>
            <charset val="1"/>
          </rPr>
          <t xml:space="preserve">
</t>
        </r>
      </text>
    </comment>
    <comment ref="C15" authorId="1" shapeId="0" xr:uid="{B2BCCB44-FABF-4DE4-A054-9279EF4F112A}">
      <text>
        <r>
          <rPr>
            <b/>
            <sz val="9"/>
            <color indexed="81"/>
            <rFont val="Tahoma"/>
            <charset val="1"/>
          </rPr>
          <t>ST. NIXON GUILLERMO DURAN SIACHOQUE:</t>
        </r>
        <r>
          <rPr>
            <sz val="9"/>
            <color indexed="81"/>
            <rFont val="Tahoma"/>
            <charset val="1"/>
          </rPr>
          <t xml:space="preserve">
DILIGENCIAR</t>
        </r>
      </text>
    </comment>
  </commentList>
</comments>
</file>

<file path=xl/sharedStrings.xml><?xml version="1.0" encoding="utf-8"?>
<sst xmlns="http://schemas.openxmlformats.org/spreadsheetml/2006/main" count="124" uniqueCount="114">
  <si>
    <t>No.</t>
  </si>
  <si>
    <t>ACTIVIDAD</t>
  </si>
  <si>
    <t>CANTIDAD</t>
  </si>
  <si>
    <t>Vr. H/M</t>
  </si>
  <si>
    <t>TOTAL MESES</t>
  </si>
  <si>
    <t>V. UNITARIO</t>
  </si>
  <si>
    <t>1.1</t>
  </si>
  <si>
    <t>1.2</t>
  </si>
  <si>
    <t>OTROS GASTOS</t>
  </si>
  <si>
    <t>SUBTOTAL 2</t>
  </si>
  <si>
    <t>IVA (19%)</t>
  </si>
  <si>
    <t xml:space="preserve">TOTAL </t>
  </si>
  <si>
    <t>FIRMA REPRESENTANTE LEGAL</t>
  </si>
  <si>
    <t>Residente de interventoría</t>
  </si>
  <si>
    <t xml:space="preserve">CATEGORÍA MÍNIMA </t>
  </si>
  <si>
    <t>% DEDICACIÓN MIN.</t>
  </si>
  <si>
    <t xml:space="preserve">HONORARIOS, SALARIOS Y PRESTACIONES SOCIALES DE TODO EL PERSONAL PROFESIONAL QUE SEA NECESARIO, DISPONER DIRECTAMENTE EN LA OBRA, YA SEA CON DEDICACIÓN PARCIAL O PERMANENTE . (RESIDENTE , Y AUXILIARES) </t>
  </si>
  <si>
    <t>Asesor Hidrosanitario (Ingeniero Sanitario y/o Ambiental y Sanitario y/o Ingeniero Civil con Posgrado en Recursos Hídricos)</t>
  </si>
  <si>
    <t>Abogado con Posgrado en Contratación Estatal</t>
  </si>
  <si>
    <t>Un</t>
  </si>
  <si>
    <t>Inspector SISO</t>
  </si>
  <si>
    <t xml:space="preserve">Director de interventoría </t>
  </si>
  <si>
    <t xml:space="preserve">SUBTOTAL PERSONAL PROFESIONAL </t>
  </si>
  <si>
    <t>Entrega de la documentación  previo para el inicio de la obra con los siguientes aspectos:
*Aprobación de las hojas de vida del personal del contratista de obra e interventoría.
*Revisión integral del proyecto (memorias de cálculos, planos, presupuesto, APUs, especificaciones técnicas).
*Firma del acta de  inicio de obra.
*Demas documentación previa requerida para el inicio de obra descritos en el contrato y sus anexos, así como en el manual de interventoría de la FAC.</t>
  </si>
  <si>
    <t>REVISION Y APROBACIÓN DE DOCUMENTOS</t>
  </si>
  <si>
    <t>Emision de informe previo para el incio de la obra que contenga:
* Aprobación del Cronograma de obra en Project.
*  Aprobación del A.I.U
* Aprobación manual de seguridad industrial y salud ocupacional.
* Aprobación plan de manejo Ambiental
* Aprobación del organigrama tecnico y administrativo</t>
  </si>
  <si>
    <t>SUBTOTAL (1 + 2+3)</t>
  </si>
  <si>
    <t>SUBTOTAL 3</t>
  </si>
  <si>
    <t>ANEXO No 3 OFERTA ECONOMICA</t>
  </si>
  <si>
    <t>Asesor Ingeniero Ambiental</t>
  </si>
  <si>
    <t>CALCULO DEL FACTOR MULTIPLICADOR INTERVENTORIA</t>
  </si>
  <si>
    <t>HONORARIOS MENSUAL  BASICO</t>
  </si>
  <si>
    <t>PRESTACIONES SOCIALES</t>
  </si>
  <si>
    <t>2.1</t>
  </si>
  <si>
    <t>2.2</t>
  </si>
  <si>
    <t>2.3</t>
  </si>
  <si>
    <t>2.4</t>
  </si>
  <si>
    <t>Salud</t>
  </si>
  <si>
    <t>2.5</t>
  </si>
  <si>
    <t>2.6</t>
  </si>
  <si>
    <t>2.7</t>
  </si>
  <si>
    <t>2.8</t>
  </si>
  <si>
    <t xml:space="preserve">SUBTOTAL  2  -  PRESTACIONES SOCIALES    </t>
  </si>
  <si>
    <t>COSTOS INDIRECTOS</t>
  </si>
  <si>
    <t>GASTOS LEGALES Y DE ADMINISTRACION</t>
  </si>
  <si>
    <t>3.1</t>
  </si>
  <si>
    <t>3.2</t>
  </si>
  <si>
    <t>Utiles y papelería</t>
  </si>
  <si>
    <t>Gastos legales y bancarios</t>
  </si>
  <si>
    <t>Sistematización y Administración</t>
  </si>
  <si>
    <t>Preparación de propuesta</t>
  </si>
  <si>
    <t xml:space="preserve">SUBTOTAL  3  -  COSTOS INDIRECTOS    </t>
  </si>
  <si>
    <t xml:space="preserve">                                                                                              </t>
  </si>
  <si>
    <t>A</t>
  </si>
  <si>
    <t>B</t>
  </si>
  <si>
    <t>Cesantias</t>
  </si>
  <si>
    <t>Intereses a la cesantía</t>
  </si>
  <si>
    <t xml:space="preserve">Vacaciones </t>
  </si>
  <si>
    <t xml:space="preserve">Prima </t>
  </si>
  <si>
    <t>C</t>
  </si>
  <si>
    <t>COSTOS DE PERFECCIONAMIENTO (Impuestos y Polizas)</t>
  </si>
  <si>
    <t>Poliza de Cumplimiento</t>
  </si>
  <si>
    <t>Poliza Pago de salarios, prestaciones sociales legales e indemnizaciones laborales</t>
  </si>
  <si>
    <t>Poliza Calidad del Servicio</t>
  </si>
  <si>
    <t>Elementos de proteccion personal</t>
  </si>
  <si>
    <t>D</t>
  </si>
  <si>
    <t>4.1</t>
  </si>
  <si>
    <t>4.2</t>
  </si>
  <si>
    <t>4.3</t>
  </si>
  <si>
    <t>4.4</t>
  </si>
  <si>
    <t>4.5</t>
  </si>
  <si>
    <t>SUBTOTAL  4  -  COSTOS DE PERFECCIONAMIENTO</t>
  </si>
  <si>
    <t>Estampilla Universidad Nacional LEY 1697 del 20 de diciembre de 2013</t>
  </si>
  <si>
    <t>Estampilla Contribución Especial (LEY 1738 DEL 2014)</t>
  </si>
  <si>
    <t>IMPREVISTOS (1 AL 3%)</t>
  </si>
  <si>
    <t>E</t>
  </si>
  <si>
    <t>SUBTOTAL  5  -  IMPREVISTOS</t>
  </si>
  <si>
    <t>SUBTOTAL  6  -  HONORARIOS / UTILIDADES</t>
  </si>
  <si>
    <t>Pension</t>
  </si>
  <si>
    <t>Caja de Compensación</t>
  </si>
  <si>
    <t>F</t>
  </si>
  <si>
    <r>
      <rPr>
        <b/>
        <i/>
        <sz val="11"/>
        <rFont val="Courier New"/>
        <family val="3"/>
      </rPr>
      <t xml:space="preserve">NOTA 1: </t>
    </r>
    <r>
      <rPr>
        <sz val="11"/>
        <rFont val="Courier New"/>
        <family val="3"/>
      </rPr>
      <t>SEGÚN EL CONCEPTO 27945 DEL 8 DE NOVIEMBRE DE 2019 DIRECCIÓN DE IMPUESTOS Y ADUANAS NACIONALES "ARTÍCULO 114-1, EXONERACIÓN DE APORTES. Estarán exoneradas del pago de los aportes parafiscales a favor del Servicio Nacional del Aprendizaje (SENA), del Instituto Colombiano de Bienestar Familiar (ICBF) y las cotizaciones al Régimen Contributivo de Salud, las sociedades y personas jurídicas y asimiladas contribuyentes declarantes del impuesto sobre la renta y complementarios, correspondientes a los trabajadores que devenguen, individualmente considerados, menos de diez (10) salarios mínimos mensuales legales vigentes. Así mismo las personas naturales empleadoras estarán exoneradas de la obligación de pago de los aportes parafiscales al SENA, al ICBF y al Sistema de Seguridad Social en Salud por los empleados que devenguen menos de diez (10) salados mínimos legales mensuales vigentes.</t>
    </r>
  </si>
  <si>
    <r>
      <rPr>
        <b/>
        <sz val="11"/>
        <rFont val="Courier New"/>
        <family val="3"/>
      </rPr>
      <t>NOTA 2:</t>
    </r>
    <r>
      <rPr>
        <sz val="11"/>
        <rFont val="Courier New"/>
        <family val="3"/>
      </rPr>
      <t xml:space="preserve"> Las retenciones corresponden a un mecanismo de </t>
    </r>
    <r>
      <rPr>
        <b/>
        <sz val="11"/>
        <rFont val="Courier New"/>
        <family val="3"/>
      </rPr>
      <t>recaudo anticipado</t>
    </r>
    <r>
      <rPr>
        <sz val="11"/>
        <rFont val="Courier New"/>
        <family val="3"/>
      </rPr>
      <t xml:space="preserve"> que utiliza el Estado para ciertos impuestos. Su aplicación requiere del conocimiento de las bases, tarifas y cuantías mínimas, además de la distinción entre regímenes.</t>
    </r>
  </si>
  <si>
    <t xml:space="preserve">OFERTA ECONOMICA </t>
  </si>
  <si>
    <t>1.3</t>
  </si>
  <si>
    <t>1.4</t>
  </si>
  <si>
    <t>1.5</t>
  </si>
  <si>
    <t>1.6</t>
  </si>
  <si>
    <t>1.7</t>
  </si>
  <si>
    <t>1.8</t>
  </si>
  <si>
    <r>
      <rPr>
        <b/>
        <sz val="11"/>
        <color rgb="FF000000"/>
        <rFont val="Lucida Sans"/>
        <family val="2"/>
      </rPr>
      <t>OBJETO:</t>
    </r>
    <r>
      <rPr>
        <sz val="11"/>
        <color rgb="FF000000"/>
        <rFont val="Lucida Sans"/>
        <family val="2"/>
      </rPr>
      <t xml:space="preserve"> INTERVENTORÍA TÉCNICA, ECONÓMICA, JURÍDICA, FINANCIERA, ADMINISTRATIVA Y CONTABLE DE LA OBRA PÚBLICA PARA (EL MANTENIMIENTO MEJORATIVO Y/O DE ACTUALIZACIÓN DE LAS CABAÑAS 1, 2, 3 Y 6 DE LA SEDE VACACIONAL DEL CASINO CENTRAL DE OFICIALES DE LA FAC, UBICADA EN COVEÑAS, SUCRE".</t>
    </r>
  </si>
  <si>
    <t>Asesor Electricista (Ingeniero Electrico)</t>
  </si>
  <si>
    <t>Contador Publico</t>
  </si>
  <si>
    <t>Arriendo Oficina</t>
  </si>
  <si>
    <t>Servicios Publicos</t>
  </si>
  <si>
    <t>Mantenimiento y operación de oficina</t>
  </si>
  <si>
    <t xml:space="preserve">Gastos de tranporte </t>
  </si>
  <si>
    <t>Personal Administrativo / Apoyo a la Gestión</t>
  </si>
  <si>
    <t xml:space="preserve">SALARIO MINIMO </t>
  </si>
  <si>
    <t>&lt;-2000</t>
  </si>
  <si>
    <t>2001-6000</t>
  </si>
  <si>
    <t>6001-&gt;</t>
  </si>
  <si>
    <r>
      <rPr>
        <b/>
        <sz val="11"/>
        <color rgb="FF000000"/>
        <rFont val="Lucida Sans"/>
        <family val="2"/>
      </rPr>
      <t xml:space="preserve">ANOTACION GENERAL : </t>
    </r>
    <r>
      <rPr>
        <sz val="11"/>
        <color rgb="FF000000"/>
        <rFont val="Lucida Sans"/>
        <family val="2"/>
      </rPr>
      <t xml:space="preserve"> EL FACTOR MULTIPLICADOR SOLO APLICA PARA AQUELLOS CONTRATISTAS QUE VINCULEN CON CARÁCTER EXCLUSIVO AL PERSONAL PROFESIONAL (VINCULO LABORAL) Y NO A HONORARIOS (PRESTACION DE SERVICIOS).</t>
    </r>
  </si>
  <si>
    <t>Comunicación (Telefonia movil, Internet Fijo) Director y Residente de interventoria</t>
  </si>
  <si>
    <t>Equipos de Computo</t>
  </si>
  <si>
    <t>Viaticos (Director y Residente de interventoria)</t>
  </si>
  <si>
    <r>
      <rPr>
        <b/>
        <sz val="11"/>
        <color rgb="FF000000"/>
        <rFont val="Lucida Sans"/>
        <family val="2"/>
      </rPr>
      <t>Nota:</t>
    </r>
    <r>
      <rPr>
        <sz val="11"/>
        <color rgb="FF000000"/>
        <rFont val="Lucida Sans"/>
        <family val="2"/>
      </rPr>
      <t xml:space="preserve">
-El tiempo destinado por los profesionales para el desarrollo de la actividad 3.1 y 3.2 se debe contemplar en el costo de dicha actividad, teniendo en cuenta que, para la ejecución de ese numeral, no se ha dado inicio a las obras. (Se estima un periodo de 10 días calendario previo al inicio de las obras, para adelantar dicha actividad).
La Entidad deberá establecer las condiciones de Experiencia General y Específica de acuerdo con las siguientes relaciones o categorías
- La presente oferta incluye todos los costos asociados para el seguimiento de las obras en COVEÑAS.
- El proponente diligenciará en el cuadro de cantidades, sus precios unitarios, factor multiplicador y el valor total de la propuesta, según el Formulario Propuesta Económica, colocando los precios unitarios propuestos frente a cada una de las cantidades allí consignadas, calculando los valores parciales y el presupuesto total. La descripción, las unidades y las cantidades que aparecen en el Formulario NO deberán ser modificadas por el proponente. En caso de que fuera modificado primará el Formulario entregado por la administración. El propoente deberá realizar su estudio de pertinencia y alcance para determinar cual es el porcentaje de prestaciones sociales y el porcentaje resultado de los demás componentes que determinen el Factor Multiplicador.
 Ahora bien, cuando  se haga uso d el factor multiplicador como fórmula para la determinación de los costos del contrato, el contratista debe demostrar el gasto de todos los componentes de costo que se tuvieron en cuenta para determinarlo.
-Siendo consecuentes con lo estipulado en el concepto C – 114 de 2023 emitido por Colombia Compra Eficiente,  “En el caso de los salarios y prestaciones sociales, si el contratista no debe asumir tal costo por la modalidad de contratación del personal del que dispone para la ejecución del contrato, se debe disminuir el porcentaje correspondiente a este  concepto a través de una modificación al contrato o en el acta de liquidación del mismo.
- La Entidad establecio las condiciones de Experiencia General y Específica de acuerdo con las siguientes relaciones o categorías:</t>
    </r>
  </si>
  <si>
    <t>SUBTOTAL 1 (FACTOR PRESTACIONAL + FACTOR MULTIPLICADOR )</t>
  </si>
  <si>
    <t>FACTOR PRESTACIONAL (B)</t>
  </si>
  <si>
    <r>
      <t>FACTOR PRESTACIONAL + MULTIPLICADOR</t>
    </r>
    <r>
      <rPr>
        <sz val="12"/>
        <rFont val="Courier New"/>
        <family val="3"/>
      </rPr>
      <t xml:space="preserve">   =   (  A+B+C+D+E+F) / 100</t>
    </r>
  </si>
  <si>
    <t>FACTOR MULTIPLICADOR ( C+D+E+F)</t>
  </si>
  <si>
    <t>CALCULO DEL FACTOR PRESTACIONAL /  MULTIPLICADOR</t>
  </si>
  <si>
    <t>HONORARIOS (maximo 12%) UTILIDADES</t>
  </si>
  <si>
    <t xml:space="preserve">Riesgos profesionales (ARL)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</si>
</sst>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XDR&quot;* #,##0.00_-;\-&quot;XDR&quot;* #,##0.00_-;_-&quot;XDR&quot;* &quot;-&quot;??_-;_-@_-"/>
    <numFmt numFmtId="43" formatCode="_-* #,##0.00_-;\-* #,##0.00_-;_-* &quot;-&quot;??_-;_-@_-"/>
    <numFmt numFmtId="164" formatCode="_-&quot;$&quot;\ * #,##0_-;\-&quot;$&quot;\ * #,##0_-;_-&quot;$&quot;\ * &quot;-&quot;_-;_-@_-"/>
    <numFmt numFmtId="165" formatCode="&quot;$&quot;\ #,##0.00"/>
    <numFmt numFmtId="166" formatCode="&quot;$&quot;\ #,##0"/>
    <numFmt numFmtId="167" formatCode="&quot;Categoría&quot;\ 0"/>
    <numFmt numFmtId="168" formatCode="_ * #,##0.00_ ;_ * \-#,##0.00_ ;_ * &quot;-&quot;??_ ;_ @_ "/>
    <numFmt numFmtId="169" formatCode="_-[$$-240A]\ * #,##0.00_-;\-[$$-240A]\ * #,##0.00_-;_-[$$-240A]\ * &quot;-&quot;??_-;_-@_-"/>
    <numFmt numFmtId="170" formatCode="0.0%"/>
  </numFmts>
  <fonts count="27" x14ac:knownFonts="1">
    <font>
      <sz val="11"/>
      <color rgb="FF000000"/>
      <name val="Calibri"/>
    </font>
    <font>
      <b/>
      <sz val="11"/>
      <name val="Lucida Sans"/>
      <family val="2"/>
    </font>
    <font>
      <sz val="11"/>
      <color rgb="FF000000"/>
      <name val="Lucida Sans"/>
      <family val="2"/>
    </font>
    <font>
      <sz val="11"/>
      <name val="Lucida Sans"/>
      <family val="2"/>
    </font>
    <font>
      <b/>
      <sz val="11"/>
      <color rgb="FF000000"/>
      <name val="Lucida Sans"/>
      <family val="2"/>
    </font>
    <font>
      <sz val="10"/>
      <color theme="1"/>
      <name val="Arial"/>
      <family val="2"/>
    </font>
    <font>
      <sz val="9"/>
      <color indexed="81"/>
      <name val="Tahoma"/>
    </font>
    <font>
      <b/>
      <sz val="9"/>
      <color indexed="81"/>
      <name val="Tahoma"/>
    </font>
    <font>
      <sz val="11"/>
      <color rgb="FF000000"/>
      <name val="Calibri"/>
    </font>
    <font>
      <sz val="10"/>
      <name val="Arial"/>
    </font>
    <font>
      <sz val="10"/>
      <name val="Arial"/>
      <family val="2"/>
    </font>
    <font>
      <b/>
      <i/>
      <u/>
      <sz val="16"/>
      <name val="Courier New"/>
      <family val="3"/>
    </font>
    <font>
      <sz val="11"/>
      <name val="Courier New"/>
      <family val="3"/>
    </font>
    <font>
      <b/>
      <sz val="10"/>
      <name val="Courier New"/>
      <family val="3"/>
    </font>
    <font>
      <b/>
      <sz val="12"/>
      <name val="Courier New"/>
      <family val="3"/>
    </font>
    <font>
      <b/>
      <sz val="11"/>
      <name val="Courier New"/>
      <family val="3"/>
    </font>
    <font>
      <sz val="10"/>
      <name val="Courier New"/>
      <family val="3"/>
    </font>
    <font>
      <sz val="12"/>
      <name val="Courier New"/>
      <family val="3"/>
    </font>
    <font>
      <b/>
      <sz val="14"/>
      <name val="Courier New"/>
      <family val="3"/>
    </font>
    <font>
      <b/>
      <i/>
      <sz val="11"/>
      <color indexed="62"/>
      <name val="Courier New"/>
      <family val="3"/>
    </font>
    <font>
      <b/>
      <i/>
      <sz val="11"/>
      <name val="Courier New"/>
      <family val="3"/>
    </font>
    <font>
      <sz val="9"/>
      <color indexed="81"/>
      <name val="Tahoma"/>
      <charset val="1"/>
    </font>
    <font>
      <b/>
      <sz val="9"/>
      <color indexed="81"/>
      <name val="Tahoma"/>
      <charset val="1"/>
    </font>
    <font>
      <sz val="9"/>
      <color indexed="81"/>
      <name val="Tahoma"/>
      <family val="2"/>
    </font>
    <font>
      <sz val="9"/>
      <name val="Arial"/>
      <family val="2"/>
    </font>
    <font>
      <b/>
      <sz val="8"/>
      <color theme="1"/>
      <name val="Arial"/>
      <family val="2"/>
    </font>
    <font>
      <b/>
      <sz val="9"/>
      <color theme="1"/>
      <name val="Arial"/>
      <family val="2"/>
    </font>
  </fonts>
  <fills count="12">
    <fill>
      <patternFill patternType="none"/>
    </fill>
    <fill>
      <patternFill patternType="gray125"/>
    </fill>
    <fill>
      <patternFill patternType="solid">
        <fgColor rgb="FFD9D9D9"/>
        <bgColor indexed="64"/>
      </patternFill>
    </fill>
    <fill>
      <patternFill patternType="solid">
        <fgColor rgb="FFBDD7EE"/>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2" tint="-9.9978637043366805E-2"/>
        <bgColor indexed="64"/>
      </patternFill>
    </fill>
  </fills>
  <borders count="6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rgb="FF000000"/>
      </top>
      <bottom style="medium">
        <color rgb="FF000000"/>
      </bottom>
      <diagonal/>
    </border>
    <border>
      <left/>
      <right/>
      <top/>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style="medium">
        <color rgb="FF000000"/>
      </bottom>
      <diagonal/>
    </border>
    <border>
      <left style="thin">
        <color auto="1"/>
      </left>
      <right style="thin">
        <color auto="1"/>
      </right>
      <top style="thin">
        <color auto="1"/>
      </top>
      <bottom style="thin">
        <color auto="1"/>
      </bottom>
      <diagonal/>
    </border>
    <border>
      <left style="medium">
        <color indexed="64"/>
      </left>
      <right/>
      <top/>
      <bottom/>
      <diagonal/>
    </border>
    <border>
      <left/>
      <right style="medium">
        <color indexed="64"/>
      </right>
      <top/>
      <bottom/>
      <diagonal/>
    </border>
    <border>
      <left style="medium">
        <color indexed="64"/>
      </left>
      <right style="thin">
        <color rgb="FF000000"/>
      </right>
      <top style="medium">
        <color rgb="FF000000"/>
      </top>
      <bottom style="medium">
        <color rgb="FF000000"/>
      </bottom>
      <diagonal/>
    </border>
    <border>
      <left style="thin">
        <color rgb="FF000000"/>
      </left>
      <right style="medium">
        <color indexed="64"/>
      </right>
      <top style="medium">
        <color rgb="FF000000"/>
      </top>
      <bottom style="medium">
        <color rgb="FF000000"/>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medium">
        <color rgb="FF000000"/>
      </bottom>
      <diagonal/>
    </border>
    <border>
      <left style="thin">
        <color rgb="FF000000"/>
      </left>
      <right style="medium">
        <color indexed="64"/>
      </right>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44" fontId="8" fillId="0" borderId="0" applyFont="0" applyFill="0" applyBorder="0" applyAlignment="0" applyProtection="0"/>
    <xf numFmtId="0" fontId="9" fillId="0" borderId="3"/>
    <xf numFmtId="0" fontId="10" fillId="0" borderId="3"/>
    <xf numFmtId="9" fontId="10" fillId="0" borderId="3" applyFont="0" applyFill="0" applyBorder="0" applyAlignment="0" applyProtection="0"/>
    <xf numFmtId="168" fontId="10" fillId="0" borderId="3" applyFont="0" applyFill="0" applyBorder="0" applyAlignment="0" applyProtection="0"/>
    <xf numFmtId="9" fontId="8" fillId="0" borderId="0" applyFont="0" applyFill="0" applyBorder="0" applyAlignment="0" applyProtection="0"/>
  </cellStyleXfs>
  <cellXfs count="200">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vertical="center"/>
    </xf>
    <xf numFmtId="0" fontId="3" fillId="0" borderId="3" xfId="0" applyFont="1" applyBorder="1" applyAlignment="1">
      <alignment vertical="center"/>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10" fontId="2" fillId="0" borderId="1" xfId="0" applyNumberFormat="1" applyFont="1" applyBorder="1" applyAlignment="1">
      <alignment horizontal="center" vertical="center"/>
    </xf>
    <xf numFmtId="10" fontId="2" fillId="0" borderId="1" xfId="0" applyNumberFormat="1" applyFont="1" applyBorder="1" applyAlignment="1">
      <alignment horizontal="center" vertical="center" wrapText="1"/>
    </xf>
    <xf numFmtId="0" fontId="2" fillId="0" borderId="7" xfId="0" applyFont="1" applyBorder="1" applyAlignment="1">
      <alignment horizontal="left" vertical="center" wrapText="1"/>
    </xf>
    <xf numFmtId="10" fontId="2" fillId="0" borderId="7" xfId="0" applyNumberFormat="1" applyFont="1" applyBorder="1" applyAlignment="1">
      <alignment horizontal="center" vertical="center"/>
    </xf>
    <xf numFmtId="0" fontId="4" fillId="0" borderId="6" xfId="0" applyFont="1" applyBorder="1" applyAlignment="1">
      <alignment horizontal="center" vertical="center" wrapText="1"/>
    </xf>
    <xf numFmtId="0" fontId="2" fillId="0" borderId="4" xfId="0" applyFont="1" applyBorder="1" applyAlignment="1">
      <alignment horizontal="left" vertical="center" wrapText="1"/>
    </xf>
    <xf numFmtId="10" fontId="2" fillId="0" borderId="4" xfId="0" applyNumberFormat="1" applyFont="1" applyBorder="1" applyAlignment="1">
      <alignment horizontal="center" vertical="center"/>
    </xf>
    <xf numFmtId="0" fontId="4" fillId="2" borderId="2"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4" xfId="0" applyFont="1" applyFill="1" applyBorder="1" applyAlignment="1">
      <alignment horizontal="left" vertical="center" wrapText="1"/>
    </xf>
    <xf numFmtId="167" fontId="5" fillId="0" borderId="9" xfId="0" applyNumberFormat="1" applyFont="1" applyBorder="1" applyAlignment="1">
      <alignment horizontal="center" vertical="center" wrapText="1"/>
    </xf>
    <xf numFmtId="0" fontId="2" fillId="0" borderId="0" xfId="0" applyFont="1" applyAlignment="1">
      <alignment vertical="center"/>
    </xf>
    <xf numFmtId="0" fontId="2" fillId="0" borderId="3" xfId="0" applyFont="1" applyBorder="1" applyAlignment="1">
      <alignmen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2" borderId="12" xfId="0" applyFont="1" applyFill="1" applyBorder="1" applyAlignment="1">
      <alignment horizontal="center" vertical="center" wrapText="1"/>
    </xf>
    <xf numFmtId="165" fontId="4" fillId="2" borderId="13" xfId="0" applyNumberFormat="1" applyFont="1" applyFill="1" applyBorder="1" applyAlignment="1">
      <alignment vertical="center" wrapText="1"/>
    </xf>
    <xf numFmtId="0" fontId="2" fillId="0" borderId="16" xfId="0" applyFont="1" applyBorder="1" applyAlignment="1">
      <alignment horizontal="center" vertical="center"/>
    </xf>
    <xf numFmtId="165" fontId="2" fillId="0" borderId="17" xfId="0" applyNumberFormat="1" applyFont="1" applyBorder="1" applyAlignment="1">
      <alignment vertical="center"/>
    </xf>
    <xf numFmtId="165" fontId="2" fillId="0" borderId="18" xfId="0" applyNumberFormat="1" applyFont="1" applyBorder="1" applyAlignment="1">
      <alignment vertical="center"/>
    </xf>
    <xf numFmtId="165" fontId="2" fillId="0" borderId="19" xfId="0" applyNumberFormat="1" applyFont="1" applyBorder="1" applyAlignment="1">
      <alignment vertical="center"/>
    </xf>
    <xf numFmtId="0" fontId="2" fillId="3" borderId="20" xfId="0" applyFont="1" applyFill="1" applyBorder="1" applyAlignment="1">
      <alignment horizontal="center" vertical="center"/>
    </xf>
    <xf numFmtId="165" fontId="4" fillId="3" borderId="18" xfId="0" applyNumberFormat="1" applyFont="1" applyFill="1" applyBorder="1" applyAlignment="1">
      <alignment horizontal="right" vertical="center" wrapText="1"/>
    </xf>
    <xf numFmtId="0" fontId="2" fillId="3" borderId="21" xfId="0" applyFont="1" applyFill="1" applyBorder="1" applyAlignment="1">
      <alignment horizontal="center" vertical="center"/>
    </xf>
    <xf numFmtId="165" fontId="4" fillId="3" borderId="19" xfId="0" applyNumberFormat="1" applyFont="1" applyFill="1" applyBorder="1" applyAlignment="1">
      <alignment horizontal="right" vertical="center" wrapText="1"/>
    </xf>
    <xf numFmtId="0" fontId="2" fillId="0" borderId="20" xfId="0" applyFont="1" applyBorder="1" applyAlignment="1">
      <alignment horizontal="center" vertical="center"/>
    </xf>
    <xf numFmtId="0" fontId="2" fillId="2" borderId="12" xfId="0" applyFont="1" applyFill="1" applyBorder="1" applyAlignment="1">
      <alignment horizontal="center" vertical="center"/>
    </xf>
    <xf numFmtId="165" fontId="4" fillId="2" borderId="13" xfId="0" applyNumberFormat="1" applyFont="1" applyFill="1" applyBorder="1" applyAlignment="1">
      <alignment horizontal="right" vertical="center" wrapText="1"/>
    </xf>
    <xf numFmtId="165" fontId="2" fillId="4" borderId="7" xfId="0" applyNumberFormat="1" applyFont="1" applyFill="1" applyBorder="1" applyAlignment="1">
      <alignment vertical="center"/>
    </xf>
    <xf numFmtId="165" fontId="2" fillId="4" borderId="1" xfId="0" applyNumberFormat="1" applyFont="1" applyFill="1" applyBorder="1" applyAlignment="1">
      <alignment vertical="center"/>
    </xf>
    <xf numFmtId="165" fontId="2" fillId="4" borderId="7" xfId="0" applyNumberFormat="1" applyFont="1" applyFill="1" applyBorder="1" applyAlignment="1">
      <alignment horizontal="right" vertical="center"/>
    </xf>
    <xf numFmtId="165" fontId="2" fillId="4" borderId="1" xfId="0" applyNumberFormat="1" applyFont="1" applyFill="1" applyBorder="1" applyAlignment="1">
      <alignment horizontal="right" vertical="center"/>
    </xf>
    <xf numFmtId="0" fontId="4" fillId="4" borderId="1" xfId="0" applyFont="1" applyFill="1" applyBorder="1" applyAlignment="1">
      <alignment horizontal="left" vertical="center" wrapText="1"/>
    </xf>
    <xf numFmtId="165" fontId="4" fillId="4" borderId="18" xfId="0" applyNumberFormat="1" applyFont="1" applyFill="1" applyBorder="1" applyAlignment="1">
      <alignment horizontal="right" vertical="center" wrapText="1"/>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4" fillId="4" borderId="4" xfId="0" applyFont="1" applyFill="1" applyBorder="1" applyAlignment="1">
      <alignment horizontal="left" vertical="center" wrapText="1"/>
    </xf>
    <xf numFmtId="165" fontId="4" fillId="4" borderId="19" xfId="0" applyNumberFormat="1" applyFont="1" applyFill="1" applyBorder="1" applyAlignment="1">
      <alignment horizontal="right" vertical="center" wrapText="1"/>
    </xf>
    <xf numFmtId="0" fontId="9" fillId="0" borderId="3" xfId="2"/>
    <xf numFmtId="0" fontId="12" fillId="0" borderId="10" xfId="3" applyFont="1" applyBorder="1" applyAlignment="1">
      <alignment vertical="center"/>
    </xf>
    <xf numFmtId="0" fontId="12" fillId="0" borderId="3" xfId="3" applyFont="1" applyBorder="1" applyAlignment="1">
      <alignment vertical="center"/>
    </xf>
    <xf numFmtId="10" fontId="12" fillId="0" borderId="11" xfId="4" applyNumberFormat="1" applyFont="1" applyBorder="1" applyAlignment="1">
      <alignment horizontal="center" vertical="center"/>
    </xf>
    <xf numFmtId="10" fontId="12" fillId="0" borderId="34" xfId="4" applyNumberFormat="1" applyFont="1" applyBorder="1" applyAlignment="1">
      <alignment horizontal="center" vertical="center"/>
    </xf>
    <xf numFmtId="10" fontId="12" fillId="0" borderId="37" xfId="4" applyNumberFormat="1" applyFont="1" applyBorder="1" applyAlignment="1">
      <alignment horizontal="center" vertical="center"/>
    </xf>
    <xf numFmtId="0" fontId="16" fillId="0" borderId="33" xfId="3" applyFont="1" applyBorder="1" applyAlignment="1">
      <alignment horizontal="center" vertical="center"/>
    </xf>
    <xf numFmtId="0" fontId="12" fillId="0" borderId="24" xfId="3" applyFont="1" applyBorder="1" applyAlignment="1">
      <alignment vertical="center"/>
    </xf>
    <xf numFmtId="0" fontId="12" fillId="0" borderId="25" xfId="3" applyFont="1" applyBorder="1" applyAlignment="1">
      <alignment horizontal="center" vertical="center"/>
    </xf>
    <xf numFmtId="10" fontId="12" fillId="0" borderId="26" xfId="4" applyNumberFormat="1" applyFont="1" applyBorder="1" applyAlignment="1">
      <alignment horizontal="center" vertical="center"/>
    </xf>
    <xf numFmtId="0" fontId="15" fillId="0" borderId="3" xfId="3" applyFont="1" applyBorder="1" applyAlignment="1">
      <alignment horizontal="center" vertical="center"/>
    </xf>
    <xf numFmtId="0" fontId="15" fillId="0" borderId="36" xfId="3" applyFont="1" applyBorder="1" applyAlignment="1">
      <alignment vertical="center"/>
    </xf>
    <xf numFmtId="0" fontId="12" fillId="0" borderId="9" xfId="3" applyFont="1" applyBorder="1" applyAlignment="1">
      <alignment vertical="center"/>
    </xf>
    <xf numFmtId="0" fontId="16" fillId="0" borderId="44" xfId="3" applyFont="1" applyBorder="1" applyAlignment="1">
      <alignment horizontal="center" vertical="center"/>
    </xf>
    <xf numFmtId="0" fontId="12" fillId="0" borderId="45" xfId="3" applyFont="1" applyBorder="1" applyAlignment="1">
      <alignment vertical="center"/>
    </xf>
    <xf numFmtId="10" fontId="12" fillId="0" borderId="46" xfId="4" applyNumberFormat="1" applyFont="1" applyBorder="1" applyAlignment="1">
      <alignment horizontal="center" vertical="center"/>
    </xf>
    <xf numFmtId="0" fontId="16" fillId="0" borderId="47" xfId="3" applyFont="1" applyBorder="1" applyAlignment="1">
      <alignment horizontal="center" vertical="center"/>
    </xf>
    <xf numFmtId="0" fontId="12" fillId="0" borderId="48" xfId="3" applyFont="1" applyBorder="1" applyAlignment="1">
      <alignment vertical="center"/>
    </xf>
    <xf numFmtId="10" fontId="12" fillId="0" borderId="49" xfId="4" applyNumberFormat="1" applyFont="1" applyBorder="1" applyAlignment="1">
      <alignment horizontal="center" vertical="center"/>
    </xf>
    <xf numFmtId="0" fontId="13" fillId="7" borderId="50" xfId="3" applyFont="1" applyFill="1" applyBorder="1" applyAlignment="1">
      <alignment horizontal="center" vertical="center"/>
    </xf>
    <xf numFmtId="0" fontId="15" fillId="7" borderId="51" xfId="3" applyFont="1" applyFill="1" applyBorder="1" applyAlignment="1">
      <alignment vertical="center"/>
    </xf>
    <xf numFmtId="10" fontId="12" fillId="7" borderId="52" xfId="4" applyNumberFormat="1" applyFont="1" applyFill="1" applyBorder="1" applyAlignment="1">
      <alignment horizontal="center" vertical="center"/>
    </xf>
    <xf numFmtId="0" fontId="12" fillId="0" borderId="35" xfId="3" applyFont="1" applyBorder="1" applyAlignment="1">
      <alignment vertical="center"/>
    </xf>
    <xf numFmtId="0" fontId="14" fillId="7" borderId="51" xfId="3" applyFont="1" applyFill="1" applyBorder="1" applyAlignment="1">
      <alignment vertical="center"/>
    </xf>
    <xf numFmtId="0" fontId="12" fillId="6" borderId="38" xfId="3" applyFont="1" applyFill="1" applyBorder="1" applyAlignment="1">
      <alignment vertical="center"/>
    </xf>
    <xf numFmtId="0" fontId="15" fillId="6" borderId="42" xfId="3" applyFont="1" applyFill="1" applyBorder="1" applyAlignment="1">
      <alignment horizontal="right" vertical="center"/>
    </xf>
    <xf numFmtId="10" fontId="15" fillId="6" borderId="43" xfId="4" applyNumberFormat="1" applyFont="1" applyFill="1" applyBorder="1" applyAlignment="1">
      <alignment horizontal="center" vertical="center"/>
    </xf>
    <xf numFmtId="0" fontId="12" fillId="6" borderId="39" xfId="3" applyFont="1" applyFill="1" applyBorder="1" applyAlignment="1">
      <alignment vertical="center"/>
    </xf>
    <xf numFmtId="0" fontId="15" fillId="6" borderId="40" xfId="3" applyFont="1" applyFill="1" applyBorder="1" applyAlignment="1">
      <alignment horizontal="right" vertical="center"/>
    </xf>
    <xf numFmtId="10" fontId="15" fillId="6" borderId="41" xfId="4" applyNumberFormat="1" applyFont="1" applyFill="1" applyBorder="1" applyAlignment="1">
      <alignment horizontal="center" vertical="center"/>
    </xf>
    <xf numFmtId="0" fontId="12" fillId="6" borderId="10" xfId="3" applyFont="1" applyFill="1" applyBorder="1" applyAlignment="1">
      <alignment vertical="center"/>
    </xf>
    <xf numFmtId="10" fontId="15" fillId="6" borderId="34" xfId="4" applyNumberFormat="1" applyFont="1" applyFill="1" applyBorder="1" applyAlignment="1">
      <alignment horizontal="center" vertical="center"/>
    </xf>
    <xf numFmtId="0" fontId="13" fillId="7" borderId="33" xfId="3" applyFont="1" applyFill="1" applyBorder="1" applyAlignment="1">
      <alignment horizontal="center" vertical="center"/>
    </xf>
    <xf numFmtId="10" fontId="12" fillId="7" borderId="34" xfId="4" applyNumberFormat="1" applyFont="1" applyFill="1" applyBorder="1" applyAlignment="1">
      <alignment horizontal="center" vertical="center"/>
    </xf>
    <xf numFmtId="0" fontId="15" fillId="6" borderId="36" xfId="3" applyFont="1" applyFill="1" applyBorder="1" applyAlignment="1">
      <alignment horizontal="right" vertical="center"/>
    </xf>
    <xf numFmtId="10" fontId="15" fillId="6" borderId="37" xfId="4" applyNumberFormat="1" applyFont="1" applyFill="1" applyBorder="1" applyAlignment="1">
      <alignment horizontal="center" vertical="center"/>
    </xf>
    <xf numFmtId="0" fontId="14" fillId="7" borderId="40" xfId="3" applyFont="1" applyFill="1" applyBorder="1" applyAlignment="1">
      <alignment vertical="center"/>
    </xf>
    <xf numFmtId="0" fontId="12" fillId="0" borderId="9" xfId="3" applyFont="1" applyBorder="1" applyAlignment="1">
      <alignment vertical="center" wrapText="1"/>
    </xf>
    <xf numFmtId="0" fontId="10" fillId="0" borderId="10" xfId="3" applyBorder="1"/>
    <xf numFmtId="0" fontId="10" fillId="0" borderId="11" xfId="3" applyBorder="1"/>
    <xf numFmtId="0" fontId="10" fillId="0" borderId="24" xfId="3" applyBorder="1"/>
    <xf numFmtId="0" fontId="15" fillId="6" borderId="9" xfId="3" applyFont="1" applyFill="1" applyBorder="1" applyAlignment="1">
      <alignment horizontal="right" vertical="center"/>
    </xf>
    <xf numFmtId="0" fontId="1" fillId="8" borderId="24" xfId="0" applyFont="1" applyFill="1" applyBorder="1" applyAlignment="1">
      <alignment vertical="center" wrapText="1"/>
    </xf>
    <xf numFmtId="0" fontId="2" fillId="8" borderId="26" xfId="0" applyFont="1" applyFill="1" applyBorder="1" applyAlignment="1">
      <alignment vertical="center"/>
    </xf>
    <xf numFmtId="0" fontId="12" fillId="6" borderId="33" xfId="3" applyFont="1" applyFill="1" applyBorder="1" applyAlignment="1">
      <alignment vertical="center"/>
    </xf>
    <xf numFmtId="44" fontId="9" fillId="0" borderId="3" xfId="1" applyFont="1" applyBorder="1"/>
    <xf numFmtId="43" fontId="9" fillId="0" borderId="3" xfId="2" applyNumberFormat="1"/>
    <xf numFmtId="0" fontId="2" fillId="8" borderId="10" xfId="0" applyFont="1" applyFill="1" applyBorder="1" applyAlignment="1">
      <alignment horizontal="center" vertical="center"/>
    </xf>
    <xf numFmtId="0" fontId="2" fillId="8" borderId="5" xfId="0" applyFont="1" applyFill="1" applyBorder="1" applyAlignment="1">
      <alignment vertical="center" wrapText="1"/>
    </xf>
    <xf numFmtId="0" fontId="2" fillId="8" borderId="24" xfId="0" applyFont="1" applyFill="1" applyBorder="1" applyAlignment="1">
      <alignment horizontal="center" vertical="center"/>
    </xf>
    <xf numFmtId="0" fontId="4" fillId="8" borderId="25" xfId="0" applyFont="1" applyFill="1" applyBorder="1" applyAlignment="1">
      <alignment horizontal="center" vertical="center" wrapText="1"/>
    </xf>
    <xf numFmtId="0" fontId="24" fillId="0" borderId="50" xfId="2" applyFont="1" applyBorder="1"/>
    <xf numFmtId="169" fontId="24" fillId="0" borderId="52" xfId="1" applyNumberFormat="1" applyFont="1" applyBorder="1"/>
    <xf numFmtId="0" fontId="24" fillId="0" borderId="3" xfId="2" applyFont="1" applyBorder="1"/>
    <xf numFmtId="169" fontId="24" fillId="0" borderId="3" xfId="1" applyNumberFormat="1" applyFont="1" applyBorder="1"/>
    <xf numFmtId="0" fontId="26" fillId="0" borderId="38" xfId="0" applyFont="1" applyBorder="1" applyAlignment="1">
      <alignment horizontal="center" vertical="center"/>
    </xf>
    <xf numFmtId="0" fontId="26" fillId="0" borderId="42" xfId="0" applyFont="1" applyBorder="1" applyAlignment="1">
      <alignment horizontal="center" vertical="center"/>
    </xf>
    <xf numFmtId="164" fontId="26" fillId="0" borderId="42" xfId="0" applyNumberFormat="1" applyFont="1" applyBorder="1" applyAlignment="1">
      <alignment horizontal="center" vertical="center"/>
    </xf>
    <xf numFmtId="170" fontId="26" fillId="0" borderId="43" xfId="6" applyNumberFormat="1" applyFont="1" applyFill="1" applyBorder="1" applyAlignment="1">
      <alignment horizontal="center" vertical="center"/>
    </xf>
    <xf numFmtId="0" fontId="26" fillId="0" borderId="33" xfId="0" applyFont="1" applyBorder="1" applyAlignment="1">
      <alignment horizontal="center" vertical="center"/>
    </xf>
    <xf numFmtId="0" fontId="26" fillId="0" borderId="9" xfId="0" applyFont="1" applyBorder="1" applyAlignment="1">
      <alignment horizontal="center" vertical="center"/>
    </xf>
    <xf numFmtId="164" fontId="26" fillId="0" borderId="9" xfId="0" applyNumberFormat="1" applyFont="1" applyBorder="1" applyAlignment="1">
      <alignment horizontal="center" vertical="center"/>
    </xf>
    <xf numFmtId="170" fontId="26" fillId="0" borderId="34" xfId="6" applyNumberFormat="1" applyFont="1" applyFill="1" applyBorder="1" applyAlignment="1">
      <alignment horizontal="center" vertical="center"/>
    </xf>
    <xf numFmtId="0" fontId="26" fillId="0" borderId="47" xfId="0" applyFont="1" applyBorder="1" applyAlignment="1">
      <alignment horizontal="center" vertical="center"/>
    </xf>
    <xf numFmtId="164" fontId="26" fillId="0" borderId="48" xfId="0" applyNumberFormat="1" applyFont="1" applyBorder="1" applyAlignment="1">
      <alignment horizontal="center" vertical="center"/>
    </xf>
    <xf numFmtId="0" fontId="26" fillId="0" borderId="48" xfId="0" applyFont="1" applyBorder="1" applyAlignment="1">
      <alignment horizontal="center" vertical="center"/>
    </xf>
    <xf numFmtId="170" fontId="26" fillId="0" borderId="49" xfId="6" applyNumberFormat="1" applyFont="1" applyFill="1" applyBorder="1" applyAlignment="1">
      <alignment horizontal="center" vertical="center"/>
    </xf>
    <xf numFmtId="0" fontId="13" fillId="6" borderId="39" xfId="3" applyFont="1" applyFill="1" applyBorder="1" applyAlignment="1">
      <alignment horizontal="center" vertical="center"/>
    </xf>
    <xf numFmtId="0" fontId="14" fillId="6" borderId="40" xfId="3" applyFont="1" applyFill="1" applyBorder="1" applyAlignment="1">
      <alignment vertical="center"/>
    </xf>
    <xf numFmtId="0" fontId="13" fillId="7" borderId="35" xfId="3" applyFont="1" applyFill="1" applyBorder="1" applyAlignment="1">
      <alignment horizontal="center" vertical="center"/>
    </xf>
    <xf numFmtId="0" fontId="14" fillId="7" borderId="36" xfId="3" applyFont="1" applyFill="1" applyBorder="1" applyAlignment="1">
      <alignment vertical="center"/>
    </xf>
    <xf numFmtId="10" fontId="12" fillId="7" borderId="37" xfId="4" applyNumberFormat="1" applyFont="1" applyFill="1" applyBorder="1" applyAlignment="1">
      <alignment horizontal="center" vertical="center"/>
    </xf>
    <xf numFmtId="0" fontId="13" fillId="9" borderId="50" xfId="3" applyFont="1" applyFill="1" applyBorder="1" applyAlignment="1">
      <alignment horizontal="center" vertical="center"/>
    </xf>
    <xf numFmtId="0" fontId="14" fillId="9" borderId="51" xfId="3" applyFont="1" applyFill="1" applyBorder="1" applyAlignment="1">
      <alignment vertical="center"/>
    </xf>
    <xf numFmtId="4" fontId="18" fillId="9" borderId="52" xfId="5" applyNumberFormat="1" applyFont="1" applyFill="1" applyBorder="1" applyAlignment="1">
      <alignment horizontal="center" vertical="center"/>
    </xf>
    <xf numFmtId="10" fontId="12" fillId="11" borderId="34" xfId="4" applyNumberFormat="1" applyFont="1" applyFill="1" applyBorder="1" applyAlignment="1">
      <alignment horizontal="center" vertical="center"/>
    </xf>
    <xf numFmtId="2" fontId="1" fillId="11" borderId="4" xfId="0" applyNumberFormat="1" applyFont="1" applyFill="1" applyBorder="1" applyAlignment="1">
      <alignment horizontal="center" vertical="center" wrapText="1"/>
    </xf>
    <xf numFmtId="0" fontId="4" fillId="3" borderId="59" xfId="0" applyFont="1" applyFill="1" applyBorder="1" applyAlignment="1">
      <alignment horizontal="center" vertical="center" wrapText="1"/>
    </xf>
    <xf numFmtId="0" fontId="4" fillId="3" borderId="60" xfId="0" applyFont="1" applyFill="1" applyBorder="1" applyAlignment="1">
      <alignment horizontal="center" vertical="center" wrapText="1"/>
    </xf>
    <xf numFmtId="0" fontId="4" fillId="3" borderId="61" xfId="0" applyFont="1" applyFill="1" applyBorder="1" applyAlignment="1">
      <alignment horizontal="center" vertical="center" wrapText="1"/>
    </xf>
    <xf numFmtId="0" fontId="4" fillId="4" borderId="59" xfId="0" applyFont="1" applyFill="1" applyBorder="1" applyAlignment="1">
      <alignment horizontal="center" vertical="center" wrapText="1"/>
    </xf>
    <xf numFmtId="0" fontId="4" fillId="4" borderId="60" xfId="0" applyFont="1" applyFill="1" applyBorder="1" applyAlignment="1">
      <alignment horizontal="center" vertical="center" wrapText="1"/>
    </xf>
    <xf numFmtId="0" fontId="4" fillId="4" borderId="61" xfId="0" applyFont="1" applyFill="1" applyBorder="1" applyAlignment="1">
      <alignment horizontal="center" vertical="center" wrapText="1"/>
    </xf>
    <xf numFmtId="0" fontId="2" fillId="11" borderId="30" xfId="0" applyFont="1" applyFill="1" applyBorder="1" applyAlignment="1">
      <alignment horizontal="center" vertical="center" wrapText="1"/>
    </xf>
    <xf numFmtId="0" fontId="2" fillId="11" borderId="31" xfId="0" applyFont="1" applyFill="1" applyBorder="1" applyAlignment="1">
      <alignment horizontal="center" vertical="center" wrapText="1"/>
    </xf>
    <xf numFmtId="0" fontId="2" fillId="11" borderId="32" xfId="0" applyFont="1" applyFill="1" applyBorder="1" applyAlignment="1">
      <alignment horizontal="center" vertical="center" wrapText="1"/>
    </xf>
    <xf numFmtId="0" fontId="2" fillId="11" borderId="10" xfId="0" applyFont="1" applyFill="1" applyBorder="1" applyAlignment="1">
      <alignment horizontal="center" vertical="center" wrapText="1"/>
    </xf>
    <xf numFmtId="0" fontId="2" fillId="11" borderId="3" xfId="0" applyFont="1" applyFill="1" applyBorder="1" applyAlignment="1">
      <alignment horizontal="center" vertical="center" wrapText="1"/>
    </xf>
    <xf numFmtId="0" fontId="2" fillId="11" borderId="11" xfId="0" applyFont="1" applyFill="1" applyBorder="1" applyAlignment="1">
      <alignment horizontal="center" vertical="center" wrapText="1"/>
    </xf>
    <xf numFmtId="0" fontId="2" fillId="11" borderId="24" xfId="0" applyFont="1" applyFill="1" applyBorder="1" applyAlignment="1">
      <alignment horizontal="center" vertical="center" wrapText="1"/>
    </xf>
    <xf numFmtId="0" fontId="2" fillId="11" borderId="25" xfId="0" applyFont="1" applyFill="1" applyBorder="1" applyAlignment="1">
      <alignment horizontal="center" vertical="center" wrapText="1"/>
    </xf>
    <xf numFmtId="0" fontId="2" fillId="11" borderId="26" xfId="0" applyFont="1" applyFill="1" applyBorder="1" applyAlignment="1">
      <alignment horizontal="center" vertical="center" wrapText="1"/>
    </xf>
    <xf numFmtId="0" fontId="2" fillId="8" borderId="3" xfId="0" applyFont="1" applyFill="1" applyBorder="1" applyAlignment="1">
      <alignment horizontal="center" vertical="center"/>
    </xf>
    <xf numFmtId="0" fontId="2" fillId="8" borderId="11" xfId="0" applyFont="1" applyFill="1" applyBorder="1" applyAlignment="1">
      <alignment horizontal="center" vertical="center"/>
    </xf>
    <xf numFmtId="0" fontId="2" fillId="8" borderId="25" xfId="0" applyFont="1" applyFill="1" applyBorder="1" applyAlignment="1">
      <alignment horizontal="center" vertical="center"/>
    </xf>
    <xf numFmtId="0" fontId="2" fillId="8" borderId="26" xfId="0" applyFont="1" applyFill="1" applyBorder="1" applyAlignment="1">
      <alignment horizontal="center" vertical="center"/>
    </xf>
    <xf numFmtId="0" fontId="2" fillId="0" borderId="14" xfId="0" applyFont="1" applyBorder="1" applyAlignment="1">
      <alignment horizontal="left" vertical="top" wrapText="1"/>
    </xf>
    <xf numFmtId="0" fontId="2" fillId="0" borderId="6" xfId="0" applyFont="1" applyBorder="1" applyAlignment="1">
      <alignment horizontal="left" vertical="top" wrapText="1"/>
    </xf>
    <xf numFmtId="0" fontId="2" fillId="0" borderId="15" xfId="0" applyFont="1" applyBorder="1" applyAlignment="1">
      <alignment horizontal="left" vertical="top" wrapText="1"/>
    </xf>
    <xf numFmtId="166" fontId="4" fillId="2" borderId="56" xfId="0" applyNumberFormat="1" applyFont="1" applyFill="1" applyBorder="1" applyAlignment="1">
      <alignment horizontal="center" vertical="center" wrapText="1"/>
    </xf>
    <xf numFmtId="166" fontId="4" fillId="2" borderId="57" xfId="0" applyNumberFormat="1" applyFont="1" applyFill="1" applyBorder="1" applyAlignment="1">
      <alignment horizontal="center" vertical="center" wrapText="1"/>
    </xf>
    <xf numFmtId="166" fontId="4" fillId="2" borderId="58" xfId="0" applyNumberFormat="1" applyFont="1" applyFill="1" applyBorder="1" applyAlignment="1">
      <alignment horizontal="center" vertical="center" wrapText="1"/>
    </xf>
    <xf numFmtId="0" fontId="4" fillId="3" borderId="53" xfId="0" applyFont="1" applyFill="1" applyBorder="1" applyAlignment="1">
      <alignment horizontal="center" vertical="center"/>
    </xf>
    <xf numFmtId="0" fontId="4" fillId="3" borderId="54" xfId="0" applyFont="1" applyFill="1" applyBorder="1" applyAlignment="1">
      <alignment horizontal="center" vertical="center"/>
    </xf>
    <xf numFmtId="0" fontId="4" fillId="3" borderId="55" xfId="0" applyFont="1" applyFill="1" applyBorder="1" applyAlignment="1">
      <alignment horizontal="center" vertical="center"/>
    </xf>
    <xf numFmtId="0" fontId="2" fillId="0" borderId="24" xfId="0" applyFont="1" applyBorder="1" applyAlignment="1">
      <alignment horizontal="center" vertical="top" wrapText="1"/>
    </xf>
    <xf numFmtId="0" fontId="2" fillId="0" borderId="25" xfId="0" applyFont="1" applyBorder="1" applyAlignment="1">
      <alignment horizontal="center" vertical="top" wrapText="1"/>
    </xf>
    <xf numFmtId="0" fontId="2" fillId="0" borderId="26" xfId="0" applyFont="1" applyBorder="1" applyAlignment="1">
      <alignment horizontal="center" vertical="top" wrapText="1"/>
    </xf>
    <xf numFmtId="0" fontId="1" fillId="8" borderId="30" xfId="0" applyFont="1" applyFill="1" applyBorder="1" applyAlignment="1">
      <alignment horizontal="center" vertical="center" wrapText="1"/>
    </xf>
    <xf numFmtId="0" fontId="2" fillId="8" borderId="31" xfId="0" applyFont="1" applyFill="1" applyBorder="1" applyAlignment="1">
      <alignment vertical="center"/>
    </xf>
    <xf numFmtId="0" fontId="2" fillId="8" borderId="32" xfId="0" applyFont="1" applyFill="1" applyBorder="1" applyAlignment="1">
      <alignment vertical="center"/>
    </xf>
    <xf numFmtId="0" fontId="4" fillId="2" borderId="22" xfId="0" applyFont="1" applyFill="1" applyBorder="1" applyAlignment="1">
      <alignment horizontal="center" vertical="center"/>
    </xf>
    <xf numFmtId="0" fontId="3" fillId="2" borderId="8" xfId="0" applyFont="1" applyFill="1" applyBorder="1" applyAlignment="1">
      <alignment vertical="center"/>
    </xf>
    <xf numFmtId="0" fontId="3" fillId="2" borderId="23" xfId="0" applyFont="1" applyFill="1" applyBorder="1" applyAlignment="1">
      <alignment vertical="center"/>
    </xf>
    <xf numFmtId="0" fontId="4" fillId="2" borderId="2" xfId="0" applyFont="1" applyFill="1" applyBorder="1" applyAlignment="1">
      <alignment vertical="center" wrapText="1"/>
    </xf>
    <xf numFmtId="0" fontId="4" fillId="3" borderId="1" xfId="0" applyFont="1" applyFill="1" applyBorder="1" applyAlignment="1">
      <alignment horizontal="center" vertical="center" wrapText="1"/>
    </xf>
    <xf numFmtId="0" fontId="3" fillId="3" borderId="1" xfId="0" applyFont="1" applyFill="1" applyBorder="1" applyAlignment="1">
      <alignment vertical="center"/>
    </xf>
    <xf numFmtId="0" fontId="4" fillId="4" borderId="4" xfId="0" applyFont="1" applyFill="1" applyBorder="1" applyAlignment="1">
      <alignment horizontal="center" vertical="center" wrapText="1"/>
    </xf>
    <xf numFmtId="0" fontId="3" fillId="4" borderId="4" xfId="0" applyFont="1" applyFill="1" applyBorder="1" applyAlignment="1">
      <alignment vertical="center"/>
    </xf>
    <xf numFmtId="166" fontId="4" fillId="2" borderId="2" xfId="0" applyNumberFormat="1" applyFont="1" applyFill="1" applyBorder="1" applyAlignment="1">
      <alignment horizontal="center" vertical="center" wrapText="1"/>
    </xf>
    <xf numFmtId="0" fontId="3" fillId="2" borderId="2" xfId="0" applyFont="1" applyFill="1" applyBorder="1" applyAlignment="1">
      <alignment vertic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8" borderId="25" xfId="0" applyFont="1" applyFill="1" applyBorder="1" applyAlignment="1">
      <alignment horizontal="center" vertical="center" wrapText="1"/>
    </xf>
    <xf numFmtId="0" fontId="4" fillId="4" borderId="53" xfId="0" applyFont="1" applyFill="1" applyBorder="1" applyAlignment="1">
      <alignment horizontal="center" vertical="center" wrapText="1"/>
    </xf>
    <xf numFmtId="0" fontId="4" fillId="4" borderId="54" xfId="0" applyFont="1" applyFill="1" applyBorder="1" applyAlignment="1">
      <alignment horizontal="center" vertical="center" wrapText="1"/>
    </xf>
    <xf numFmtId="0" fontId="4" fillId="4" borderId="55" xfId="0" applyFont="1" applyFill="1" applyBorder="1" applyAlignment="1">
      <alignment horizontal="center" vertical="center" wrapText="1"/>
    </xf>
    <xf numFmtId="0" fontId="12" fillId="0" borderId="27" xfId="3" applyFont="1" applyBorder="1" applyAlignment="1">
      <alignment horizontal="center" vertical="center" wrapText="1"/>
    </xf>
    <xf numFmtId="0" fontId="12" fillId="0" borderId="29" xfId="3" applyFont="1" applyBorder="1" applyAlignment="1">
      <alignment horizontal="center" vertical="center" wrapText="1"/>
    </xf>
    <xf numFmtId="0" fontId="25" fillId="0" borderId="50" xfId="0" applyFont="1" applyBorder="1" applyAlignment="1">
      <alignment horizontal="center" vertical="center" wrapText="1"/>
    </xf>
    <xf numFmtId="0" fontId="25" fillId="0" borderId="51" xfId="0" applyFont="1" applyBorder="1" applyAlignment="1">
      <alignment horizontal="center" vertical="center" wrapText="1"/>
    </xf>
    <xf numFmtId="0" fontId="25" fillId="0" borderId="52" xfId="0" applyFont="1" applyBorder="1" applyAlignment="1">
      <alignment horizontal="center" vertical="center" wrapText="1"/>
    </xf>
    <xf numFmtId="0" fontId="9" fillId="0" borderId="30" xfId="2" applyBorder="1" applyAlignment="1">
      <alignment horizontal="center"/>
    </xf>
    <xf numFmtId="0" fontId="9" fillId="0" borderId="31" xfId="2" applyBorder="1" applyAlignment="1">
      <alignment horizontal="center"/>
    </xf>
    <xf numFmtId="0" fontId="9" fillId="0" borderId="32" xfId="2" applyBorder="1" applyAlignment="1">
      <alignment horizontal="center"/>
    </xf>
    <xf numFmtId="0" fontId="9" fillId="0" borderId="10" xfId="2" applyBorder="1" applyAlignment="1">
      <alignment horizontal="center"/>
    </xf>
    <xf numFmtId="0" fontId="9" fillId="0" borderId="3" xfId="2" applyBorder="1" applyAlignment="1">
      <alignment horizontal="center"/>
    </xf>
    <xf numFmtId="0" fontId="9" fillId="0" borderId="11" xfId="2" applyBorder="1" applyAlignment="1">
      <alignment horizontal="center"/>
    </xf>
    <xf numFmtId="0" fontId="11" fillId="5" borderId="27" xfId="3" applyFont="1" applyFill="1" applyBorder="1" applyAlignment="1">
      <alignment horizontal="center" vertical="center"/>
    </xf>
    <xf numFmtId="0" fontId="11" fillId="5" borderId="28" xfId="3" applyFont="1" applyFill="1" applyBorder="1" applyAlignment="1">
      <alignment horizontal="center" vertical="center"/>
    </xf>
    <xf numFmtId="0" fontId="11" fillId="5" borderId="29" xfId="3" applyFont="1" applyFill="1" applyBorder="1" applyAlignment="1">
      <alignment horizontal="center" vertical="center"/>
    </xf>
    <xf numFmtId="0" fontId="19" fillId="0" borderId="27" xfId="3" applyFont="1" applyBorder="1" applyAlignment="1">
      <alignment horizontal="center" vertical="center"/>
    </xf>
    <xf numFmtId="0" fontId="19" fillId="0" borderId="29" xfId="3" applyFont="1" applyBorder="1" applyAlignment="1">
      <alignment horizontal="center" vertical="center"/>
    </xf>
    <xf numFmtId="0" fontId="13" fillId="10" borderId="27" xfId="3" applyFont="1" applyFill="1" applyBorder="1" applyAlignment="1">
      <alignment horizontal="center" vertical="center"/>
    </xf>
    <xf numFmtId="0" fontId="13" fillId="10" borderId="28" xfId="3" applyFont="1" applyFill="1" applyBorder="1" applyAlignment="1">
      <alignment horizontal="center" vertical="center"/>
    </xf>
    <xf numFmtId="0" fontId="13" fillId="10" borderId="29" xfId="3" applyFont="1" applyFill="1" applyBorder="1" applyAlignment="1">
      <alignment horizontal="center" vertical="center"/>
    </xf>
  </cellXfs>
  <cellStyles count="7">
    <cellStyle name="Millares 9" xfId="5" xr:uid="{00000000-0005-0000-0000-000000000000}"/>
    <cellStyle name="Moneda" xfId="1" builtinId="4"/>
    <cellStyle name="Normal" xfId="0" builtinId="0"/>
    <cellStyle name="Normal 10" xfId="3" xr:uid="{00000000-0005-0000-0000-000003000000}"/>
    <cellStyle name="Normal 2" xfId="2" xr:uid="{00000000-0005-0000-0000-000004000000}"/>
    <cellStyle name="Porcentaje" xfId="6" builtinId="5"/>
    <cellStyle name="Porcentaje 2 4"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 Id="rId4" Type="http://schemas.microsoft.com/office/2007/relationships/hdphoto" Target="../media/hdphoto2.wdp"/></Relationships>
</file>

<file path=xl/drawings/drawing1.xml><?xml version="1.0" encoding="utf-8"?>
<xdr:wsDr xmlns:xdr="http://schemas.openxmlformats.org/drawingml/2006/spreadsheetDrawing" xmlns:a="http://schemas.openxmlformats.org/drawingml/2006/main">
  <xdr:twoCellAnchor editAs="oneCell">
    <xdr:from>
      <xdr:col>1</xdr:col>
      <xdr:colOff>1700184</xdr:colOff>
      <xdr:row>31</xdr:row>
      <xdr:rowOff>169064</xdr:rowOff>
    </xdr:from>
    <xdr:to>
      <xdr:col>5</xdr:col>
      <xdr:colOff>209713</xdr:colOff>
      <xdr:row>31</xdr:row>
      <xdr:rowOff>2339327</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041" y="18919707"/>
          <a:ext cx="6796279" cy="21702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8467</xdr:colOff>
      <xdr:row>0</xdr:row>
      <xdr:rowOff>0</xdr:rowOff>
    </xdr:from>
    <xdr:to>
      <xdr:col>1</xdr:col>
      <xdr:colOff>202845</xdr:colOff>
      <xdr:row>1</xdr:row>
      <xdr:rowOff>431800</xdr:rowOff>
    </xdr:to>
    <xdr:pic>
      <xdr:nvPicPr>
        <xdr:cNvPr id="4" name="Imagen 3">
          <a:extLst>
            <a:ext uri="{FF2B5EF4-FFF2-40B4-BE49-F238E27FC236}">
              <a16:creationId xmlns:a16="http://schemas.microsoft.com/office/drawing/2014/main" id="{00000000-0008-0000-0000-000004000000}"/>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2" cstate="print">
          <a:duotone>
            <a:prstClr val="black"/>
            <a:schemeClr val="accent3">
              <a:tint val="45000"/>
              <a:satMod val="400000"/>
            </a:schemeClr>
          </a:duotone>
          <a:extLst>
            <a:ext uri="{BEBA8EAE-BF5A-486C-A8C5-ECC9F3942E4B}">
              <a14:imgProps xmlns:a14="http://schemas.microsoft.com/office/drawing/2010/main">
                <a14:imgLayer r:embed="rId3">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8467" y="0"/>
          <a:ext cx="1472845" cy="931333"/>
        </a:xfrm>
        <a:prstGeom prst="rect">
          <a:avLst/>
        </a:prstGeom>
      </xdr:spPr>
    </xdr:pic>
    <xdr:clientData/>
  </xdr:twoCellAnchor>
  <xdr:twoCellAnchor editAs="oneCell">
    <xdr:from>
      <xdr:col>6</xdr:col>
      <xdr:colOff>999066</xdr:colOff>
      <xdr:row>0</xdr:row>
      <xdr:rowOff>59267</xdr:rowOff>
    </xdr:from>
    <xdr:to>
      <xdr:col>7</xdr:col>
      <xdr:colOff>1479714</xdr:colOff>
      <xdr:row>1</xdr:row>
      <xdr:rowOff>588433</xdr:rowOff>
    </xdr:to>
    <xdr:pic>
      <xdr:nvPicPr>
        <xdr:cNvPr id="5" name="Imagen 4">
          <a:extLst>
            <a:ext uri="{FF2B5EF4-FFF2-40B4-BE49-F238E27FC236}">
              <a16:creationId xmlns:a16="http://schemas.microsoft.com/office/drawing/2014/main" id="{00000000-0008-0000-0000-000005000000}"/>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2" cstate="print">
          <a:duotone>
            <a:prstClr val="black"/>
            <a:schemeClr val="accent3">
              <a:tint val="45000"/>
              <a:satMod val="400000"/>
            </a:schemeClr>
          </a:duotone>
          <a:extLst>
            <a:ext uri="{BEBA8EAE-BF5A-486C-A8C5-ECC9F3942E4B}">
              <a14:imgProps xmlns:a14="http://schemas.microsoft.com/office/drawing/2010/main">
                <a14:imgLayer r:embed="rId3">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2081933" y="59267"/>
          <a:ext cx="1626823" cy="10286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1099465</xdr:colOff>
      <xdr:row>3</xdr:row>
      <xdr:rowOff>77893</xdr:rowOff>
    </xdr:to>
    <xdr:pic>
      <xdr:nvPicPr>
        <xdr:cNvPr id="3" name="Imagen 2">
          <a:extLst>
            <a:ext uri="{FF2B5EF4-FFF2-40B4-BE49-F238E27FC236}">
              <a16:creationId xmlns:a16="http://schemas.microsoft.com/office/drawing/2014/main" id="{00000000-0008-0000-0100-000003000000}"/>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0" y="0"/>
          <a:ext cx="1472845" cy="931333"/>
        </a:xfrm>
        <a:prstGeom prst="rect">
          <a:avLst/>
        </a:prstGeom>
      </xdr:spPr>
    </xdr:pic>
    <xdr:clientData/>
  </xdr:twoCellAnchor>
  <xdr:twoCellAnchor editAs="oneCell">
    <xdr:from>
      <xdr:col>1</xdr:col>
      <xdr:colOff>6749415</xdr:colOff>
      <xdr:row>0</xdr:row>
      <xdr:rowOff>0</xdr:rowOff>
    </xdr:from>
    <xdr:to>
      <xdr:col>2</xdr:col>
      <xdr:colOff>701320</xdr:colOff>
      <xdr:row>3</xdr:row>
      <xdr:rowOff>77893</xdr:rowOff>
    </xdr:to>
    <xdr:pic>
      <xdr:nvPicPr>
        <xdr:cNvPr id="4" name="Imagen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3" cstate="print">
          <a:duotone>
            <a:prstClr val="black"/>
            <a:schemeClr val="accent3">
              <a:tint val="45000"/>
              <a:satMod val="400000"/>
            </a:schemeClr>
          </a:duotone>
          <a:extLst>
            <a:ext uri="{BEBA8EAE-BF5A-486C-A8C5-ECC9F3942E4B}">
              <a14:imgProps xmlns:a14="http://schemas.microsoft.com/office/drawing/2010/main">
                <a14:imgLayer r:embed="rId4">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7111365" y="0"/>
          <a:ext cx="1267105" cy="91609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fuerzaaereacolombia-my.sharepoint.com/Users/AURBAN~1/AppData/Local/Temp/CG%20INGENIEROS%20Y%20CONSULTORES/ACUEDUCTO%20-%20TUNJUELO/AIU%20U1-U2-U3-U4-U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fuerzaaereacolombia-my.sharepoint.com/Users/MARTIN%20PAEZ/Desktop/PROYECTO%20UNIVERSIDA%20MILITAR%20NUEVA%20GRANADA/UNIVERSIDAD%20MILITAR%20NUEVA%20GRANADA/9.%20ENTREGA%209%20(18%20JUNIO)/APUS%20HIDROSANITARI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_produccion\1991_ituvia\Tecnica\Cotizaciones\2003\28987%20CEMENTOS%20ANDINO%20SILO%20II\Ex-0176-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9A41F59\PropuestoModelo%20Calculo%20Factor%20Multiplicador%20Parque%20Nacional-Interventori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Item 1"/>
      <sheetName val="Item 3,1"/>
      <sheetName val="Item 3.3"/>
      <sheetName val="Item 6,2"/>
      <sheetName val="Item 6,5"/>
      <sheetName val="Item 7.3"/>
      <sheetName val="Item 7.4"/>
      <sheetName val="Item 7.6"/>
      <sheetName val="Conversiòn"/>
      <sheetName val="Item 11.4-5"/>
      <sheetName val="Item 11.7-8-9"/>
      <sheetName val="Item 11.13 a15"/>
      <sheetName val="Item 11.17 a19"/>
      <sheetName val="11.21"/>
      <sheetName val="MALLA ADIC"/>
      <sheetName val="Item 11.22"/>
      <sheetName val="Item 11.23"/>
      <sheetName val="Item 11.24"/>
      <sheetName val="Item 11.28"/>
      <sheetName val="Item 11.31"/>
      <sheetName val="Item 11.33"/>
      <sheetName val="Item 11.37"/>
      <sheetName val="Item 11.38"/>
      <sheetName val="concreto 3000"/>
      <sheetName val="Relleno Fluido"/>
      <sheetName val="Item 11.39"/>
      <sheetName val="Item 11.40"/>
      <sheetName val="Item 11.41-42"/>
      <sheetName val="Item pernos 4 m"/>
      <sheetName val="Item 11.43-45"/>
      <sheetName val="Item 11.46"/>
      <sheetName val="Item 11.47 a 52 FIBRA dRAMIX"/>
      <sheetName val="Item 11.53 a58 FIBRA maccaferri"/>
      <sheetName val="Solera lanzado"/>
      <sheetName val="Item 11.20"/>
      <sheetName val="Hoja2"/>
      <sheetName val="Item 11.20 CON FIBRA"/>
      <sheetName val="Item 12.1"/>
      <sheetName val="Item 12.3"/>
      <sheetName val="Item 12.5"/>
      <sheetName val="Item 12.6"/>
      <sheetName val="Item 12.7"/>
      <sheetName val="Item 12.17"/>
      <sheetName val="Item 12.19"/>
      <sheetName val="Item 12.27a"/>
      <sheetName val="Item 12.28a "/>
      <sheetName val="Item 12.27C cinta"/>
      <sheetName val="Item 14.1"/>
      <sheetName val="Item 14.3"/>
      <sheetName val="Item 14.4"/>
      <sheetName val="Item 14.5"/>
      <sheetName val="Item 14.7"/>
      <sheetName val="Item 14.8"/>
      <sheetName val="Item CARGA PUNTUAL"/>
      <sheetName val="Item Perf Instr"/>
      <sheetName val="Item 14.9"/>
      <sheetName val="Item 14.11"/>
      <sheetName val="Item 14.13"/>
      <sheetName val="Item 14.17"/>
      <sheetName val="DiciemBre 2009"/>
      <sheetName val="Standard V1.4"/>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Tarifa MT"/>
      <sheetName val="Info Ensayos"/>
      <sheetName val="Resolucion 342 -2009"/>
      <sheetName val="Ensayos Laboratorio"/>
      <sheetName val="DATOS"/>
    </sheetNames>
    <sheetDataSet>
      <sheetData sheetId="0" refreshError="1"/>
      <sheetData sheetId="1" refreshError="1"/>
      <sheetData sheetId="2" refreshError="1"/>
      <sheetData sheetId="3" refreshError="1"/>
      <sheetData sheetId="4" refreshError="1"/>
      <sheetData sheetId="5">
        <row r="3">
          <cell r="A3" t="str">
            <v>Obra</v>
          </cell>
        </row>
        <row r="11">
          <cell r="F11" t="str">
            <v>Directa</v>
          </cell>
        </row>
        <row r="12">
          <cell r="F12" t="str">
            <v>Pública</v>
          </cell>
        </row>
        <row r="19">
          <cell r="G19" t="str">
            <v>P. Natural</v>
          </cell>
        </row>
        <row r="20">
          <cell r="G20" t="str">
            <v>P. Jurídica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403"/>
      <sheetName val="1"/>
      <sheetName val="301"/>
      <sheetName val="302"/>
      <sheetName val="303"/>
      <sheetName val="304"/>
      <sheetName val="305"/>
      <sheetName val="3"/>
      <sheetName val="5"/>
      <sheetName val="6"/>
      <sheetName val="7"/>
      <sheetName val="8"/>
      <sheetName val="9"/>
      <sheetName val="10"/>
      <sheetName val="11"/>
      <sheetName val="12"/>
      <sheetName val="13"/>
      <sheetName val="14"/>
      <sheetName val="15"/>
      <sheetName val="16"/>
      <sheetName val="306"/>
      <sheetName val="201"/>
      <sheetName val="202"/>
      <sheetName val="203"/>
      <sheetName val="204"/>
      <sheetName val="205"/>
      <sheetName val="17"/>
      <sheetName val="390"/>
      <sheetName val="18"/>
      <sheetName val="19"/>
      <sheetName val="20"/>
      <sheetName val="21"/>
      <sheetName val="22"/>
      <sheetName val="23"/>
      <sheetName val="24"/>
      <sheetName val="25"/>
      <sheetName val="26"/>
      <sheetName val="28"/>
      <sheetName val="29"/>
      <sheetName val="30"/>
      <sheetName val="31"/>
      <sheetName val="32"/>
      <sheetName val="33"/>
      <sheetName val="34"/>
      <sheetName val="309"/>
      <sheetName val="312"/>
      <sheetName val="315"/>
      <sheetName val="317"/>
      <sheetName val="318"/>
      <sheetName val="35"/>
      <sheetName val="36"/>
      <sheetName val="319"/>
      <sheetName val="42"/>
      <sheetName val="43"/>
      <sheetName val="391"/>
      <sheetName val="413"/>
      <sheetName val="392"/>
      <sheetName val="393"/>
      <sheetName val="44"/>
      <sheetName val="412"/>
      <sheetName val="394"/>
      <sheetName val="395"/>
      <sheetName val="45"/>
      <sheetName val="46"/>
      <sheetName val="47"/>
      <sheetName val="48"/>
      <sheetName val="49"/>
      <sheetName val="50"/>
      <sheetName val="51"/>
      <sheetName val="52"/>
      <sheetName val="53"/>
      <sheetName val="54"/>
      <sheetName val="55"/>
      <sheetName val="56"/>
      <sheetName val="57"/>
      <sheetName val="58"/>
      <sheetName val="59"/>
      <sheetName val="324"/>
      <sheetName val="396"/>
      <sheetName val="60"/>
      <sheetName val="63"/>
      <sheetName val="64"/>
      <sheetName val="65"/>
      <sheetName val="66"/>
      <sheetName val="320"/>
      <sheetName val="325"/>
      <sheetName val="321"/>
      <sheetName val="411"/>
      <sheetName val="322"/>
      <sheetName val="323"/>
      <sheetName val="397"/>
      <sheetName val="398"/>
      <sheetName val="67"/>
      <sheetName val="327"/>
      <sheetName val="328"/>
      <sheetName val="70"/>
      <sheetName val="399"/>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414"/>
      <sheetName val="332"/>
      <sheetName val="93"/>
      <sheetName val="94"/>
      <sheetName val="95"/>
      <sheetName val="96"/>
      <sheetName val="97"/>
      <sheetName val="98"/>
      <sheetName val="99"/>
      <sheetName val="100"/>
      <sheetName val="206"/>
      <sheetName val="207"/>
      <sheetName val="208"/>
      <sheetName val="209"/>
      <sheetName val="415"/>
      <sheetName val="210"/>
      <sheetName val="211"/>
      <sheetName val="407"/>
      <sheetName val="408"/>
      <sheetName val="212"/>
      <sheetName val="213"/>
      <sheetName val="417"/>
      <sheetName val="416"/>
      <sheetName val="418"/>
      <sheetName val="419"/>
      <sheetName val="420"/>
      <sheetName val="421"/>
      <sheetName val="214"/>
      <sheetName val="216"/>
      <sheetName val="218"/>
      <sheetName val="410"/>
      <sheetName val="409"/>
      <sheetName val="220"/>
      <sheetName val="221"/>
      <sheetName val="223"/>
      <sheetName val="224"/>
      <sheetName val="225"/>
      <sheetName val="226"/>
      <sheetName val="228"/>
      <sheetName val="229"/>
      <sheetName val="230"/>
      <sheetName val="104"/>
      <sheetName val="106"/>
      <sheetName val="400"/>
      <sheetName val="401"/>
      <sheetName val="402"/>
      <sheetName val="404"/>
      <sheetName val="405"/>
      <sheetName val="406"/>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333"/>
      <sheetName val="334"/>
      <sheetName val="335"/>
      <sheetName val="336"/>
      <sheetName val="337"/>
      <sheetName val="307"/>
      <sheetName val="338"/>
      <sheetName val="339"/>
      <sheetName val="340"/>
      <sheetName val="341"/>
      <sheetName val="342"/>
      <sheetName val="343"/>
      <sheetName val="344"/>
      <sheetName val="422"/>
      <sheetName val="345"/>
      <sheetName val="346"/>
      <sheetName val="128"/>
      <sheetName val="130"/>
      <sheetName val="131"/>
      <sheetName val="134"/>
      <sheetName val="347"/>
      <sheetName val="348"/>
      <sheetName val="349"/>
      <sheetName val="350"/>
      <sheetName val="351"/>
      <sheetName val="352"/>
      <sheetName val="353"/>
      <sheetName val="354"/>
      <sheetName val="355"/>
      <sheetName val="356"/>
      <sheetName val="357"/>
      <sheetName val="358"/>
      <sheetName val="359"/>
      <sheetName val="423"/>
      <sheetName val="424"/>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232"/>
      <sheetName val="233"/>
      <sheetName val="234"/>
      <sheetName val="236"/>
      <sheetName val="137"/>
      <sheetName val="138"/>
      <sheetName val="139"/>
      <sheetName val="140"/>
      <sheetName val="141"/>
      <sheetName val="135"/>
      <sheetName val="381"/>
      <sheetName val="382"/>
      <sheetName val="383"/>
      <sheetName val="384"/>
      <sheetName val="385"/>
      <sheetName val="386"/>
      <sheetName val="387"/>
      <sheetName val="388"/>
      <sheetName val="389"/>
      <sheetName val="Hoja17"/>
      <sheetName val="List_MATERIALE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row r="8">
          <cell r="B8" t="str">
            <v>Tubería Sanitaria PVC ø 1 1/2" X 6 M</v>
          </cell>
        </row>
        <row r="9">
          <cell r="B9" t="str">
            <v>Tuberia Sanitaria PVC ø 2" X 6 M</v>
          </cell>
        </row>
        <row r="10">
          <cell r="B10" t="str">
            <v>Tuberia Sanitaria PVC ø 3" X 6 M</v>
          </cell>
        </row>
        <row r="11">
          <cell r="B11" t="str">
            <v>Tuberia Sanitaria PVC ø 4" X 6 M</v>
          </cell>
        </row>
        <row r="12">
          <cell r="B12" t="str">
            <v>Tuberia Sanitaria PVC ø 6" X 6 M</v>
          </cell>
        </row>
        <row r="13">
          <cell r="B13" t="str">
            <v xml:space="preserve">Tuberia Sanitaria PVC ø 1 1/2" </v>
          </cell>
        </row>
        <row r="14">
          <cell r="B14" t="str">
            <v xml:space="preserve">Tuberia Sanitaria PVC ø 2" </v>
          </cell>
        </row>
        <row r="15">
          <cell r="B15" t="str">
            <v>Tuberia Sanitaria PVC ø 3"</v>
          </cell>
        </row>
        <row r="16">
          <cell r="B16" t="str">
            <v xml:space="preserve">Tuberia Sanitaria PVC ø 4" </v>
          </cell>
        </row>
        <row r="17">
          <cell r="B17" t="str">
            <v xml:space="preserve">Tuberia Sanitaria PVC ø 6" </v>
          </cell>
        </row>
        <row r="18">
          <cell r="B18" t="str">
            <v xml:space="preserve">Tuberia Sanitaria PVC ø 8" </v>
          </cell>
        </row>
        <row r="19">
          <cell r="B19" t="str">
            <v>Tuberia Ventilación  PVCL ø 1 1/2" X 6 M</v>
          </cell>
        </row>
        <row r="20">
          <cell r="B20" t="str">
            <v>Tuberia Ventilación  PVCL ø 2" X 6 M</v>
          </cell>
        </row>
        <row r="21">
          <cell r="B21" t="str">
            <v>Tuberia Ventilación  PVCL ø 3" X 6 M</v>
          </cell>
        </row>
        <row r="22">
          <cell r="B22" t="str">
            <v>Tuberia Ventilación  PVCL ø 4" X 6 M</v>
          </cell>
        </row>
        <row r="23">
          <cell r="B23" t="str">
            <v>Tuberia Ventilación  PVCL ø 1 1/2"</v>
          </cell>
        </row>
        <row r="24">
          <cell r="B24" t="str">
            <v xml:space="preserve">Tuberia Ventilación  PVCL ø 2" </v>
          </cell>
        </row>
        <row r="25">
          <cell r="B25" t="str">
            <v xml:space="preserve">Tuberia Ventilación  PVCL ø 3" </v>
          </cell>
        </row>
        <row r="26">
          <cell r="B26" t="str">
            <v>Tuberia Ventilación  PVCL ø 4"</v>
          </cell>
        </row>
        <row r="27">
          <cell r="B27" t="str">
            <v>Unión Sanitaria PVC ø 1 1/2"</v>
          </cell>
        </row>
        <row r="28">
          <cell r="B28" t="str">
            <v>Unión Sanitaria PVC ø 2"</v>
          </cell>
        </row>
        <row r="29">
          <cell r="B29" t="str">
            <v>Unión Sanitaria PVC ø 3"</v>
          </cell>
        </row>
        <row r="30">
          <cell r="B30" t="str">
            <v>Unión Sanitaria PVC ø 4"</v>
          </cell>
        </row>
        <row r="31">
          <cell r="B31" t="str">
            <v>Unión Sanitaria PVC ø 6"</v>
          </cell>
        </row>
        <row r="32">
          <cell r="B32" t="str">
            <v>Unión Sanitaria PVC ø 8"</v>
          </cell>
        </row>
        <row r="33">
          <cell r="B33" t="str">
            <v>Codo 90º Sanitario PVC ø 1 1/2 " CXC</v>
          </cell>
        </row>
        <row r="34">
          <cell r="B34" t="str">
            <v>Codo 90º Sanitario PVC ø 1 1/2 " CXE</v>
          </cell>
        </row>
        <row r="35">
          <cell r="B35" t="str">
            <v>Codo 45º Sanitario PVC ø 1 1/2 " CXC</v>
          </cell>
        </row>
        <row r="36">
          <cell r="B36" t="str">
            <v>Codo 45º Sanitario PVC ø 1 1/2 " CXE</v>
          </cell>
        </row>
        <row r="37">
          <cell r="B37" t="str">
            <v>Codo 90º Sanitario PVC ø 2 " CXC</v>
          </cell>
        </row>
        <row r="38">
          <cell r="B38" t="str">
            <v>Codo 90º Sanitario PVC ø 2 " CXE</v>
          </cell>
        </row>
        <row r="39">
          <cell r="B39" t="str">
            <v>Codo 45º Sanitario PVC ø 2 " CXC</v>
          </cell>
        </row>
        <row r="40">
          <cell r="B40" t="str">
            <v>Codo 45º Sanitario PVC ø 2 " CXE</v>
          </cell>
        </row>
        <row r="41">
          <cell r="B41" t="str">
            <v>Codo 90º Sanitario PVC ø 3 " CXC</v>
          </cell>
        </row>
        <row r="42">
          <cell r="B42" t="str">
            <v>Codo 90º Sanitario PVC ø 3 " CXE</v>
          </cell>
        </row>
        <row r="43">
          <cell r="B43" t="str">
            <v>Codo 45º Sanitario PVC ø 3 " CXC</v>
          </cell>
        </row>
        <row r="44">
          <cell r="B44" t="str">
            <v>Codo 45º Sanitario PVC ø 3 " CXE</v>
          </cell>
        </row>
        <row r="45">
          <cell r="B45" t="str">
            <v>Codo 90º Sanitario PVC ø 4 " CXC</v>
          </cell>
        </row>
        <row r="46">
          <cell r="B46" t="str">
            <v>Codo 90º Sanitario PVC ø 4 " CXE</v>
          </cell>
        </row>
        <row r="47">
          <cell r="B47" t="str">
            <v>Codo 45º Sanitario PVC ø 4 " CXC</v>
          </cell>
        </row>
        <row r="48">
          <cell r="B48" t="str">
            <v>Codo 45º Sanitario PVC ø 4 " CXE</v>
          </cell>
        </row>
        <row r="49">
          <cell r="B49" t="str">
            <v>Codo 90º Sanitario PVC ø 6 " CXC</v>
          </cell>
        </row>
        <row r="50">
          <cell r="B50" t="str">
            <v>Codo 90º Sanitario PVC ø 6 " CXE</v>
          </cell>
        </row>
        <row r="51">
          <cell r="B51" t="str">
            <v>Codo 45º Sanitario PVC ø 6 " CXC</v>
          </cell>
        </row>
        <row r="52">
          <cell r="B52" t="str">
            <v>Codo 45º Sanitario PVC ø 6 " CXE</v>
          </cell>
        </row>
        <row r="53">
          <cell r="B53" t="str">
            <v>Codo Sanitario REVENTILADO 3X2 "</v>
          </cell>
        </row>
        <row r="54">
          <cell r="B54" t="str">
            <v>Codo Sanitario REVENTILADO 4X2 "</v>
          </cell>
        </row>
        <row r="55">
          <cell r="B55" t="str">
            <v xml:space="preserve">Tees Sanitaria PVC ø 1 1/2" </v>
          </cell>
        </row>
        <row r="56">
          <cell r="B56" t="str">
            <v xml:space="preserve">Tees Sanitaria PVC ø 2" </v>
          </cell>
        </row>
        <row r="57">
          <cell r="B57" t="str">
            <v>Tees Sanitaria PVC ø 3"</v>
          </cell>
        </row>
        <row r="58">
          <cell r="B58" t="str">
            <v xml:space="preserve">Tees Sanitaria PVC ø 4" </v>
          </cell>
        </row>
        <row r="59">
          <cell r="B59" t="str">
            <v xml:space="preserve">Tees Sanitaria PVC ø 6" </v>
          </cell>
        </row>
        <row r="60">
          <cell r="B60" t="str">
            <v>Tees Sanitarias reducidas PVC ø 2"x1-1/2"</v>
          </cell>
        </row>
        <row r="61">
          <cell r="B61" t="str">
            <v>Tees Sanitarias reducidas PVC ø 3"x2"</v>
          </cell>
        </row>
        <row r="62">
          <cell r="B62" t="str">
            <v>Tees Sanitarias reducidas PVC ø 4"x2"</v>
          </cell>
        </row>
        <row r="63">
          <cell r="B63" t="str">
            <v>Tees Sanitarias reducidas PVC ø 4"x3"</v>
          </cell>
        </row>
        <row r="64">
          <cell r="B64" t="str">
            <v>Tees Sanitarias reducidas PVC ø 6"x4"</v>
          </cell>
        </row>
        <row r="65">
          <cell r="B65" t="str">
            <v xml:space="preserve">Tees Sanitaria doble PVC ø 1 1/2" </v>
          </cell>
        </row>
        <row r="66">
          <cell r="B66" t="str">
            <v xml:space="preserve">Tees Sanitaria doble PVC ø 2" </v>
          </cell>
        </row>
        <row r="67">
          <cell r="B67" t="str">
            <v>Tees Sanitaria doble PVC ø 3"</v>
          </cell>
        </row>
        <row r="68">
          <cell r="B68" t="str">
            <v xml:space="preserve">Tees Sanitaria doble PVC ø 4" </v>
          </cell>
        </row>
        <row r="69">
          <cell r="B69" t="str">
            <v xml:space="preserve">Yees Sanitaria PVC ø 2" </v>
          </cell>
        </row>
        <row r="70">
          <cell r="B70" t="str">
            <v>Yees Sanitaria PVC ø 3"</v>
          </cell>
        </row>
        <row r="71">
          <cell r="B71" t="str">
            <v xml:space="preserve">Yees Sanitaria PVC ø 4" </v>
          </cell>
        </row>
        <row r="72">
          <cell r="B72" t="str">
            <v xml:space="preserve">Yees Sanitaria PVC ø 6" </v>
          </cell>
        </row>
        <row r="73">
          <cell r="B73" t="str">
            <v>Yees Sanitarias reducidas PVC ø 3"x2"</v>
          </cell>
        </row>
        <row r="74">
          <cell r="B74" t="str">
            <v>Yees Sanitarias reducidas PVC ø 4"x2"</v>
          </cell>
        </row>
        <row r="75">
          <cell r="B75" t="str">
            <v>Yees Sanitarias reducidas PVC ø 4"x3"</v>
          </cell>
        </row>
        <row r="76">
          <cell r="B76" t="str">
            <v>Yees Sanitarias reducidas PVC ø 6"x4"</v>
          </cell>
        </row>
        <row r="77">
          <cell r="B77" t="str">
            <v xml:space="preserve">Yees Sanitaria doble PVC ø 2" </v>
          </cell>
        </row>
        <row r="78">
          <cell r="B78" t="str">
            <v>Yees Sanitaria doble PVC ø 3"</v>
          </cell>
        </row>
        <row r="79">
          <cell r="B79" t="str">
            <v xml:space="preserve">Yees Sanitaria doble PVC ø 4" </v>
          </cell>
        </row>
        <row r="80">
          <cell r="B80" t="str">
            <v>Tapón de prueba PVC Sø 1-1/2"</v>
          </cell>
        </row>
        <row r="81">
          <cell r="B81" t="str">
            <v>Tapón de prueba PVC S ø 2"</v>
          </cell>
        </row>
        <row r="82">
          <cell r="B82" t="str">
            <v>Tapón de prueba PVC S ø 3"</v>
          </cell>
        </row>
        <row r="83">
          <cell r="B83" t="str">
            <v>Tapón de prueba PVC S ø 4"</v>
          </cell>
        </row>
        <row r="84">
          <cell r="B84" t="str">
            <v>SIFON PVC ø  1-1/2" Sanitario</v>
          </cell>
        </row>
        <row r="85">
          <cell r="B85" t="str">
            <v>SIFON PVC ø  2" Sanitario</v>
          </cell>
        </row>
        <row r="86">
          <cell r="B86" t="str">
            <v>SIFON PVC ø  3" Sanitario</v>
          </cell>
        </row>
        <row r="87">
          <cell r="B87" t="str">
            <v>SIFON PVC ø  4" Sanitario</v>
          </cell>
        </row>
        <row r="88">
          <cell r="B88" t="str">
            <v>SIFON TIPO BOTELLA GRIVAL</v>
          </cell>
        </row>
        <row r="89">
          <cell r="B89" t="str">
            <v>Sifón para orinal GRIVAL</v>
          </cell>
        </row>
        <row r="90">
          <cell r="B90" t="str">
            <v>Desague sencilo integrado sin rebose</v>
          </cell>
        </row>
        <row r="91">
          <cell r="B91" t="str">
            <v>REJILLA 4X2 CONCENTRICA</v>
          </cell>
        </row>
        <row r="92">
          <cell r="B92" t="str">
            <v>REJILLA 2X3  ANTICUCARACHA ALUMINIO</v>
          </cell>
        </row>
        <row r="93">
          <cell r="B93" t="str">
            <v>REJILLA METALICA 2"x3" CON SOZCO</v>
          </cell>
        </row>
        <row r="94">
          <cell r="B94" t="str">
            <v>REJILLA METALICA 3X2" CON SOZCO</v>
          </cell>
        </row>
        <row r="95">
          <cell r="B95" t="str">
            <v xml:space="preserve"> Rejilla de 3 x 1 ½ con sosco corriente</v>
          </cell>
        </row>
        <row r="96">
          <cell r="B96" t="str">
            <v xml:space="preserve"> Rejilla de 3 X 2 con sosco corriente</v>
          </cell>
        </row>
        <row r="97">
          <cell r="B97" t="str">
            <v xml:space="preserve"> Rejilla de 3 X 2 con sosco corriente económica</v>
          </cell>
        </row>
        <row r="98">
          <cell r="B98" t="str">
            <v xml:space="preserve"> Rejilla de 3 x 2 con sosco línea social</v>
          </cell>
        </row>
        <row r="99">
          <cell r="B99" t="str">
            <v xml:space="preserve"> Rejilla de 3 x 2 con sosco cuadrada corriente</v>
          </cell>
        </row>
        <row r="100">
          <cell r="B100" t="str">
            <v xml:space="preserve"> Rejilla de 3 x 2 con sosco tapa y base cuadrada corriente</v>
          </cell>
        </row>
        <row r="101">
          <cell r="B101" t="str">
            <v xml:space="preserve"> Rejilla de 3 ¼ x 2 con sosco corriente</v>
          </cell>
        </row>
        <row r="102">
          <cell r="B102" t="str">
            <v xml:space="preserve"> Rejilla de 4 x 3 con sosco corriente</v>
          </cell>
        </row>
        <row r="103">
          <cell r="B103" t="str">
            <v xml:space="preserve"> Rejilla de 5 x 3 con sosco corriente</v>
          </cell>
        </row>
        <row r="104">
          <cell r="B104" t="str">
            <v xml:space="preserve"> Rejilla de 5 x 4 con sosco corriente</v>
          </cell>
        </row>
        <row r="105">
          <cell r="B105" t="str">
            <v>CANAL BAJANTE PVC ø  BLANCO X 3 M</v>
          </cell>
        </row>
        <row r="106">
          <cell r="B106" t="str">
            <v>Codo CANAL BAJANTE 45º PVC ø</v>
          </cell>
        </row>
        <row r="107">
          <cell r="B107" t="str">
            <v>Codo CANAL BAJANTE 90º PVC ø</v>
          </cell>
        </row>
        <row r="108">
          <cell r="B108" t="str">
            <v>CANAL PLASTICO BLANCO PVC ø</v>
          </cell>
        </row>
        <row r="109">
          <cell r="B109" t="str">
            <v>SOPORTE CANAL BLANCO PVC ø</v>
          </cell>
        </row>
        <row r="110">
          <cell r="B110" t="str">
            <v xml:space="preserve">SOPORTE BAJANTE BLANCO PVC ø </v>
          </cell>
        </row>
        <row r="111">
          <cell r="B111" t="str">
            <v>TAPA INTERNA CANAL PVC ø</v>
          </cell>
        </row>
        <row r="112">
          <cell r="B112" t="str">
            <v>TAPA EXTERNA  CANAL PVC ø</v>
          </cell>
        </row>
        <row r="113">
          <cell r="B113" t="str">
            <v>Unión BAJANTE BLANCA PVC ø</v>
          </cell>
        </row>
        <row r="114">
          <cell r="B114" t="str">
            <v>Unión CANAL BAJANTE BLANCO PVC ø</v>
          </cell>
        </row>
        <row r="115">
          <cell r="B115" t="str">
            <v>Unión CANAL ESQUINA BLANCO PVC ø</v>
          </cell>
        </row>
        <row r="116">
          <cell r="B116" t="str">
            <v>Unión PARA CANAL BLANCO PVC ø</v>
          </cell>
        </row>
        <row r="117">
          <cell r="B117" t="str">
            <v>Acondiconador de superficie</v>
          </cell>
        </row>
        <row r="118">
          <cell r="B118" t="str">
            <v>Tuberia  Novafort ø 4" ML</v>
          </cell>
        </row>
        <row r="119">
          <cell r="B119" t="str">
            <v>Tuberia  Novafort ø 6" ML</v>
          </cell>
        </row>
        <row r="120">
          <cell r="B120" t="str">
            <v>Tuberia  Novafort ø 8" ML</v>
          </cell>
        </row>
        <row r="121">
          <cell r="B121" t="str">
            <v>Tuberia  Novafort ø 10" ML</v>
          </cell>
        </row>
        <row r="122">
          <cell r="B122" t="str">
            <v>Tuberia  Novafort ø 12" ML</v>
          </cell>
        </row>
        <row r="123">
          <cell r="B123" t="str">
            <v>Tuberia  Novafort ø 14" ML</v>
          </cell>
        </row>
        <row r="124">
          <cell r="B124" t="str">
            <v>Tuberia  Novafort ø 16" ML</v>
          </cell>
        </row>
        <row r="125">
          <cell r="B125" t="str">
            <v>Tuberia  Novafort ø 18" ML</v>
          </cell>
        </row>
        <row r="126">
          <cell r="B126" t="str">
            <v>Tuberia  Novafort ø 20" ML</v>
          </cell>
        </row>
        <row r="127">
          <cell r="B127" t="str">
            <v xml:space="preserve">Accesorios (Unión) Novafort ø 4"  </v>
          </cell>
        </row>
        <row r="128">
          <cell r="B128" t="str">
            <v xml:space="preserve">Accesorios (Unión) Novafort ø 6"  </v>
          </cell>
        </row>
        <row r="129">
          <cell r="B129" t="str">
            <v xml:space="preserve">Accesorios (Unión) Novafort ø 8"  </v>
          </cell>
        </row>
        <row r="130">
          <cell r="B130" t="str">
            <v xml:space="preserve">Accesorios (Unión) Novafort ø 10"  </v>
          </cell>
        </row>
        <row r="131">
          <cell r="B131" t="str">
            <v xml:space="preserve">Accesorios (Unión) Novafort ø 12"  </v>
          </cell>
        </row>
        <row r="132">
          <cell r="B132" t="str">
            <v xml:space="preserve">Accesorios (Unión) Novafort ø 14"  </v>
          </cell>
        </row>
        <row r="133">
          <cell r="B133" t="str">
            <v xml:space="preserve">Accesorios (Unión) Novafort ø 16"  </v>
          </cell>
        </row>
        <row r="134">
          <cell r="B134" t="str">
            <v xml:space="preserve">Accesorios (Unión) Novafort ø 18"  </v>
          </cell>
        </row>
        <row r="135">
          <cell r="B135" t="str">
            <v xml:space="preserve">Accesorios (Unión) Novafort ø 20"  </v>
          </cell>
        </row>
        <row r="136">
          <cell r="B136" t="str">
            <v xml:space="preserve">Hidrosellos Novafort ø 4"  </v>
          </cell>
        </row>
        <row r="137">
          <cell r="B137" t="str">
            <v xml:space="preserve">Hidrosellos Novafort ø 6"  </v>
          </cell>
        </row>
        <row r="138">
          <cell r="B138" t="str">
            <v xml:space="preserve">Hidrosellos Novafort ø 8"  </v>
          </cell>
        </row>
        <row r="139">
          <cell r="B139" t="str">
            <v xml:space="preserve">Hidrosellos Novafort ø 10"  </v>
          </cell>
        </row>
        <row r="140">
          <cell r="B140" t="str">
            <v xml:space="preserve">Hidrosellos Novafort ø 12"  </v>
          </cell>
        </row>
        <row r="141">
          <cell r="B141" t="str">
            <v xml:space="preserve">Hidrosellos Novafort ø 14"  </v>
          </cell>
        </row>
        <row r="142">
          <cell r="B142" t="str">
            <v xml:space="preserve">Hidrosellos Novafort ø 16"  </v>
          </cell>
        </row>
        <row r="143">
          <cell r="B143" t="str">
            <v xml:space="preserve">Hidrosellos Novafort ø 18"  </v>
          </cell>
        </row>
        <row r="144">
          <cell r="B144" t="str">
            <v xml:space="preserve">Hidrosellos Novafort ø 20"  </v>
          </cell>
        </row>
        <row r="145">
          <cell r="B145" t="str">
            <v>Buje soldado PVCS ø 2 x 1-1/2" Pavco</v>
          </cell>
        </row>
        <row r="146">
          <cell r="B146" t="str">
            <v>Buje soldado PVCS ø3 x 1-1/2" Pavco</v>
          </cell>
        </row>
        <row r="147">
          <cell r="B147" t="str">
            <v>Buje soldado PVCS ø 3 x 2" Pavco</v>
          </cell>
        </row>
        <row r="148">
          <cell r="B148" t="str">
            <v>Buje soldado PVCS ø 4 x 2" Pavco</v>
          </cell>
        </row>
        <row r="149">
          <cell r="B149" t="str">
            <v>Buje soldado PVCS ø 4 x 3" Pavco</v>
          </cell>
        </row>
        <row r="150">
          <cell r="B150" t="str">
            <v>Buje soldado PVCS ø 6 x 4" Pavco</v>
          </cell>
        </row>
        <row r="151">
          <cell r="B151" t="str">
            <v>Conjunto canastilla 4"y sifon en P</v>
          </cell>
        </row>
        <row r="152">
          <cell r="B152" t="str">
            <v xml:space="preserve">CANALES Y BAJANTES </v>
          </cell>
        </row>
        <row r="153">
          <cell r="B153" t="str">
            <v>Canal Amazonas Blanca Pavco</v>
          </cell>
        </row>
        <row r="154">
          <cell r="B154" t="str">
            <v xml:space="preserve">Union Canal </v>
          </cell>
        </row>
        <row r="155">
          <cell r="B155" t="str">
            <v>Union Canala a Bajante</v>
          </cell>
        </row>
        <row r="156">
          <cell r="B156" t="str">
            <v>SOPORTE CANAL BLANCO PVC ø</v>
          </cell>
        </row>
        <row r="157">
          <cell r="B157" t="str">
            <v>Hidro sello Canal</v>
          </cell>
        </row>
        <row r="158">
          <cell r="B158" t="str">
            <v>Soporte M  Canal Amazonas</v>
          </cell>
        </row>
        <row r="159">
          <cell r="B159" t="str">
            <v>Union Esquinera Interior</v>
          </cell>
        </row>
        <row r="160">
          <cell r="B160" t="str">
            <v>Union Esquinera Exterior</v>
          </cell>
        </row>
        <row r="161">
          <cell r="B161" t="str">
            <v xml:space="preserve">Tapaint, izquierda </v>
          </cell>
        </row>
        <row r="162">
          <cell r="B162" t="str">
            <v>Tapa Ext, Derecha</v>
          </cell>
        </row>
        <row r="163">
          <cell r="B163" t="str">
            <v xml:space="preserve">Tapa Ext Izquierda </v>
          </cell>
        </row>
        <row r="164">
          <cell r="B164" t="str">
            <v xml:space="preserve">Tapa Int Derecha </v>
          </cell>
        </row>
        <row r="165">
          <cell r="B165" t="str">
            <v>Bajante  blanca Pavco</v>
          </cell>
        </row>
        <row r="166">
          <cell r="B166" t="str">
            <v>Soporte cuelga  2"</v>
          </cell>
        </row>
        <row r="167">
          <cell r="B167" t="str">
            <v>Elaboracion de Rosca de tubo Acero cal 40 ø 1"</v>
          </cell>
        </row>
        <row r="168">
          <cell r="B168" t="str">
            <v>Elaboracion de Rosca de tubo Acero cal 40 ø 1-1/2"</v>
          </cell>
        </row>
        <row r="169">
          <cell r="B169" t="str">
            <v>Elaboracion de Rosca de tubo Acero cal 40 ø 2"</v>
          </cell>
        </row>
        <row r="170">
          <cell r="B170" t="str">
            <v>Elaboracion de Rosca de tubo Acero cal 40 ø 2-1/2"</v>
          </cell>
        </row>
        <row r="171">
          <cell r="B171" t="str">
            <v>Elaboracion de Rosca de tubo Acero cal 40 ø 3"</v>
          </cell>
        </row>
        <row r="172">
          <cell r="B172" t="str">
            <v>Elaboracion de Rosca de tubo Acero cal 40 ø 4"</v>
          </cell>
        </row>
        <row r="173">
          <cell r="B173" t="str">
            <v>Elaboracion de Rosca de tubo Acero cal 40 ø 6"</v>
          </cell>
        </row>
        <row r="174">
          <cell r="B174" t="str">
            <v>Corte de tubo Acero cal 40 ø 1"</v>
          </cell>
        </row>
        <row r="175">
          <cell r="B175" t="str">
            <v>Corte de tubo Acero cal 40 ø 1-1/2"</v>
          </cell>
        </row>
        <row r="176">
          <cell r="B176" t="str">
            <v>Corte de tubo Acero cal 40 ø 2"</v>
          </cell>
        </row>
        <row r="177">
          <cell r="B177" t="str">
            <v>Corte de tubo Acero cal 40 ø 2-1/2"</v>
          </cell>
        </row>
        <row r="178">
          <cell r="B178" t="str">
            <v>Corte de tubo Acero cal 40 ø 3"</v>
          </cell>
        </row>
        <row r="179">
          <cell r="B179" t="str">
            <v>Corte de tubo Acero cal 40 ø 4"</v>
          </cell>
        </row>
        <row r="180">
          <cell r="B180" t="str">
            <v>Corte de tubo Acero cal 40 ø 6"</v>
          </cell>
        </row>
        <row r="181">
          <cell r="B181" t="str">
            <v xml:space="preserve">HIERRO GALVANIZADO </v>
          </cell>
        </row>
        <row r="182">
          <cell r="B182" t="str">
            <v>Tuberia de acero schedule 40 galvanizado ø 3/8"</v>
          </cell>
        </row>
        <row r="183">
          <cell r="B183" t="str">
            <v>Tuberia de acero schedule 40 galvanizado ø 1/2"</v>
          </cell>
        </row>
        <row r="184">
          <cell r="B184" t="str">
            <v>Tuberia de acero schedule 40 galvanizado ø 3/4"</v>
          </cell>
        </row>
        <row r="185">
          <cell r="B185" t="str">
            <v>Tuberia de acero schedule 40 galvanizado ø 1"</v>
          </cell>
        </row>
        <row r="186">
          <cell r="B186" t="str">
            <v>Tuberia de acero schedule 40 galvanizado ø 1-1/4"</v>
          </cell>
        </row>
        <row r="187">
          <cell r="B187" t="str">
            <v>Tuberia de acero schedule 40 galvanizado ø 1-1/2"</v>
          </cell>
        </row>
        <row r="188">
          <cell r="B188" t="str">
            <v>Tuberia de acero schedule 40 galvanizado ø 2"</v>
          </cell>
        </row>
        <row r="189">
          <cell r="B189" t="str">
            <v>Tuberia de acero schedule 40 galvanizado ø 2-1/2"</v>
          </cell>
        </row>
        <row r="190">
          <cell r="B190" t="str">
            <v>Tuberia de acero schedule 40 galvanizado ø 3"</v>
          </cell>
        </row>
        <row r="191">
          <cell r="B191" t="str">
            <v>Tuberia de acero schedule 40 galvanizado ø 4"</v>
          </cell>
        </row>
        <row r="192">
          <cell r="B192" t="str">
            <v>Tuberia de acero schedule 40 galvanizado ø 6"</v>
          </cell>
        </row>
        <row r="193">
          <cell r="B193" t="str">
            <v>Unión en acero galvanizado ø 1/2"</v>
          </cell>
        </row>
        <row r="194">
          <cell r="B194" t="str">
            <v>Unión en acero galvanizado ø 3/4"</v>
          </cell>
        </row>
        <row r="195">
          <cell r="B195" t="str">
            <v>Unión en acero galvanizado ø 1"</v>
          </cell>
        </row>
        <row r="196">
          <cell r="B196" t="str">
            <v>Unión en acero galvanizado ø 1-1/4"</v>
          </cell>
        </row>
        <row r="197">
          <cell r="B197" t="str">
            <v>Unión en acero galvanizado ø 1-1/2"</v>
          </cell>
        </row>
        <row r="198">
          <cell r="B198" t="str">
            <v>Unión en acero galvanizado ø 2"</v>
          </cell>
        </row>
        <row r="199">
          <cell r="B199" t="str">
            <v>Unión en acero galvanizado ø 2-1/2"</v>
          </cell>
        </row>
        <row r="200">
          <cell r="B200" t="str">
            <v>Unión en acero galvanizado ø 3"</v>
          </cell>
        </row>
        <row r="201">
          <cell r="B201" t="str">
            <v>Unión en acero galvanizado ø 4"</v>
          </cell>
        </row>
        <row r="202">
          <cell r="B202" t="str">
            <v>Unión en acero galvanizado ø 6"</v>
          </cell>
        </row>
        <row r="203">
          <cell r="B203" t="str">
            <v>Codo 90°acero galvanizado ø 1/2"</v>
          </cell>
        </row>
        <row r="204">
          <cell r="B204" t="str">
            <v>Codo 90°acero galvanizado ø 3/4"</v>
          </cell>
        </row>
        <row r="205">
          <cell r="B205" t="str">
            <v>Codo 90°acero galvanizado ø 1"</v>
          </cell>
        </row>
        <row r="206">
          <cell r="B206" t="str">
            <v>Codo 90°acero galvanizado ø 1-1/4"</v>
          </cell>
        </row>
        <row r="207">
          <cell r="B207" t="str">
            <v>Codo 90°acero galvanizado ø 1-1/2"</v>
          </cell>
        </row>
        <row r="208">
          <cell r="B208" t="str">
            <v>Codo 90°acero galvanizado ø 2"</v>
          </cell>
        </row>
        <row r="209">
          <cell r="B209" t="str">
            <v>Codo 90°acero galvanizado ø 2-1/2"</v>
          </cell>
        </row>
        <row r="210">
          <cell r="B210" t="str">
            <v>Codo 90°acero galvanizado ø 3"</v>
          </cell>
        </row>
        <row r="211">
          <cell r="B211" t="str">
            <v>Codo 90°acero galvanizado ø 4"</v>
          </cell>
        </row>
        <row r="212">
          <cell r="B212" t="str">
            <v>Codo 90°acero galvanizado ø 6"</v>
          </cell>
        </row>
        <row r="213">
          <cell r="B213" t="str">
            <v>Codo 45°acero galvanizado ø 1/2"</v>
          </cell>
        </row>
        <row r="214">
          <cell r="B214" t="str">
            <v>Codo 45°acero galvanizado ø 3/4"</v>
          </cell>
        </row>
        <row r="215">
          <cell r="B215" t="str">
            <v>Codo 45°acero galvanizado ø 1"</v>
          </cell>
        </row>
        <row r="216">
          <cell r="B216" t="str">
            <v>Codo 45°acero galvanizado ø 1-1/4"</v>
          </cell>
        </row>
        <row r="217">
          <cell r="B217" t="str">
            <v>Codo 45°acero galvanizado ø 1-1/2"</v>
          </cell>
        </row>
        <row r="218">
          <cell r="B218" t="str">
            <v>Codo 45°acero galvanizado ø 2"</v>
          </cell>
        </row>
        <row r="219">
          <cell r="B219" t="str">
            <v>Codo 45°acero galvanizado ø 2-1/2"</v>
          </cell>
        </row>
        <row r="220">
          <cell r="B220" t="str">
            <v>Codo 45°acero galvanizado ø 3"</v>
          </cell>
        </row>
        <row r="221">
          <cell r="B221" t="str">
            <v>Codo 45°acero galvanizado ø 4"</v>
          </cell>
        </row>
        <row r="222">
          <cell r="B222" t="str">
            <v>Codo 45°acero galvanizado ø 6"</v>
          </cell>
        </row>
        <row r="223">
          <cell r="B223" t="str">
            <v>Tee en acero galvanizado ø 1/2"</v>
          </cell>
        </row>
        <row r="224">
          <cell r="B224" t="str">
            <v>Tee en acero galvanizado ø 3/4"</v>
          </cell>
        </row>
        <row r="225">
          <cell r="B225" t="str">
            <v>Tee en acero galvanizado ø 1"</v>
          </cell>
        </row>
        <row r="226">
          <cell r="B226" t="str">
            <v>Tee en acero galvanizado ø 1-1/4"</v>
          </cell>
        </row>
        <row r="227">
          <cell r="B227" t="str">
            <v>Tee en acero galvanizado ø 1-1/2"</v>
          </cell>
        </row>
        <row r="228">
          <cell r="B228" t="str">
            <v>Tee en acero galvanizado ø 2"</v>
          </cell>
        </row>
        <row r="229">
          <cell r="B229" t="str">
            <v>Tee en acero galvanizado ø 2-1/2"</v>
          </cell>
        </row>
        <row r="230">
          <cell r="B230" t="str">
            <v>Tee en acero galvanizado ø 3"</v>
          </cell>
        </row>
        <row r="231">
          <cell r="B231" t="str">
            <v>Tee en acero galvanizado ø 4"</v>
          </cell>
        </row>
        <row r="232">
          <cell r="B232" t="str">
            <v>Tee en acero galvanizado ø 6"</v>
          </cell>
        </row>
        <row r="233">
          <cell r="B233" t="str">
            <v>Tapón  en acero galvanizado ø 1/2"</v>
          </cell>
        </row>
        <row r="234">
          <cell r="B234" t="str">
            <v>Tapón  en acero galvanizado ø 3/4"</v>
          </cell>
        </row>
        <row r="235">
          <cell r="B235" t="str">
            <v>Tapón  en acero galvanizado ø 1"</v>
          </cell>
        </row>
        <row r="236">
          <cell r="B236" t="str">
            <v>Tapón  en acero galvanizado ø 1-1/4"</v>
          </cell>
        </row>
        <row r="237">
          <cell r="B237" t="str">
            <v>Tapón  en acero galvanizado ø 1-1/2"</v>
          </cell>
        </row>
        <row r="238">
          <cell r="B238" t="str">
            <v>Tapón  en acero galvanizado ø 2"</v>
          </cell>
        </row>
        <row r="239">
          <cell r="B239" t="str">
            <v>Tapón  en acero galvanizado ø 2-1/2"</v>
          </cell>
        </row>
        <row r="240">
          <cell r="B240" t="str">
            <v>Tapón  en acero galvanizado ø 3"</v>
          </cell>
        </row>
        <row r="241">
          <cell r="B241" t="str">
            <v>Tapón  en acero galvanizado ø 4"</v>
          </cell>
        </row>
        <row r="242">
          <cell r="B242" t="str">
            <v>Tapón  en acero galvanizado ø 6"</v>
          </cell>
        </row>
        <row r="243">
          <cell r="B243" t="str">
            <v>Bushing en acero galvanizado ø 1/2"x1/4"</v>
          </cell>
        </row>
        <row r="244">
          <cell r="B244" t="str">
            <v>Bushing en acero galvanizado ø 1/2"x3/8"</v>
          </cell>
        </row>
        <row r="245">
          <cell r="B245" t="str">
            <v>Bushing en acero galvanizado ø 3/4"x3/8"</v>
          </cell>
        </row>
        <row r="246">
          <cell r="B246" t="str">
            <v>Bushing en acero galvanizado ø 3/4"x1/2"</v>
          </cell>
        </row>
        <row r="247">
          <cell r="B247" t="str">
            <v>Bushing en acero galvanizado ø 1"x3/4"</v>
          </cell>
        </row>
        <row r="248">
          <cell r="B248" t="str">
            <v>Bushing en acero galvanizado ø 1-1/4"x1/2"</v>
          </cell>
        </row>
        <row r="249">
          <cell r="B249" t="str">
            <v>Bushing en acero galvanizado ø 1-1/2"x1/2/3/4"/1-1/4/1"</v>
          </cell>
        </row>
        <row r="250">
          <cell r="B250" t="str">
            <v>Bushing en acero galvanizado ø 2"x1"</v>
          </cell>
        </row>
        <row r="251">
          <cell r="B251" t="str">
            <v>Bushing en acero galvanizado ø 2-1/2"x 2"</v>
          </cell>
        </row>
        <row r="252">
          <cell r="B252" t="str">
            <v>Bushing en acero galvanizado ø 3"x2"</v>
          </cell>
        </row>
        <row r="253">
          <cell r="B253" t="str">
            <v>Bushing en acero galvanizado ø 4"x2"</v>
          </cell>
        </row>
        <row r="254">
          <cell r="B254" t="str">
            <v>Gabinete tipo I CR Cal 20 (77x77x22), Terminado en anticorrosiva roja, cerradura llave maestra sin vidrio</v>
          </cell>
        </row>
        <row r="255">
          <cell r="B255" t="str">
            <v xml:space="preserve">Valvula anhular tipo globo de ø 1-1/2”x1-1/2” NPTxNH (hembra macho) </v>
          </cell>
        </row>
        <row r="256">
          <cell r="B256" t="str">
            <v xml:space="preserve">Soporte tipo canastilla para manguera 1-1/2" x100' feet CR 18 pintura horneable  </v>
          </cell>
        </row>
        <row r="257">
          <cell r="B257" t="str">
            <v xml:space="preserve">Manguera ø 1-1/2” x 100 pies (30 m) Acoplada, tejido tipo sarga tubo poliuretano  presion serv.150 PSI, presion prueba 300 PSI, presion rotura  500 PSI, Norma  NFPA 1961 Y 1962. Marca Kid cumple UL </v>
          </cell>
        </row>
        <row r="258">
          <cell r="B258" t="str">
            <v xml:space="preserve">Hachapico  4,5 lb hierro pulido pitnura roja electrostatica mamgo en madera roja laca catalizada importada </v>
          </cell>
        </row>
        <row r="259">
          <cell r="B259" t="str">
            <v xml:space="preserve">Llave Spanner dos servicios,  en hierro, cromada </v>
          </cell>
        </row>
        <row r="260">
          <cell r="B260" t="str">
            <v xml:space="preserve">Boquilla chorro y niebla ø 1-1/2” en pilocarbonato </v>
          </cell>
        </row>
        <row r="261">
          <cell r="B261" t="str">
            <v xml:space="preserve">Aviso en poliestileno </v>
          </cell>
        </row>
        <row r="262">
          <cell r="B262" t="str">
            <v xml:space="preserve">Extintor polvo quimico seco BC 10 lb. Marca Prodeseg,  presurizado con Nitrogeno </v>
          </cell>
        </row>
        <row r="263">
          <cell r="B263" t="str">
            <v>Tuberia ACERO CARBON</v>
          </cell>
        </row>
        <row r="264">
          <cell r="B264" t="str">
            <v>Tuberia acero carbon schedule 40 ø 1"</v>
          </cell>
        </row>
        <row r="265">
          <cell r="B265" t="str">
            <v>Tuberia acero carbon schedule 40 ø 1-1/4"</v>
          </cell>
        </row>
        <row r="266">
          <cell r="B266" t="str">
            <v>Tuberia acero carbon schedule 40 ø 1-1/2"</v>
          </cell>
        </row>
        <row r="267">
          <cell r="B267" t="str">
            <v>Tuberia acero carbon schedule 40 ø 2"</v>
          </cell>
        </row>
        <row r="268">
          <cell r="B268" t="str">
            <v>Tuberia acero carbon schedule 40 ranurado ø 2-1/2"</v>
          </cell>
        </row>
        <row r="269">
          <cell r="B269" t="str">
            <v>Tuberia acero carbon schedule 40 ranurado ø 3"</v>
          </cell>
        </row>
        <row r="270">
          <cell r="B270" t="str">
            <v>Tuberia acero carbon schedule 40 ranurado ø 4"</v>
          </cell>
        </row>
        <row r="271">
          <cell r="B271" t="str">
            <v>Tuberia acero carbon schedule 40 ranurado ø 6"</v>
          </cell>
        </row>
        <row r="272">
          <cell r="B272" t="str">
            <v>Grasa lubricante</v>
          </cell>
        </row>
        <row r="273">
          <cell r="B273" t="str">
            <v>Acople para tuberia ranurada ø 1"</v>
          </cell>
        </row>
        <row r="274">
          <cell r="B274" t="str">
            <v>Acople para tuberia ranurada ø 1-1/4"</v>
          </cell>
        </row>
        <row r="275">
          <cell r="B275" t="str">
            <v>Acople para tuberia ranurada ø 1-1/2"</v>
          </cell>
        </row>
        <row r="276">
          <cell r="B276" t="str">
            <v>Acople para tuberia ranurada ø 2"</v>
          </cell>
        </row>
        <row r="277">
          <cell r="B277" t="str">
            <v>Acople para tuberia ranurada ø 2-1/2"</v>
          </cell>
        </row>
        <row r="278">
          <cell r="B278" t="str">
            <v>Acople para tuberia ranurada ø 3"</v>
          </cell>
        </row>
        <row r="279">
          <cell r="B279" t="str">
            <v>Acople para tuberia ranurada ø 4"</v>
          </cell>
        </row>
        <row r="280">
          <cell r="B280" t="str">
            <v>Acople para tuberia ranurada ø 6"</v>
          </cell>
        </row>
        <row r="281">
          <cell r="B281" t="str">
            <v>Corte de tubo acero carbon  ø 1"</v>
          </cell>
        </row>
        <row r="282">
          <cell r="B282" t="str">
            <v>Corte de tubo acero carbon  ø 1-1/4"</v>
          </cell>
        </row>
        <row r="283">
          <cell r="B283" t="str">
            <v>Corte de tubo acero carbon  ø 1-1/2"</v>
          </cell>
        </row>
        <row r="284">
          <cell r="B284" t="str">
            <v>Corte de tubo acero carbon  ø 2"</v>
          </cell>
        </row>
        <row r="285">
          <cell r="B285" t="str">
            <v>Corte de tubo acero carbon  ø 2-1/2"</v>
          </cell>
        </row>
        <row r="286">
          <cell r="B286" t="str">
            <v>Corte de tubo acero carbon  ø 3"</v>
          </cell>
        </row>
        <row r="287">
          <cell r="B287" t="str">
            <v>Corte de tubo acero carbon  ø 4"</v>
          </cell>
        </row>
        <row r="288">
          <cell r="B288" t="str">
            <v>Corte de tubo acero carbon  ø 6"</v>
          </cell>
        </row>
        <row r="289">
          <cell r="B289" t="str">
            <v>Codo Hierro ductil ø 6"</v>
          </cell>
        </row>
        <row r="290">
          <cell r="B290" t="str">
            <v>Copa Hierro ductil ø 6"</v>
          </cell>
        </row>
        <row r="291">
          <cell r="B291" t="str">
            <v>Derivacion strap ø 6"</v>
          </cell>
        </row>
        <row r="292">
          <cell r="B292" t="str">
            <v>Flanche Hierro ductil ø 6"</v>
          </cell>
        </row>
        <row r="293">
          <cell r="B293" t="str">
            <v>Semicodo Hierro ductil ø 6"</v>
          </cell>
        </row>
        <row r="294">
          <cell r="B294" t="str">
            <v>Tee Hierro ductil ø 6"</v>
          </cell>
        </row>
        <row r="295">
          <cell r="B295" t="str">
            <v>Tee reducida Hierro ductil ø 6"</v>
          </cell>
        </row>
        <row r="296">
          <cell r="B296" t="str">
            <v>Codo Hierro ductil ø 4"</v>
          </cell>
        </row>
        <row r="297">
          <cell r="B297" t="str">
            <v>Copa Hierro ductil ø 4"</v>
          </cell>
        </row>
        <row r="298">
          <cell r="B298" t="str">
            <v>Derivacion strap ø 4"</v>
          </cell>
        </row>
        <row r="299">
          <cell r="B299" t="str">
            <v>Flanche Hierro ductil ø 4"</v>
          </cell>
        </row>
        <row r="300">
          <cell r="B300" t="str">
            <v>Semicodo Hierro ductil ø 4"</v>
          </cell>
        </row>
        <row r="301">
          <cell r="B301" t="str">
            <v>Tee Hierro ductil ø 4"</v>
          </cell>
        </row>
        <row r="302">
          <cell r="B302" t="str">
            <v>Tee reducida Hierro ductil ø 4"</v>
          </cell>
        </row>
        <row r="303">
          <cell r="B303" t="str">
            <v>Codo Hierro ductil ø 3"</v>
          </cell>
        </row>
        <row r="304">
          <cell r="B304" t="str">
            <v>Copa Hierro ductil ø 3"</v>
          </cell>
        </row>
        <row r="305">
          <cell r="B305" t="str">
            <v>Derivacion strap ø 3"</v>
          </cell>
        </row>
        <row r="306">
          <cell r="B306" t="str">
            <v>Flanche Hierro ductil ø 3"</v>
          </cell>
        </row>
        <row r="307">
          <cell r="B307" t="str">
            <v>Semicodo Hierro ductil ø 3"</v>
          </cell>
        </row>
        <row r="308">
          <cell r="B308" t="str">
            <v>Tee Hierro ductil ø 3"</v>
          </cell>
        </row>
        <row r="309">
          <cell r="B309" t="str">
            <v>Tee reducida Hierro ductil ø 3"</v>
          </cell>
        </row>
        <row r="310">
          <cell r="B310" t="str">
            <v>Codo Hierro ductil ø 2-1/2"</v>
          </cell>
        </row>
        <row r="311">
          <cell r="B311" t="str">
            <v>Copa Hierro ductil ø 2-1/2"</v>
          </cell>
        </row>
        <row r="312">
          <cell r="B312" t="str">
            <v>Derivacion strap ø 2-1/2"</v>
          </cell>
        </row>
        <row r="313">
          <cell r="B313" t="str">
            <v>Flanche Hierro ductil ø 2-1/2"</v>
          </cell>
        </row>
        <row r="314">
          <cell r="B314" t="str">
            <v>Semicodo Hierro ductil ø 2-1/2"</v>
          </cell>
        </row>
        <row r="315">
          <cell r="B315" t="str">
            <v>Tee Hierro ductil ø 2-1/2"</v>
          </cell>
        </row>
        <row r="316">
          <cell r="B316" t="str">
            <v>Tee reducida Hierro ductil ø 2-1/2"</v>
          </cell>
        </row>
        <row r="317">
          <cell r="B317" t="str">
            <v>Codo Hierro ductil ø 2"</v>
          </cell>
        </row>
        <row r="318">
          <cell r="B318" t="str">
            <v>Copa Hierro ductil ø 2"</v>
          </cell>
        </row>
        <row r="319">
          <cell r="B319" t="str">
            <v>Derivacion strap ø 2"</v>
          </cell>
        </row>
        <row r="320">
          <cell r="B320" t="str">
            <v>Flanche Hierro ductil ø 2"</v>
          </cell>
        </row>
        <row r="321">
          <cell r="B321" t="str">
            <v>Semicodo Hierro ductil ø 2"</v>
          </cell>
        </row>
        <row r="322">
          <cell r="B322" t="str">
            <v>Tee Hierro ductil ø 2"</v>
          </cell>
        </row>
        <row r="323">
          <cell r="B323" t="str">
            <v>Tee reducida Hierro ductil ø 2"</v>
          </cell>
        </row>
        <row r="324">
          <cell r="B324" t="str">
            <v>Codo Hierro ductil ø 1-1/2"</v>
          </cell>
        </row>
        <row r="325">
          <cell r="B325" t="str">
            <v>Copa Hierro ductil ø 1-1/2"</v>
          </cell>
        </row>
        <row r="326">
          <cell r="B326" t="str">
            <v>Derivacion strap ø 1-1/2"</v>
          </cell>
        </row>
        <row r="327">
          <cell r="B327" t="str">
            <v>Flanche Hierro ductil ø 1-1/2"</v>
          </cell>
        </row>
        <row r="328">
          <cell r="B328" t="str">
            <v>Semicodo Hierro ductil ø 1-1/2"</v>
          </cell>
        </row>
        <row r="329">
          <cell r="B329" t="str">
            <v>Tee Hierro ductil ø 1-1/2"</v>
          </cell>
        </row>
        <row r="330">
          <cell r="B330" t="str">
            <v>Tee reducida Hierro ductil ø 1-1/2"</v>
          </cell>
        </row>
        <row r="331">
          <cell r="B331" t="str">
            <v>Codo Hierro ductil ø 1"</v>
          </cell>
        </row>
        <row r="332">
          <cell r="B332" t="str">
            <v>Copa Hierro ductil ø 1"</v>
          </cell>
        </row>
        <row r="333">
          <cell r="B333" t="str">
            <v>Derivacion strap ø 1"</v>
          </cell>
        </row>
        <row r="334">
          <cell r="B334" t="str">
            <v>Flanche Hierro ductil ø 1"</v>
          </cell>
        </row>
        <row r="335">
          <cell r="B335" t="str">
            <v>Semicodo Hierro ductil ø 1"</v>
          </cell>
        </row>
        <row r="336">
          <cell r="B336" t="str">
            <v>Tee Hierro ductil ø 1"</v>
          </cell>
        </row>
        <row r="337">
          <cell r="B337" t="str">
            <v>Tee reducida Hierro ductil ø 1"</v>
          </cell>
        </row>
        <row r="338">
          <cell r="B338" t="str">
            <v>Unión rígida ranurada 6"</v>
          </cell>
        </row>
        <row r="339">
          <cell r="B339" t="str">
            <v>Unión rígida ranurada 4"</v>
          </cell>
        </row>
        <row r="340">
          <cell r="B340" t="str">
            <v>Unión rígida ranurada 3"</v>
          </cell>
        </row>
        <row r="341">
          <cell r="B341" t="str">
            <v>Unión rígida ranurada 2-1/2"</v>
          </cell>
        </row>
        <row r="342">
          <cell r="B342" t="str">
            <v>Unión rígida ranurada 2"</v>
          </cell>
        </row>
        <row r="343">
          <cell r="B343" t="str">
            <v>Unión rígida ranurada 1-1/2"</v>
          </cell>
        </row>
        <row r="344">
          <cell r="B344" t="str">
            <v>Unión rígida ranurada 1-1/4"</v>
          </cell>
        </row>
        <row r="345">
          <cell r="B345" t="str">
            <v>Unión rígida ranurada 1"</v>
          </cell>
        </row>
        <row r="346">
          <cell r="B346" t="str">
            <v>Tuberia EN COBRE CU</v>
          </cell>
        </row>
        <row r="347">
          <cell r="B347" t="str">
            <v>Tuberia Rigida ASTM B-88  tipo K ø 1/2"</v>
          </cell>
        </row>
        <row r="348">
          <cell r="B348" t="str">
            <v>Tuberia Rigida ASTM B-88  tipo K ø 3/4"</v>
          </cell>
        </row>
        <row r="349">
          <cell r="B349" t="str">
            <v>Tuberia Rigida ASTM B-88  tipo K ø 1"</v>
          </cell>
        </row>
        <row r="350">
          <cell r="B350" t="str">
            <v>Tuberia Rigida ASTM B-88  tipo K ø 1-1/4"</v>
          </cell>
        </row>
        <row r="351">
          <cell r="B351" t="str">
            <v>Tuberia Rigida ASTM B-88  tipo K ø 1-1/2"</v>
          </cell>
        </row>
        <row r="352">
          <cell r="B352" t="str">
            <v>Tuberia Rigida ASTM B-88  tipo K ø 2"</v>
          </cell>
        </row>
        <row r="353">
          <cell r="B353" t="str">
            <v>Tuberia Rigida ASTM B-88  tipo K ø 2-1/2"</v>
          </cell>
        </row>
        <row r="354">
          <cell r="B354" t="str">
            <v>Tuberia Rigida ASTM B-88  tipo L ø 3/8"</v>
          </cell>
        </row>
        <row r="355">
          <cell r="B355" t="str">
            <v>Tuberia Rigida ASTM B-88  tipo L ø 1/2"</v>
          </cell>
        </row>
        <row r="356">
          <cell r="B356" t="str">
            <v>Tuberia Rigida ASTM B-88  tipo L ø 3/4"</v>
          </cell>
        </row>
        <row r="357">
          <cell r="B357" t="str">
            <v>Tuberia Rigida ASTM B-88  tipo L ø 1"</v>
          </cell>
        </row>
        <row r="358">
          <cell r="B358" t="str">
            <v>Tuberia Rigida ASTM B-88  tipo L ø 1-1/4"</v>
          </cell>
        </row>
        <row r="359">
          <cell r="B359" t="str">
            <v>Tuberia Rigida ASTM B-88  tipo L ø 1-1/2"</v>
          </cell>
        </row>
        <row r="360">
          <cell r="B360" t="str">
            <v>Tuberia Rigida ASTM B-88  tipo L ø 2"</v>
          </cell>
        </row>
        <row r="361">
          <cell r="B361" t="str">
            <v>Tuberia Rigida ASTM B-88  tipo L ø 2-1/2"</v>
          </cell>
        </row>
        <row r="362">
          <cell r="B362" t="str">
            <v>Tuberia Rigida ASTM B-88  tipo M ø 1/2"</v>
          </cell>
        </row>
        <row r="363">
          <cell r="B363" t="str">
            <v>Tuberia Rigida ASTM B-88  tipo M ø 3/4"</v>
          </cell>
        </row>
        <row r="364">
          <cell r="B364" t="str">
            <v>Tuberia Rigida ASTM B-88  tipo M ø 1"</v>
          </cell>
        </row>
        <row r="365">
          <cell r="B365" t="str">
            <v>Tuberia Rigida ASTM B-88  tipo M ø 1-1/4"</v>
          </cell>
        </row>
        <row r="366">
          <cell r="B366" t="str">
            <v>Tuberia Rigida ASTM B-88  tipo M ø 1-1/2"</v>
          </cell>
        </row>
        <row r="367">
          <cell r="B367" t="str">
            <v>Tuberia Rigida ASTM B-88  tipo M ø 2"</v>
          </cell>
        </row>
        <row r="368">
          <cell r="B368" t="str">
            <v>Tuberia Rigida ASTM B-88  tipo M ø 2-1/2"</v>
          </cell>
        </row>
        <row r="369">
          <cell r="B369" t="str">
            <v>Codo 90°  Cu   ø  1/2"</v>
          </cell>
        </row>
        <row r="370">
          <cell r="B370" t="str">
            <v>Codo 90°  Cu   ø  3/4"</v>
          </cell>
        </row>
        <row r="371">
          <cell r="B371" t="str">
            <v>Codo 90°  Cu   ø  1"</v>
          </cell>
        </row>
        <row r="372">
          <cell r="B372" t="str">
            <v>Codo 90°  Cu   ø  1-1/4"</v>
          </cell>
        </row>
        <row r="373">
          <cell r="B373" t="str">
            <v>Codo 90°  Cu   ø  1-1/2"</v>
          </cell>
        </row>
        <row r="374">
          <cell r="B374" t="str">
            <v>Codo 90°  Cu   ø  2"</v>
          </cell>
        </row>
        <row r="375">
          <cell r="B375" t="str">
            <v>Codo 90°  Cu   ø 2-1/2"</v>
          </cell>
        </row>
        <row r="376">
          <cell r="B376" t="str">
            <v>Codo 45°  Cu   ø  1/2"</v>
          </cell>
        </row>
        <row r="377">
          <cell r="B377" t="str">
            <v>Codo 45°  Cu   ø  3/4"</v>
          </cell>
        </row>
        <row r="378">
          <cell r="B378" t="str">
            <v>Codo 45°  Cu   ø  1"</v>
          </cell>
        </row>
        <row r="379">
          <cell r="B379" t="str">
            <v>Codo 45°  Cu   ø  1-1/4"</v>
          </cell>
        </row>
        <row r="380">
          <cell r="B380" t="str">
            <v>Codo 45°  Cu   ø  1-1/2"</v>
          </cell>
        </row>
        <row r="381">
          <cell r="B381" t="str">
            <v>Codo 45°  Cu   ø  2"</v>
          </cell>
        </row>
        <row r="382">
          <cell r="B382" t="str">
            <v>Codo 45°  Cu   ø 2-1/2"</v>
          </cell>
        </row>
        <row r="383">
          <cell r="B383" t="str">
            <v>Tee Cu   ø  1/2"</v>
          </cell>
        </row>
        <row r="384">
          <cell r="B384" t="str">
            <v>Tee Cu   ø  3/4"</v>
          </cell>
        </row>
        <row r="385">
          <cell r="B385" t="str">
            <v>Tee Cu   ø  1"</v>
          </cell>
        </row>
        <row r="386">
          <cell r="B386" t="str">
            <v>Tee Cu   ø  1-1/4"</v>
          </cell>
        </row>
        <row r="387">
          <cell r="B387" t="str">
            <v>Tee Cu   ø  1-1/2"</v>
          </cell>
        </row>
        <row r="388">
          <cell r="B388" t="str">
            <v>Tee Cu   ø  2"</v>
          </cell>
        </row>
        <row r="389">
          <cell r="B389" t="str">
            <v>Tee Cu   ø 2-1/2"</v>
          </cell>
        </row>
        <row r="390">
          <cell r="B390" t="str">
            <v>Tapón Cu   ø  1/2"</v>
          </cell>
        </row>
        <row r="391">
          <cell r="B391" t="str">
            <v>Tapón Cu   ø  3/4"</v>
          </cell>
        </row>
        <row r="392">
          <cell r="B392" t="str">
            <v>Tapón Cu   ø  1"</v>
          </cell>
        </row>
        <row r="393">
          <cell r="B393" t="str">
            <v>Tapón Cu   ø  1-1/4"</v>
          </cell>
        </row>
        <row r="394">
          <cell r="B394" t="str">
            <v>Tapón Cu   ø  1-1/2"</v>
          </cell>
        </row>
        <row r="395">
          <cell r="B395" t="str">
            <v>Tapón Cu   ø  2"</v>
          </cell>
        </row>
        <row r="396">
          <cell r="B396" t="str">
            <v>Adaptador Cu  CxM   ø  1/2"</v>
          </cell>
        </row>
        <row r="397">
          <cell r="B397" t="str">
            <v>Adaptador Cu  CxM   ø  3/4"</v>
          </cell>
        </row>
        <row r="398">
          <cell r="B398" t="str">
            <v>Adaptador Cu  CxM   ø  1"</v>
          </cell>
        </row>
        <row r="399">
          <cell r="B399" t="str">
            <v>Adaptador Cu  CxM   ø  1-1/4"</v>
          </cell>
        </row>
        <row r="400">
          <cell r="B400" t="str">
            <v>Adaptador Cu  CxM   ø  1-1/2"</v>
          </cell>
        </row>
        <row r="401">
          <cell r="B401" t="str">
            <v>Adaptador Cu  CxM   ø  2"</v>
          </cell>
        </row>
        <row r="402">
          <cell r="B402" t="str">
            <v>Limpiador 7070  Cu</v>
          </cell>
        </row>
        <row r="403">
          <cell r="B403" t="str">
            <v>Soldadura Estaño 95-5 plata</v>
          </cell>
        </row>
        <row r="404">
          <cell r="B404" t="str">
            <v xml:space="preserve">Abrazadera  plastica 5/8" </v>
          </cell>
        </row>
        <row r="405">
          <cell r="B405" t="str">
            <v xml:space="preserve">Abrazadera  plastica 1" </v>
          </cell>
        </row>
        <row r="406">
          <cell r="B406" t="str">
            <v>Abrazadera  en aluminio ajustable</v>
          </cell>
        </row>
        <row r="407">
          <cell r="B407" t="str">
            <v>Chazo plástico  con tornillo  de: 1 1/2" X 1/4"</v>
          </cell>
        </row>
        <row r="408">
          <cell r="B408" t="str">
            <v>Masilla fundente</v>
          </cell>
        </row>
        <row r="409">
          <cell r="B409" t="str">
            <v>Unión  Universal  Cu   ø  1/2"</v>
          </cell>
        </row>
        <row r="410">
          <cell r="B410" t="str">
            <v>Unión  Universal  Cu   ø  3/4"</v>
          </cell>
        </row>
        <row r="411">
          <cell r="B411" t="str">
            <v>Unión  Universal  Cu   ø  1"</v>
          </cell>
        </row>
        <row r="412">
          <cell r="B412" t="str">
            <v>Unión  Universal  Cu   ø  1-1/4"</v>
          </cell>
        </row>
        <row r="413">
          <cell r="B413" t="str">
            <v>Unión  Universal  Cu   ø  1-1/2"</v>
          </cell>
        </row>
        <row r="414">
          <cell r="B414" t="str">
            <v>Unión  Universal  Cu   ø  2"</v>
          </cell>
        </row>
        <row r="415">
          <cell r="B415" t="str">
            <v>Unión  Universal  Cu   ø 2-1/2"</v>
          </cell>
        </row>
        <row r="416">
          <cell r="B416" t="str">
            <v>Adaptador Cu  CxF   ø  1/2"</v>
          </cell>
        </row>
        <row r="417">
          <cell r="B417" t="str">
            <v>Adaptador Cu  CxF   ø  3/4"</v>
          </cell>
        </row>
        <row r="418">
          <cell r="B418" t="str">
            <v>Adaptador Cu  CxF   ø  1"</v>
          </cell>
        </row>
        <row r="419">
          <cell r="B419" t="str">
            <v>Adaptador Cu  CxF   ø  1-1/4"</v>
          </cell>
        </row>
        <row r="420">
          <cell r="B420" t="str">
            <v>Adaptador Cu  CxF   ø  1-1/2"</v>
          </cell>
        </row>
        <row r="421">
          <cell r="B421" t="str">
            <v>Adaptador Cu  CxF   ø  2"</v>
          </cell>
        </row>
        <row r="422">
          <cell r="B422" t="str">
            <v>Acople reductor Cu 1/2" x 3/8"</v>
          </cell>
        </row>
        <row r="423">
          <cell r="B423" t="str">
            <v>Acople reductor Cu 3/4"x 1/2"</v>
          </cell>
        </row>
        <row r="424">
          <cell r="B424" t="str">
            <v>Acople reductor Cu 1" x 1/2"</v>
          </cell>
        </row>
        <row r="425">
          <cell r="B425" t="str">
            <v>Acople reductor Cu 1" x 3/4"</v>
          </cell>
        </row>
        <row r="426">
          <cell r="B426" t="str">
            <v>Acople reductor Cu 1-1/4" X 1/2"</v>
          </cell>
        </row>
        <row r="427">
          <cell r="B427" t="str">
            <v>Acople reductor Cu 1-1/4" X 3/4"</v>
          </cell>
        </row>
        <row r="428">
          <cell r="B428" t="str">
            <v>Acople reductor Cu 1-1/4"x1"</v>
          </cell>
        </row>
        <row r="429">
          <cell r="B429" t="str">
            <v>Acople reductor Cu  1-1/2"x1/2"</v>
          </cell>
        </row>
        <row r="430">
          <cell r="B430" t="str">
            <v>Acople reductor Cu  1-1/2"x3/4"</v>
          </cell>
        </row>
        <row r="431">
          <cell r="B431" t="str">
            <v>Acople reductor Cu  1-1/2"x 1"</v>
          </cell>
        </row>
        <row r="432">
          <cell r="B432" t="str">
            <v>Acople reductor Cu  1-1/2"x1/4"</v>
          </cell>
        </row>
        <row r="433">
          <cell r="B433" t="str">
            <v>Acople reductor Cu 2" x 1/2"</v>
          </cell>
        </row>
        <row r="434">
          <cell r="B434" t="str">
            <v>Acople reductor Cu 2" x 3/4"</v>
          </cell>
        </row>
        <row r="435">
          <cell r="B435" t="str">
            <v>Acople reductor Cu 2" X 1"</v>
          </cell>
        </row>
        <row r="436">
          <cell r="B436" t="str">
            <v>Acople reductor Cu 2" x 1-1/4"</v>
          </cell>
        </row>
        <row r="437">
          <cell r="B437" t="str">
            <v>Acople reductor Cu 2" x 1-1/2"</v>
          </cell>
        </row>
        <row r="438">
          <cell r="B438" t="str">
            <v>Acople reductor Cu 2-1/2" x 1"</v>
          </cell>
        </row>
        <row r="439">
          <cell r="B439" t="str">
            <v>Acople reductor Cu 2-1/2" x 1-1/4"</v>
          </cell>
        </row>
        <row r="440">
          <cell r="B440" t="str">
            <v>Tee reducida  1/2"-1/2"-3/4"</v>
          </cell>
        </row>
        <row r="441">
          <cell r="B441" t="str">
            <v>Tee reducida 3/4"-1/2"-1/2"</v>
          </cell>
        </row>
        <row r="442">
          <cell r="B442" t="str">
            <v>Tee reducida 3/4"-1/2"-3/4"</v>
          </cell>
        </row>
        <row r="443">
          <cell r="B443" t="str">
            <v>Tee reducida 3/4"-3/4"-1/2"</v>
          </cell>
        </row>
        <row r="444">
          <cell r="B444" t="str">
            <v>Tee reducida 3/4"-3/4"-1"</v>
          </cell>
        </row>
        <row r="445">
          <cell r="B445" t="str">
            <v>Tee reducida  1"-1/2"-1/2"</v>
          </cell>
        </row>
        <row r="446">
          <cell r="B446" t="str">
            <v>Tee reducida  1"-1/2"-3/4"</v>
          </cell>
        </row>
        <row r="447">
          <cell r="B447" t="str">
            <v>Tee reducida  1"-1/2"-1"</v>
          </cell>
        </row>
        <row r="448">
          <cell r="B448" t="str">
            <v>Tee reducida  1"-3/4"-1/2"</v>
          </cell>
        </row>
        <row r="449">
          <cell r="B449" t="str">
            <v>Tee reducida  1"-3/4"-3/4"</v>
          </cell>
        </row>
        <row r="450">
          <cell r="B450" t="str">
            <v>Tee reducida  1"-3/4"-1"</v>
          </cell>
        </row>
        <row r="451">
          <cell r="B451" t="str">
            <v>Tee reducida  1"-1"-1/2"</v>
          </cell>
        </row>
        <row r="452">
          <cell r="B452" t="str">
            <v>Tee reducida  1"-1"-3/4"</v>
          </cell>
        </row>
        <row r="453">
          <cell r="B453" t="str">
            <v>Tee reducida  1"-1"-11/2"</v>
          </cell>
        </row>
        <row r="454">
          <cell r="B454" t="str">
            <v>Tee reducida  11/4"-3/4"-1/2"</v>
          </cell>
        </row>
        <row r="455">
          <cell r="B455" t="str">
            <v>Tee reducida  11/2"-11/4"-11/2"</v>
          </cell>
        </row>
        <row r="456">
          <cell r="B456" t="str">
            <v>Tee reducida 11/2"-11/2"-1"</v>
          </cell>
        </row>
        <row r="457">
          <cell r="B457" t="str">
            <v>Tee reducida  2"-1"-2"</v>
          </cell>
        </row>
        <row r="458">
          <cell r="B458" t="str">
            <v>Tee reducida  2"-11/4"-2"</v>
          </cell>
        </row>
        <row r="459">
          <cell r="B459" t="str">
            <v>Tee reducida  2"-11/2"-2"</v>
          </cell>
        </row>
        <row r="460">
          <cell r="B460" t="str">
            <v>Unión  acople sin tope  Cu   ø  1/2"</v>
          </cell>
        </row>
        <row r="461">
          <cell r="B461" t="str">
            <v>Unión  acople sin tope  Cu   ø  3/4"</v>
          </cell>
        </row>
        <row r="462">
          <cell r="B462" t="str">
            <v>Unión  acople sin tope  Cu   ø  1"</v>
          </cell>
        </row>
        <row r="463">
          <cell r="B463" t="str">
            <v>Unión  acople sin tope  Cu   ø  1-1/4"</v>
          </cell>
        </row>
        <row r="464">
          <cell r="B464" t="str">
            <v>Unión  acople sin tope  Cu   ø  1-1/2"</v>
          </cell>
        </row>
        <row r="465">
          <cell r="B465" t="str">
            <v>Unión  acople sin tope  Cu   ø  2"</v>
          </cell>
        </row>
        <row r="466">
          <cell r="B466" t="str">
            <v>Unión  acople con tope  Cu   ø  1/2"</v>
          </cell>
        </row>
        <row r="467">
          <cell r="B467" t="str">
            <v>Unión  acople con tope  Cu   ø  3/4"</v>
          </cell>
        </row>
        <row r="468">
          <cell r="B468" t="str">
            <v>Unión  acople con tope  Cu   ø  1"</v>
          </cell>
        </row>
        <row r="469">
          <cell r="B469" t="str">
            <v>Unión  acople con tope  Cu   ø  1-1/4"</v>
          </cell>
        </row>
        <row r="470">
          <cell r="B470" t="str">
            <v>Unión  acople con tope  Cu   ø  1-1/2"</v>
          </cell>
        </row>
        <row r="471">
          <cell r="B471" t="str">
            <v>Unión  acople con tope  Cu   ø  2"</v>
          </cell>
        </row>
        <row r="472">
          <cell r="B472" t="str">
            <v>Unión  acople con tope  Cu   ø 2-1/2"</v>
          </cell>
        </row>
        <row r="473">
          <cell r="B473" t="str">
            <v>Manto Fiber Glass Flex Wrap (9,14x1,22x 1")</v>
          </cell>
        </row>
        <row r="474">
          <cell r="B474" t="str">
            <v>Cinta FiberGlass  foil Aluminio 3"x45ml</v>
          </cell>
        </row>
        <row r="475">
          <cell r="B475" t="str">
            <v>Codo roscado en Cu ø 1/2"</v>
          </cell>
        </row>
        <row r="476">
          <cell r="B476" t="str">
            <v>Codo roscado en Cu ø 3/4"</v>
          </cell>
        </row>
        <row r="477">
          <cell r="B477" t="str">
            <v xml:space="preserve">Soldadura PLATA 50-50 Punto Azul </v>
          </cell>
        </row>
        <row r="478">
          <cell r="B478" t="str">
            <v>Chaqueta en aluminio 7mm para ø2"</v>
          </cell>
        </row>
        <row r="479">
          <cell r="B479" t="str">
            <v xml:space="preserve">Sellador Eterna A-53 1/8" galon </v>
          </cell>
        </row>
        <row r="480">
          <cell r="B480" t="str">
            <v xml:space="preserve">UR 290 Microporosidades  55 grm </v>
          </cell>
        </row>
        <row r="481">
          <cell r="B481" t="str">
            <v>Lija de agua Pabmeril N ° 150</v>
          </cell>
        </row>
        <row r="482">
          <cell r="B482" t="str">
            <v>Valvula de fondo 4"</v>
          </cell>
        </row>
        <row r="483">
          <cell r="B483" t="str">
            <v>Equipo soldadura</v>
          </cell>
        </row>
        <row r="484">
          <cell r="B484" t="str">
            <v>LOCTIGAS F/MEDIA 36 ML</v>
          </cell>
        </row>
        <row r="485">
          <cell r="B485" t="str">
            <v>Tubería PVC PE 8 amarilla RDE9 1/2"</v>
          </cell>
        </row>
        <row r="486">
          <cell r="B486" t="str">
            <v>Tanque de glp de 105 gl. incluye la obra civil de la base, cerramiento, señalización y todos los accesorios para su correcto funcionamiento y protección</v>
          </cell>
        </row>
        <row r="487">
          <cell r="B487" t="str">
            <v>Válvula esferica   ø  3/8"</v>
          </cell>
        </row>
        <row r="488">
          <cell r="B488" t="str">
            <v>Válvula esferica   ø  1/2"</v>
          </cell>
        </row>
        <row r="489">
          <cell r="B489" t="str">
            <v>Válvula esferica   ø  3/4"</v>
          </cell>
        </row>
        <row r="490">
          <cell r="B490" t="str">
            <v>Válvula esferica   ø  1-1/4"</v>
          </cell>
        </row>
        <row r="491">
          <cell r="B491" t="str">
            <v>Elevador   ø  3/4"</v>
          </cell>
        </row>
        <row r="492">
          <cell r="B492" t="str">
            <v>Elevador   ø  1-1/4"</v>
          </cell>
        </row>
        <row r="493">
          <cell r="B493" t="str">
            <v>Cajilla medidor gas 40x50x70 lamina CR cal 18</v>
          </cell>
        </row>
        <row r="494">
          <cell r="B494" t="str">
            <v>Cajilla medidor gas 40x50x50 lamina CR cal 18</v>
          </cell>
        </row>
        <row r="495">
          <cell r="B495" t="str">
            <v>INSTALACIONES HIDRAULICAS</v>
          </cell>
        </row>
        <row r="496">
          <cell r="B496" t="str">
            <v>Soldadura liquida para PVC 1/128 GL</v>
          </cell>
        </row>
        <row r="497">
          <cell r="B497" t="str">
            <v>Soldadura liquida para PVC 1/64 GL</v>
          </cell>
        </row>
        <row r="498">
          <cell r="B498" t="str">
            <v>Soldadura liquida para PVC 1/32 GL</v>
          </cell>
        </row>
        <row r="499">
          <cell r="B499" t="str">
            <v>Soldadura liquida para PVC 1/16 GL</v>
          </cell>
        </row>
        <row r="500">
          <cell r="B500" t="str">
            <v>Soldadura liquida para PVC 1/8 GL</v>
          </cell>
        </row>
        <row r="501">
          <cell r="B501" t="str">
            <v>Soldadura liquida para PVC 1/4 GL</v>
          </cell>
        </row>
        <row r="502">
          <cell r="B502" t="str">
            <v>Limpiador removedor PVC. 760 gr (1/4) gl</v>
          </cell>
        </row>
        <row r="503">
          <cell r="B503" t="str">
            <v>LUBRICANTE PVC TYTON 500 GRAMOS</v>
          </cell>
        </row>
        <row r="504">
          <cell r="B504" t="str">
            <v>Cinta de teflón 12mm x 50mm</v>
          </cell>
        </row>
        <row r="505">
          <cell r="B505" t="str">
            <v>Tuberia PVCP  1/2" 315 PSI</v>
          </cell>
        </row>
        <row r="506">
          <cell r="B506" t="str">
            <v>Tuberia PVCP  1/2" RDE-9</v>
          </cell>
        </row>
        <row r="507">
          <cell r="B507" t="str">
            <v>Tuberia PVCP  3/4" RDE-11</v>
          </cell>
        </row>
        <row r="508">
          <cell r="B508" t="str">
            <v>Tuberia PVCP  1" RDE-21</v>
          </cell>
        </row>
        <row r="509">
          <cell r="B509" t="str">
            <v>Tuberia PVCP  1 1/4" RDE-21</v>
          </cell>
        </row>
        <row r="510">
          <cell r="B510" t="str">
            <v>Tuberia PVCP  1 1/2" RDE-21</v>
          </cell>
        </row>
        <row r="511">
          <cell r="B511" t="str">
            <v>Tuberia PVCP  2" RDE-21</v>
          </cell>
        </row>
        <row r="512">
          <cell r="B512" t="str">
            <v>Tuberia PVCP  2 1/2" RDE-21</v>
          </cell>
        </row>
        <row r="513">
          <cell r="B513" t="str">
            <v>Tuberia PVCP  3" RDE-21</v>
          </cell>
        </row>
        <row r="514">
          <cell r="B514" t="str">
            <v>Tuberia PVCP  4" RDE-21</v>
          </cell>
        </row>
        <row r="515">
          <cell r="B515" t="str">
            <v>Tuberia PVCP  6" RDE-21</v>
          </cell>
        </row>
        <row r="516">
          <cell r="B516" t="str">
            <v>Cinta de teflón 3/4"</v>
          </cell>
        </row>
        <row r="517">
          <cell r="B517" t="str">
            <v>Codo 90º PVC P ø 1/2"</v>
          </cell>
        </row>
        <row r="518">
          <cell r="B518" t="str">
            <v>Codo 90º PVC P ø 3/4"</v>
          </cell>
        </row>
        <row r="519">
          <cell r="B519" t="str">
            <v>Codo 90º PVC P ø 1"</v>
          </cell>
        </row>
        <row r="520">
          <cell r="B520" t="str">
            <v>Codo 90º PVC P ø 1-1/4"</v>
          </cell>
        </row>
        <row r="521">
          <cell r="B521" t="str">
            <v>Codo 90º PVC P ø 1-1/2"</v>
          </cell>
        </row>
        <row r="522">
          <cell r="B522" t="str">
            <v>Codo 90º PVC P ø 2"</v>
          </cell>
        </row>
        <row r="523">
          <cell r="B523" t="str">
            <v>Codo 90º PVC P ø 2-1/2"</v>
          </cell>
        </row>
        <row r="524">
          <cell r="B524" t="str">
            <v>Codo 90º PVC P ø 3"</v>
          </cell>
        </row>
        <row r="525">
          <cell r="B525" t="str">
            <v>Codo 90º PVC P ø 4"</v>
          </cell>
        </row>
        <row r="526">
          <cell r="B526" t="str">
            <v>Codo 90º PVC P ø 6"</v>
          </cell>
        </row>
        <row r="527">
          <cell r="B527" t="str">
            <v>TAPON ROSCADO 1/2"</v>
          </cell>
        </row>
        <row r="528">
          <cell r="B528" t="str">
            <v>BUJE SOLDADO 3/4" X 1/2"</v>
          </cell>
        </row>
        <row r="529">
          <cell r="B529" t="str">
            <v>BUJE ROSCADO 1/2" X 3/8"</v>
          </cell>
        </row>
        <row r="530">
          <cell r="B530" t="str">
            <v>COLLAR DE DERIVACION 2 X 1/2" PVC</v>
          </cell>
        </row>
        <row r="531">
          <cell r="B531" t="str">
            <v>COLLAR DE DERIVACION 3 X 1/2" PVC</v>
          </cell>
        </row>
        <row r="532">
          <cell r="B532" t="str">
            <v>COLLAR DE DERIVACION 3 X 3/4" PVC</v>
          </cell>
        </row>
        <row r="533">
          <cell r="B533" t="str">
            <v>COLLAR DE DERIVACION 4 X 1/2" PVC</v>
          </cell>
        </row>
        <row r="534">
          <cell r="B534" t="str">
            <v>COLLAR DE DERIVACION 4 X 3/4" PVC</v>
          </cell>
        </row>
        <row r="535">
          <cell r="B535" t="str">
            <v xml:space="preserve">CHEQUE HORIZONTAL 1/2" </v>
          </cell>
        </row>
        <row r="536">
          <cell r="B536" t="str">
            <v xml:space="preserve">VALVULA CORTINA 1/2" </v>
          </cell>
        </row>
        <row r="537">
          <cell r="B537" t="str">
            <v xml:space="preserve">VALVULA COMpuerta 1/2" </v>
          </cell>
        </row>
        <row r="538">
          <cell r="B538" t="str">
            <v>VALVULA DE CIERRE RAPIDO 1/2"</v>
          </cell>
        </row>
        <row r="539">
          <cell r="B539" t="str">
            <v xml:space="preserve">TANQUE PLASTICO ECOPLAST 250 LTS </v>
          </cell>
        </row>
        <row r="540">
          <cell r="B540" t="str">
            <v xml:space="preserve">TANQUE PLASTICO ECOPLAST 500 LTS </v>
          </cell>
        </row>
        <row r="541">
          <cell r="B541" t="str">
            <v xml:space="preserve">TANQUE PLASTICO ECOPLAST 1000 LTS </v>
          </cell>
        </row>
        <row r="542">
          <cell r="B542" t="str">
            <v xml:space="preserve">TANQUE PLASTICO COLEMPAQUES 2000 LTS </v>
          </cell>
        </row>
        <row r="543">
          <cell r="B543" t="str">
            <v xml:space="preserve">ELECTROBOMBA 1/4 HP 3450 RPM EVANS </v>
          </cell>
        </row>
        <row r="544">
          <cell r="B544" t="str">
            <v>ELECTROBOMBA 1/2 HP 3450 RPM EVANS</v>
          </cell>
        </row>
        <row r="545">
          <cell r="B545" t="str">
            <v>ELECTROBOMBA 1 HP 3450 RPM</v>
          </cell>
        </row>
        <row r="546">
          <cell r="B546" t="str">
            <v>ELECTROBOMBA 3/4 HP 3450 RPM PEDROLLO</v>
          </cell>
        </row>
        <row r="547">
          <cell r="B547" t="str">
            <v xml:space="preserve">ELECTROBOMBA SUMERGIBLE  250W  1/3 HP PEDROLLO </v>
          </cell>
        </row>
        <row r="548">
          <cell r="B548" t="str">
            <v>DUCHA GRIVAL 92450</v>
          </cell>
        </row>
        <row r="549">
          <cell r="B549" t="str">
            <v xml:space="preserve">CONTROL DUCHA </v>
          </cell>
        </row>
        <row r="550">
          <cell r="B550" t="str">
            <v>FLOTADOR PARA TANQUE Sanitario</v>
          </cell>
        </row>
        <row r="551">
          <cell r="B551" t="str">
            <v>MANGUERA PLASTICA LAVAM/SANIT</v>
          </cell>
        </row>
        <row r="552">
          <cell r="B552" t="str">
            <v>FLOTADOR PARA TANQUE 1" COMPLETO</v>
          </cell>
        </row>
        <row r="553">
          <cell r="B553" t="str">
            <v>Codo 90°PRESION  PVC 1 1/2"</v>
          </cell>
        </row>
        <row r="554">
          <cell r="B554" t="str">
            <v>Codo 90° PRESION  PVC DE 1"</v>
          </cell>
        </row>
        <row r="555">
          <cell r="B555" t="str">
            <v>REGISTRO DE CORTE PASO DIRECTO R&amp;W ø 3/4"</v>
          </cell>
        </row>
        <row r="556">
          <cell r="B556" t="str">
            <v>Codo 90° CPVC DE ø 1/2"</v>
          </cell>
        </row>
        <row r="557">
          <cell r="B557" t="str">
            <v>Codo 90° CPVC DE ø 3/4"</v>
          </cell>
        </row>
        <row r="558">
          <cell r="B558" t="str">
            <v>Codo 90° CPVC DE ø 1"</v>
          </cell>
        </row>
        <row r="559">
          <cell r="B559" t="str">
            <v>Codo 90° CPVC DE ø 1-1/4"</v>
          </cell>
        </row>
        <row r="560">
          <cell r="B560" t="str">
            <v>Tubo  CPVC presión ø 1/2"</v>
          </cell>
        </row>
        <row r="561">
          <cell r="B561" t="str">
            <v>Tubo  CPVC presión ø 1"</v>
          </cell>
        </row>
        <row r="562">
          <cell r="B562" t="str">
            <v>Tubo  CPVC presión ø 3/4"</v>
          </cell>
        </row>
        <row r="563">
          <cell r="B563" t="str">
            <v>Tubo  CPVC presión ø 1"</v>
          </cell>
        </row>
        <row r="564">
          <cell r="B564" t="str">
            <v>Tubo  CPVC presión ø 1-1/4"</v>
          </cell>
        </row>
        <row r="565">
          <cell r="B565" t="str">
            <v xml:space="preserve">Soldadura liquida para agua caliente 1/128 </v>
          </cell>
        </row>
        <row r="566">
          <cell r="B566" t="str">
            <v>Soldadura liquida para agua caliente 1/64</v>
          </cell>
        </row>
        <row r="567">
          <cell r="B567" t="str">
            <v>Soldadura liquida para agua caliente 1/32</v>
          </cell>
        </row>
        <row r="568">
          <cell r="B568" t="str">
            <v>Soldadura liquida para agua caliente 1/16</v>
          </cell>
        </row>
        <row r="569">
          <cell r="B569" t="str">
            <v>Soldadura liquida para agua caliente 1/8</v>
          </cell>
        </row>
        <row r="570">
          <cell r="B570" t="str">
            <v>Soldadura liquida para agua caliente 1/4</v>
          </cell>
        </row>
        <row r="571">
          <cell r="B571" t="str">
            <v>Adaptador macho CPVC 1/2"</v>
          </cell>
        </row>
        <row r="572">
          <cell r="B572" t="str">
            <v>Adaptador macho CPVC 3/4"</v>
          </cell>
        </row>
        <row r="573">
          <cell r="B573" t="str">
            <v>Adaptador macho CPVC 1"</v>
          </cell>
        </row>
        <row r="574">
          <cell r="B574" t="str">
            <v>Adaptador macho CPVC 1-1/4"</v>
          </cell>
        </row>
        <row r="575">
          <cell r="B575" t="str">
            <v>Adaptador hembra  CPVC 3/4" x 1/4"</v>
          </cell>
        </row>
        <row r="576">
          <cell r="B576" t="str">
            <v>Adaptador hembra  CPVC 3/4" x 1/2"</v>
          </cell>
        </row>
        <row r="577">
          <cell r="B577" t="str">
            <v>Adaptador hembra  CPVC 3/4" x 3/8"</v>
          </cell>
        </row>
        <row r="578">
          <cell r="B578" t="str">
            <v>Adaptador trasicion CPVC- metal  1/2"</v>
          </cell>
        </row>
        <row r="579">
          <cell r="B579" t="str">
            <v>Adaptador trasicion CPVC- metal  3/4"</v>
          </cell>
        </row>
        <row r="580">
          <cell r="B580" t="str">
            <v>Tee PVC P  ø1/2"</v>
          </cell>
        </row>
        <row r="581">
          <cell r="B581" t="str">
            <v>Tee PVC P  ø 3/4"</v>
          </cell>
        </row>
        <row r="582">
          <cell r="B582" t="str">
            <v>Tee PVC P  ø 1"</v>
          </cell>
        </row>
        <row r="583">
          <cell r="B583" t="str">
            <v>Tee PVC P  ø 1-1/4"</v>
          </cell>
        </row>
        <row r="584">
          <cell r="B584" t="str">
            <v>Tee PVC P  ø 1-1/2"</v>
          </cell>
        </row>
        <row r="585">
          <cell r="B585" t="str">
            <v>Tee PVC P  ø 2"</v>
          </cell>
        </row>
        <row r="586">
          <cell r="B586" t="str">
            <v>Tee PVC P  ø 2-1/2"</v>
          </cell>
        </row>
        <row r="587">
          <cell r="B587" t="str">
            <v>Tee PVC P  ø  3"</v>
          </cell>
        </row>
        <row r="588">
          <cell r="B588" t="str">
            <v>Tee PVC P  ø 4"</v>
          </cell>
        </row>
        <row r="589">
          <cell r="B589" t="str">
            <v>Tee PVC P  ø 6"</v>
          </cell>
        </row>
        <row r="590">
          <cell r="B590" t="str">
            <v>Tapón PVCP soldado ø 1/2"</v>
          </cell>
        </row>
        <row r="591">
          <cell r="B591" t="str">
            <v>Tapón PVCP soldado ø 3/4"</v>
          </cell>
        </row>
        <row r="592">
          <cell r="B592" t="str">
            <v>Tapón PVCP soldado ø 1"</v>
          </cell>
        </row>
        <row r="593">
          <cell r="B593" t="str">
            <v>Tapón PVCP soldado ø 1-1/4"</v>
          </cell>
        </row>
        <row r="594">
          <cell r="B594" t="str">
            <v>Tapón PVCP soldado ø 1-1/2"</v>
          </cell>
        </row>
        <row r="595">
          <cell r="B595" t="str">
            <v>Tapón PVCP soldado ø 2"</v>
          </cell>
        </row>
        <row r="596">
          <cell r="B596" t="str">
            <v>Tapón PVCP soldado ø 2-1/2"</v>
          </cell>
        </row>
        <row r="597">
          <cell r="B597" t="str">
            <v>Tapón PVCP soldado ø 3"</v>
          </cell>
        </row>
        <row r="598">
          <cell r="B598" t="str">
            <v>Tapón PVCP soldado ø 4"</v>
          </cell>
        </row>
        <row r="599">
          <cell r="B599" t="str">
            <v>Adaptador  Hembra  PVC P ø 1/2"</v>
          </cell>
        </row>
        <row r="600">
          <cell r="B600" t="str">
            <v>Adaptador  Hembra  PVC P ø 3/4"</v>
          </cell>
        </row>
        <row r="601">
          <cell r="B601" t="str">
            <v>Adaptador  Hembra  PVC P ø 1"</v>
          </cell>
        </row>
        <row r="602">
          <cell r="B602" t="str">
            <v>Adaptador  Hembra  PVC P ø 1-1/4"</v>
          </cell>
        </row>
        <row r="603">
          <cell r="B603" t="str">
            <v>Adaptador  Hembra  PVC P ø 1-1/2"</v>
          </cell>
        </row>
        <row r="604">
          <cell r="B604" t="str">
            <v>Adaptador  Hembra  PVC P ø 2"</v>
          </cell>
        </row>
        <row r="605">
          <cell r="B605" t="str">
            <v>Adaptador  Hembra  PVC P ø 2-1/2"</v>
          </cell>
        </row>
        <row r="606">
          <cell r="B606" t="str">
            <v>Adaptador  Hembra  PVC P ø 3"</v>
          </cell>
        </row>
        <row r="607">
          <cell r="B607" t="str">
            <v>Adaptador  Hembra  PVC P ø 4"</v>
          </cell>
        </row>
        <row r="608">
          <cell r="B608" t="str">
            <v>Adaptador  Hembra  PVC P ø 1/2"x 1/4"</v>
          </cell>
        </row>
        <row r="609">
          <cell r="B609" t="str">
            <v>Adaptador  Hembra  PVC P ø 1/2" x 3/8"</v>
          </cell>
        </row>
        <row r="610">
          <cell r="B610" t="str">
            <v>Adaptador  Macho  PVC P ø 1/2"</v>
          </cell>
        </row>
        <row r="611">
          <cell r="B611" t="str">
            <v>Adaptador  Macho  PVC P ø 3/4"</v>
          </cell>
        </row>
        <row r="612">
          <cell r="B612" t="str">
            <v>Adaptador  Macho  PVC P ø 1"</v>
          </cell>
        </row>
        <row r="613">
          <cell r="B613" t="str">
            <v>Adaptador  Macho  PVC P ø 1-1/4"</v>
          </cell>
        </row>
        <row r="614">
          <cell r="B614" t="str">
            <v>Adaptador  Macho  PVC P ø 1-1/2"</v>
          </cell>
        </row>
        <row r="615">
          <cell r="B615" t="str">
            <v>Adaptador  Macho  PVC P ø 2"</v>
          </cell>
        </row>
        <row r="616">
          <cell r="B616" t="str">
            <v>Adaptador  Macho  PVC P ø 2-1/2"</v>
          </cell>
        </row>
        <row r="617">
          <cell r="B617" t="str">
            <v>Adaptador  Macho  PVC P ø 3"</v>
          </cell>
        </row>
        <row r="618">
          <cell r="B618" t="str">
            <v>Adaptador  Macho  PVC P ø 4"</v>
          </cell>
        </row>
        <row r="619">
          <cell r="B619" t="str">
            <v>Buje PVCP  soldado ø 3/4" x 1/2"</v>
          </cell>
        </row>
        <row r="620">
          <cell r="B620" t="str">
            <v>Buje PVCP  soldado ø 1"x 1/2"</v>
          </cell>
        </row>
        <row r="621">
          <cell r="B621" t="str">
            <v>Buje PVCP  soldado ø 1" x 3/4"</v>
          </cell>
        </row>
        <row r="622">
          <cell r="B622" t="str">
            <v>Buje PVCP  soldado ø 1-1/4" X 1/2"</v>
          </cell>
        </row>
        <row r="623">
          <cell r="B623" t="str">
            <v>Buje PVCP  soldado ø 1-1/4" X 3/4"</v>
          </cell>
        </row>
        <row r="624">
          <cell r="B624" t="str">
            <v>Buje PVCP  soldado ø 1-1/4"x1"</v>
          </cell>
        </row>
        <row r="625">
          <cell r="B625" t="str">
            <v>Buje PVCP  soldado ø  1-1/2"x1/2"</v>
          </cell>
        </row>
        <row r="626">
          <cell r="B626" t="str">
            <v>Buje PVCP  soldado ø  1-1/2"x3/4"</v>
          </cell>
        </row>
        <row r="627">
          <cell r="B627" t="str">
            <v>Buje PVCP  soldado ø  1-1/2"x1/4"</v>
          </cell>
        </row>
        <row r="628">
          <cell r="B628" t="str">
            <v>Buje PVCP  soldado ø  1-1/2"x1"</v>
          </cell>
        </row>
        <row r="629">
          <cell r="B629" t="str">
            <v>Buje PVCP  soldado ø  2"x1/2"</v>
          </cell>
        </row>
        <row r="630">
          <cell r="B630" t="str">
            <v>Buje PVCP  soldado ø  2"x3/4"</v>
          </cell>
        </row>
        <row r="631">
          <cell r="B631" t="str">
            <v>Buje PVCP  soldado ø  2"x1/4"</v>
          </cell>
        </row>
        <row r="632">
          <cell r="B632" t="str">
            <v>Buje PVCP  soldado ø  2"x1"</v>
          </cell>
        </row>
        <row r="633">
          <cell r="B633" t="str">
            <v>Buje PVCP  soldado ø  2"x 1-1/4"</v>
          </cell>
        </row>
        <row r="634">
          <cell r="B634" t="str">
            <v>Buje PVCP  soldado ø  2"x1-1/2"</v>
          </cell>
        </row>
        <row r="635">
          <cell r="B635" t="str">
            <v>Buje PVCP  soldado ø  2-1/2"x1-1/2"</v>
          </cell>
        </row>
        <row r="636">
          <cell r="B636" t="str">
            <v>Buje PVCP  soldado ø  2-1/2"x2"</v>
          </cell>
        </row>
        <row r="637">
          <cell r="B637" t="str">
            <v>Buje PVCP  soldado ø 3" x 2"</v>
          </cell>
        </row>
        <row r="638">
          <cell r="B638" t="str">
            <v>Buje PVCP  soldado ø4" x 2"</v>
          </cell>
        </row>
        <row r="639">
          <cell r="B639" t="str">
            <v>Buje PVCP  soldado ø 4" x 2-1/2"</v>
          </cell>
        </row>
        <row r="640">
          <cell r="B640" t="str">
            <v>Buje PVCP  soldado ø 4" x 3"</v>
          </cell>
        </row>
        <row r="641">
          <cell r="B641" t="str">
            <v xml:space="preserve">Codo 45 PVC P ø 1/2" </v>
          </cell>
        </row>
        <row r="642">
          <cell r="B642" t="str">
            <v>Codo 45º PVC P ø 3/4"</v>
          </cell>
        </row>
        <row r="643">
          <cell r="B643" t="str">
            <v>Codo 45º PVC P ø 1"</v>
          </cell>
        </row>
        <row r="644">
          <cell r="B644" t="str">
            <v>Codo 45º PVC P ø 1-1/4"</v>
          </cell>
        </row>
        <row r="645">
          <cell r="B645" t="str">
            <v>Codo 45º PVC P ø 1-1/2"</v>
          </cell>
        </row>
        <row r="646">
          <cell r="B646" t="str">
            <v>Codo 45º PVC P ø 2"</v>
          </cell>
        </row>
        <row r="647">
          <cell r="B647" t="str">
            <v>Codo 45º PVC P ø 2-1/2"</v>
          </cell>
        </row>
        <row r="648">
          <cell r="B648" t="str">
            <v>Codo 45º PVC P ø 3"</v>
          </cell>
        </row>
        <row r="649">
          <cell r="B649" t="str">
            <v>Codo 45º PVC P ø 4"</v>
          </cell>
        </row>
        <row r="650">
          <cell r="B650" t="str">
            <v>Codo 45º PVC P ø 6"</v>
          </cell>
        </row>
        <row r="651">
          <cell r="B651" t="str">
            <v>Unión PVC P  ø1/2"</v>
          </cell>
        </row>
        <row r="652">
          <cell r="B652" t="str">
            <v>Unión PVC P  ø 3/4"</v>
          </cell>
        </row>
        <row r="653">
          <cell r="B653" t="str">
            <v>Unión PVC P  ø 1"</v>
          </cell>
        </row>
        <row r="654">
          <cell r="B654" t="str">
            <v>Unión PVC P  ø 1-1/4"</v>
          </cell>
        </row>
        <row r="655">
          <cell r="B655" t="str">
            <v>Unión PVC P  ø 1-1/2"</v>
          </cell>
        </row>
        <row r="656">
          <cell r="B656" t="str">
            <v>Unión PVC P  ø 2"</v>
          </cell>
        </row>
        <row r="657">
          <cell r="B657" t="str">
            <v>Unión PVC P  ø 2-1/2"</v>
          </cell>
        </row>
        <row r="658">
          <cell r="B658" t="str">
            <v>Unión PVC P  ø  3"</v>
          </cell>
        </row>
        <row r="659">
          <cell r="B659" t="str">
            <v>Unión PVC P  ø 4"</v>
          </cell>
        </row>
        <row r="660">
          <cell r="B660" t="str">
            <v>Unión PVC P  ø 6"</v>
          </cell>
        </row>
        <row r="661">
          <cell r="B661" t="str">
            <v>Registro Red &amp; White  ø1/2"</v>
          </cell>
        </row>
        <row r="662">
          <cell r="B662" t="str">
            <v>Registro Red &amp; White  ø 3/4"</v>
          </cell>
        </row>
        <row r="663">
          <cell r="B663" t="str">
            <v>Registro Red &amp; White  ø 1"</v>
          </cell>
        </row>
        <row r="664">
          <cell r="B664" t="str">
            <v>Registro Red &amp; White  ø 1-1/4"</v>
          </cell>
        </row>
        <row r="665">
          <cell r="B665" t="str">
            <v>Registro Red &amp; White  ø 1-1/2"</v>
          </cell>
        </row>
        <row r="666">
          <cell r="B666" t="str">
            <v>Registro Red &amp; White  ø 2"</v>
          </cell>
        </row>
        <row r="667">
          <cell r="B667" t="str">
            <v>Registro Red &amp; White  ø 2-1/2"</v>
          </cell>
        </row>
        <row r="668">
          <cell r="B668" t="str">
            <v>Registro Red &amp; White  ø  3"</v>
          </cell>
        </row>
        <row r="669">
          <cell r="B669" t="str">
            <v>Registro Red &amp; White  ø 4"</v>
          </cell>
        </row>
        <row r="670">
          <cell r="B670" t="str">
            <v>Llave manguera cromada GRICOL</v>
          </cell>
        </row>
        <row r="671">
          <cell r="B671" t="str">
            <v>Valvula de bola para agua  ø1/2"</v>
          </cell>
        </row>
        <row r="672">
          <cell r="B672" t="str">
            <v>Valvula de bola para agua  ø 3/4"</v>
          </cell>
        </row>
        <row r="673">
          <cell r="B673" t="str">
            <v>Valvula de bola para agua  ø 1"</v>
          </cell>
        </row>
        <row r="674">
          <cell r="B674" t="str">
            <v>Valvula de bola para agua  ø 1-1/4"</v>
          </cell>
        </row>
        <row r="675">
          <cell r="B675" t="str">
            <v>Valvula de bola para agua  ø 1-1/2"</v>
          </cell>
        </row>
        <row r="676">
          <cell r="B676" t="str">
            <v>Valvula de bola para agua  ø 2"</v>
          </cell>
        </row>
        <row r="677">
          <cell r="B677" t="str">
            <v>Valvula de bola para agua  ø 2-1/2"</v>
          </cell>
        </row>
        <row r="678">
          <cell r="B678" t="str">
            <v>Valvula de bola para agua  ø  3"</v>
          </cell>
        </row>
        <row r="679">
          <cell r="B679" t="str">
            <v>Valvula de bola para agua  ø 4"</v>
          </cell>
        </row>
        <row r="680">
          <cell r="B680" t="str">
            <v>Valvula cheque cortina serie 233 RWV  ø 1"</v>
          </cell>
        </row>
        <row r="681">
          <cell r="B681" t="str">
            <v>Valvula cheque cortina serie 233 RWV  ø 1-1/2"</v>
          </cell>
        </row>
        <row r="682">
          <cell r="B682" t="str">
            <v>Valvula cheque cortina serie 233 RWV  ø 2"</v>
          </cell>
        </row>
        <row r="683">
          <cell r="B683" t="str">
            <v>Valvula cheque cortina serie 233 RWV  ø 2-1/2"</v>
          </cell>
        </row>
        <row r="684">
          <cell r="B684" t="str">
            <v>Valvula cheque cortina serie 233 RWV  ø 3"</v>
          </cell>
        </row>
        <row r="685">
          <cell r="B685" t="str">
            <v>Valvula cheque cortina serie 233 RWV  ø 4"</v>
          </cell>
        </row>
        <row r="686">
          <cell r="B686" t="str">
            <v>Valvula cheque cortina serie 233 RWV  ø 6"</v>
          </cell>
        </row>
        <row r="687">
          <cell r="B687" t="str">
            <v>Valvula cheque cortina serie 230 Helbert tipo HICC ø 1/2"</v>
          </cell>
        </row>
        <row r="688">
          <cell r="B688" t="str">
            <v>Valvula cheque cortina serie 230 Helbert tipo HICC ø 3/4"</v>
          </cell>
        </row>
        <row r="689">
          <cell r="B689" t="str">
            <v>Valvula cheque cortina serie 230 Helbert tipo HICC ø 1"</v>
          </cell>
        </row>
        <row r="690">
          <cell r="B690" t="str">
            <v>Valvula cheque cortina serie 230 Helbert tipo HICC ø 1-1/4"</v>
          </cell>
        </row>
        <row r="691">
          <cell r="B691" t="str">
            <v>Valvula cheque cortina serie 230 Helbert tipo HICC ø 1-1/2"</v>
          </cell>
        </row>
        <row r="692">
          <cell r="B692" t="str">
            <v>Valvula cheque cortina serie 230 Helbert tipo HICC ø 2"</v>
          </cell>
        </row>
        <row r="693">
          <cell r="B693" t="str">
            <v>Valvula cheque cortina serie 230 Helbert tipo HICC ø 2-1/2"</v>
          </cell>
        </row>
        <row r="694">
          <cell r="B694" t="str">
            <v>Valvula cheque cortina serie 230 Helbert tipo HICC ø 3"</v>
          </cell>
        </row>
        <row r="695">
          <cell r="B695" t="str">
            <v>Valvula cheque cortina serie 230 Helbert tipo HICC ø 4"</v>
          </cell>
        </row>
        <row r="696">
          <cell r="B696" t="str">
            <v>Valvula flotador balón en cobre 230 tipo HICC ø 1/2"</v>
          </cell>
        </row>
        <row r="697">
          <cell r="B697" t="str">
            <v>Valvula flotador balón en cobre 230 tipo HICC ø 3/4"</v>
          </cell>
        </row>
        <row r="698">
          <cell r="B698" t="str">
            <v>Valvula flotador balón en cobre 230 tipo HICC ø 1"</v>
          </cell>
        </row>
        <row r="699">
          <cell r="B699" t="str">
            <v>Valvula flotador balón en cobre 230 tipo HICC ø 1-1/2"</v>
          </cell>
        </row>
        <row r="700">
          <cell r="B700" t="str">
            <v>Valvula flotador balón en cobre 230 tipo HICC ø 2"</v>
          </cell>
        </row>
        <row r="701">
          <cell r="B701" t="str">
            <v>Valvula flotador balón en cobre 230 tipo HICC ø 3"</v>
          </cell>
        </row>
        <row r="702">
          <cell r="B702" t="str">
            <v>Valvula P/D  Brida hierro sello X 125 V/A  ø 2"</v>
          </cell>
        </row>
        <row r="703">
          <cell r="B703" t="str">
            <v>Valvula P/D  Brida hierro sello X 125 V/A ø 3"</v>
          </cell>
        </row>
        <row r="704">
          <cell r="B704" t="str">
            <v>Valvula P/D  Brida hierro sello X 125 V/A  ø 1-1/2"</v>
          </cell>
        </row>
        <row r="705">
          <cell r="B705" t="str">
            <v xml:space="preserve">Tuberia Galvanizada  SCH 1/2" </v>
          </cell>
        </row>
        <row r="706">
          <cell r="B706" t="str">
            <v>Tuberia Galvanizada  3/4"</v>
          </cell>
        </row>
        <row r="707">
          <cell r="B707" t="str">
            <v xml:space="preserve">Tuberia Galvanizada  1" </v>
          </cell>
        </row>
        <row r="708">
          <cell r="B708" t="str">
            <v>Tuberia Galvanizada  1-*1/4"</v>
          </cell>
        </row>
        <row r="709">
          <cell r="B709" t="str">
            <v xml:space="preserve">Tuberia Galvanizada  1 1/2" </v>
          </cell>
        </row>
        <row r="710">
          <cell r="B710" t="str">
            <v xml:space="preserve">Tuberia Galvanizada  2" </v>
          </cell>
        </row>
        <row r="711">
          <cell r="B711" t="str">
            <v xml:space="preserve">Codo Galvanizada  1/2" </v>
          </cell>
        </row>
        <row r="712">
          <cell r="B712" t="str">
            <v>Codo Galvanizada  3/4"</v>
          </cell>
        </row>
        <row r="713">
          <cell r="B713" t="str">
            <v xml:space="preserve">Codo Galvanizada  1" </v>
          </cell>
        </row>
        <row r="714">
          <cell r="B714" t="str">
            <v>Codo Galvanizada  1-*1/4"</v>
          </cell>
        </row>
        <row r="715">
          <cell r="B715" t="str">
            <v xml:space="preserve">Codo Galvanizada  1 1/2" </v>
          </cell>
        </row>
        <row r="716">
          <cell r="B716" t="str">
            <v xml:space="preserve">Codo Galvanizada  2" </v>
          </cell>
        </row>
        <row r="717">
          <cell r="B717" t="str">
            <v xml:space="preserve">Tee Galvanizada  1/2" </v>
          </cell>
        </row>
        <row r="718">
          <cell r="B718" t="str">
            <v>Tee Galvanizada  3/4"</v>
          </cell>
        </row>
        <row r="719">
          <cell r="B719" t="str">
            <v xml:space="preserve">Tee Galvanizada  1" </v>
          </cell>
        </row>
        <row r="720">
          <cell r="B720" t="str">
            <v>Tee Galvanizada  1-*1/4"</v>
          </cell>
        </row>
        <row r="721">
          <cell r="B721" t="str">
            <v xml:space="preserve">Tee Galvanizada  1 1/2" </v>
          </cell>
        </row>
        <row r="722">
          <cell r="B722" t="str">
            <v xml:space="preserve">Tee Galvanizada  2" </v>
          </cell>
        </row>
        <row r="723">
          <cell r="B723" t="str">
            <v xml:space="preserve">Unión Galvanizada  1/2" </v>
          </cell>
        </row>
        <row r="724">
          <cell r="B724" t="str">
            <v>Unión Galvanizada  3/4"</v>
          </cell>
        </row>
        <row r="725">
          <cell r="B725" t="str">
            <v xml:space="preserve">Unión Galvanizada  1" </v>
          </cell>
        </row>
        <row r="726">
          <cell r="B726" t="str">
            <v>Unión Galvanizada  1-*1/4"</v>
          </cell>
        </row>
        <row r="727">
          <cell r="B727" t="str">
            <v xml:space="preserve">Unión Galvanizada  1 1/2" </v>
          </cell>
        </row>
        <row r="728">
          <cell r="B728" t="str">
            <v xml:space="preserve">Unión Galvanizada  2" </v>
          </cell>
        </row>
        <row r="729">
          <cell r="B729" t="str">
            <v>Union universal de 1-1/2"</v>
          </cell>
        </row>
        <row r="730">
          <cell r="B730" t="str">
            <v>Tapón PVCP roscado ø 1/2"</v>
          </cell>
        </row>
        <row r="731">
          <cell r="B731" t="str">
            <v>Tapón PVCP roscado ø 3/4"</v>
          </cell>
        </row>
        <row r="732">
          <cell r="B732" t="str">
            <v>Tapón PVCP roscado ø 1"</v>
          </cell>
        </row>
        <row r="733">
          <cell r="B733" t="str">
            <v>Tapón PVCP roscado ø 1-1/4"</v>
          </cell>
        </row>
        <row r="734">
          <cell r="B734" t="str">
            <v>Tapón PVCP roscado ø 1-1/2"</v>
          </cell>
        </row>
        <row r="735">
          <cell r="B735" t="str">
            <v>Tapón PVCP roscado ø 2"</v>
          </cell>
        </row>
        <row r="736">
          <cell r="B736" t="str">
            <v>Tapón PVCP roscado ø 2-1/2"</v>
          </cell>
        </row>
        <row r="737">
          <cell r="B737" t="str">
            <v>Tapón PVCP roscado ø 3"</v>
          </cell>
        </row>
        <row r="738">
          <cell r="B738" t="str">
            <v>Tapón PVCP roscado ø 4"</v>
          </cell>
        </row>
        <row r="739">
          <cell r="B739" t="str">
            <v>Tapón PVCS de prueba ø 1-1/2"</v>
          </cell>
        </row>
        <row r="740">
          <cell r="B740" t="str">
            <v>Tapón PVCS de prueba ø 2"</v>
          </cell>
        </row>
        <row r="741">
          <cell r="B741" t="str">
            <v>Tapón PVCS de prueba ø 3"</v>
          </cell>
        </row>
        <row r="742">
          <cell r="B742" t="str">
            <v>Tapón PVCS de prueba ø 4"</v>
          </cell>
        </row>
        <row r="743">
          <cell r="B743" t="str">
            <v>YeesPVCS   ø 2"</v>
          </cell>
        </row>
        <row r="744">
          <cell r="B744" t="str">
            <v>YeesPVCS   ø 3"</v>
          </cell>
        </row>
        <row r="745">
          <cell r="B745" t="str">
            <v>YeesPVCS   ø 4"</v>
          </cell>
        </row>
        <row r="746">
          <cell r="B746" t="str">
            <v>YeesPVCS   ø 6"</v>
          </cell>
        </row>
        <row r="747">
          <cell r="B747" t="str">
            <v>TeesPVCS   ø 1-1/2"</v>
          </cell>
        </row>
        <row r="748">
          <cell r="B748" t="str">
            <v>TeesPVCS   ø 2"</v>
          </cell>
        </row>
        <row r="749">
          <cell r="B749" t="str">
            <v>TeesPVCS   ø 3"</v>
          </cell>
        </row>
        <row r="750">
          <cell r="B750" t="str">
            <v>TeesPVCS   ø 4"</v>
          </cell>
        </row>
        <row r="751">
          <cell r="B751" t="str">
            <v>TeesPVCS   ø 6"</v>
          </cell>
        </row>
        <row r="752">
          <cell r="B752" t="str">
            <v>Codo PVCS   ø 1-1/2"</v>
          </cell>
        </row>
        <row r="753">
          <cell r="B753" t="str">
            <v>Codo PVCS   ø 2"</v>
          </cell>
        </row>
        <row r="754">
          <cell r="B754" t="str">
            <v>Codo PVCS   ø 3"</v>
          </cell>
        </row>
        <row r="755">
          <cell r="B755" t="str">
            <v>Codo PVCS   ø 4"</v>
          </cell>
        </row>
        <row r="756">
          <cell r="B756" t="str">
            <v>Codo PVCS   ø 6"</v>
          </cell>
        </row>
        <row r="757">
          <cell r="B757" t="str">
            <v>Tubería PVCS   ø 1-1/2"</v>
          </cell>
        </row>
        <row r="758">
          <cell r="B758" t="str">
            <v>Tubería PVCS   ø 2"</v>
          </cell>
        </row>
        <row r="759">
          <cell r="B759" t="str">
            <v>Tubería PVCS   ø 3"</v>
          </cell>
        </row>
        <row r="760">
          <cell r="B760" t="str">
            <v>Tubería PVCS   ø 4"</v>
          </cell>
        </row>
        <row r="761">
          <cell r="B761" t="str">
            <v>Tubería PVCS   ø 6"</v>
          </cell>
        </row>
        <row r="762">
          <cell r="B762" t="str">
            <v xml:space="preserve">Valvula Universal  Soldada ø  1/2" </v>
          </cell>
        </row>
        <row r="763">
          <cell r="B763" t="str">
            <v>Valvula Universal  Soldada ø  3/4"</v>
          </cell>
        </row>
        <row r="764">
          <cell r="B764" t="str">
            <v xml:space="preserve">Valvula Universal  Soldada ø  1" </v>
          </cell>
        </row>
        <row r="765">
          <cell r="B765" t="str">
            <v xml:space="preserve">Valvula Universal  Soldada ø  1 1/2" </v>
          </cell>
        </row>
        <row r="766">
          <cell r="B766" t="str">
            <v xml:space="preserve">Valvula Universal  Soldada ø  2" </v>
          </cell>
        </row>
        <row r="767">
          <cell r="B767" t="str">
            <v xml:space="preserve">Valvula Universal  Roscadaø  1/2" </v>
          </cell>
        </row>
        <row r="768">
          <cell r="B768" t="str">
            <v>Valvula Universal  Roscadaø  3/4"</v>
          </cell>
        </row>
        <row r="769">
          <cell r="B769" t="str">
            <v xml:space="preserve">Valvula Universal  Roscadaø  1" </v>
          </cell>
        </row>
        <row r="770">
          <cell r="B770" t="str">
            <v xml:space="preserve">Valvula Universal  Roscadaø  1 1/2" </v>
          </cell>
        </row>
        <row r="771">
          <cell r="B771" t="str">
            <v xml:space="preserve">Valvula Universal  Roscadaø  2" </v>
          </cell>
        </row>
        <row r="772">
          <cell r="B772" t="str">
            <v xml:space="preserve">Tapón Galvanizada  1/2" </v>
          </cell>
        </row>
        <row r="773">
          <cell r="B773" t="str">
            <v>Tapón Galvanizada  3/4"</v>
          </cell>
        </row>
        <row r="774">
          <cell r="B774" t="str">
            <v xml:space="preserve">Tapón Galvanizada  1" </v>
          </cell>
        </row>
        <row r="775">
          <cell r="B775" t="str">
            <v>Tapón Galvanizada  1-*1/4"</v>
          </cell>
        </row>
        <row r="776">
          <cell r="B776" t="str">
            <v xml:space="preserve">Tapón Galvanizada  1 1/2" </v>
          </cell>
        </row>
        <row r="777">
          <cell r="B777" t="str">
            <v>Adaptador brida universal de 3"</v>
          </cell>
        </row>
        <row r="778">
          <cell r="B778" t="str">
            <v xml:space="preserve">Brida  H.F. 1 1/2" </v>
          </cell>
        </row>
        <row r="779">
          <cell r="B779" t="str">
            <v xml:space="preserve">Brida  H.F. 2" </v>
          </cell>
        </row>
        <row r="780">
          <cell r="B780" t="str">
            <v xml:space="preserve">Brida  H.F. 2 1/2" </v>
          </cell>
        </row>
        <row r="781">
          <cell r="B781" t="str">
            <v>Brida  H.F. 3"</v>
          </cell>
        </row>
        <row r="782">
          <cell r="B782" t="str">
            <v xml:space="preserve">Brida  H.F. 4" </v>
          </cell>
        </row>
        <row r="783">
          <cell r="B783" t="str">
            <v xml:space="preserve">Brida  H.F. 6" </v>
          </cell>
        </row>
        <row r="784">
          <cell r="B784" t="str">
            <v>Union universal HG de 3/8"</v>
          </cell>
        </row>
        <row r="785">
          <cell r="B785" t="str">
            <v>Union universal HG de 1/2"</v>
          </cell>
        </row>
        <row r="786">
          <cell r="B786" t="str">
            <v>Union universal HG de 3/4"</v>
          </cell>
        </row>
        <row r="787">
          <cell r="B787" t="str">
            <v>Union universal HG de 1"</v>
          </cell>
        </row>
        <row r="788">
          <cell r="B788" t="str">
            <v>Union universal HG de 1-1/4"</v>
          </cell>
        </row>
        <row r="789">
          <cell r="B789" t="str">
            <v>Union universal HG de 1-1/2"</v>
          </cell>
        </row>
        <row r="790">
          <cell r="B790" t="str">
            <v>Union universal HG de 2"</v>
          </cell>
        </row>
        <row r="791">
          <cell r="B791" t="str">
            <v>Union universal HG de 2-1/2"</v>
          </cell>
        </row>
        <row r="792">
          <cell r="B792" t="str">
            <v>Union universal HG de 3"</v>
          </cell>
        </row>
        <row r="793">
          <cell r="B793" t="str">
            <v>Union universal HG de 4"</v>
          </cell>
        </row>
        <row r="794">
          <cell r="B794" t="str">
            <v>Union universal PVC P de 3/8"</v>
          </cell>
        </row>
        <row r="795">
          <cell r="B795" t="str">
            <v>Union universal PVC P de 1/2"</v>
          </cell>
        </row>
        <row r="796">
          <cell r="B796" t="str">
            <v>Union universal PVC P de 3/4"</v>
          </cell>
        </row>
        <row r="797">
          <cell r="B797" t="str">
            <v>Union universal PVC P de 1"</v>
          </cell>
        </row>
        <row r="798">
          <cell r="B798" t="str">
            <v>Union universal PVC P de 1-1/4"</v>
          </cell>
        </row>
        <row r="799">
          <cell r="B799" t="str">
            <v>Union universal PVC P de 1-1/2"</v>
          </cell>
        </row>
        <row r="800">
          <cell r="B800" t="str">
            <v>Union universal PVC P de 2"</v>
          </cell>
        </row>
        <row r="801">
          <cell r="B801" t="str">
            <v>Union universal PVC P de 2-1/2"</v>
          </cell>
        </row>
        <row r="802">
          <cell r="B802" t="str">
            <v>Union universal PVC P de 3"</v>
          </cell>
        </row>
        <row r="803">
          <cell r="B803" t="str">
            <v>Union universal PVC P de 4"</v>
          </cell>
        </row>
        <row r="804">
          <cell r="B804" t="str">
            <v>Niple pasamuros x 50 cm HG 2"</v>
          </cell>
        </row>
        <row r="805">
          <cell r="B805" t="str">
            <v>Niple pasamuros x 50 cm HG 4"</v>
          </cell>
        </row>
        <row r="806">
          <cell r="B806" t="str">
            <v>Niple pasamuros x 50 cm HG 6"</v>
          </cell>
        </row>
        <row r="807">
          <cell r="B807" t="str">
            <v xml:space="preserve">Copa excentrica 2" * 1 1/2" </v>
          </cell>
        </row>
        <row r="808">
          <cell r="B808" t="str">
            <v xml:space="preserve">Copa excentrica 3" * 2" </v>
          </cell>
        </row>
        <row r="809">
          <cell r="B809" t="str">
            <v xml:space="preserve">Copa excentrica 6" * 1 1/2" </v>
          </cell>
        </row>
        <row r="810">
          <cell r="B810" t="str">
            <v xml:space="preserve">Copa excentrica 6" * 2" </v>
          </cell>
        </row>
        <row r="811">
          <cell r="B811" t="str">
            <v xml:space="preserve">Copa concentrica 2" * 1 1/2" </v>
          </cell>
        </row>
        <row r="812">
          <cell r="B812" t="str">
            <v xml:space="preserve">Copa concentrica 3" * 2" </v>
          </cell>
        </row>
        <row r="813">
          <cell r="B813" t="str">
            <v xml:space="preserve">Copa concentrica 6" * 1 1/2" </v>
          </cell>
        </row>
        <row r="814">
          <cell r="B814" t="str">
            <v xml:space="preserve">Copa concentrica 6" * 2" </v>
          </cell>
        </row>
        <row r="815">
          <cell r="B815" t="str">
            <v>Valvula de pie canastilla bronce HBVP 2"</v>
          </cell>
        </row>
        <row r="816">
          <cell r="B816" t="str">
            <v>Valvula de pie canastilla bronce HBVP 3"</v>
          </cell>
        </row>
        <row r="817">
          <cell r="B817" t="str">
            <v>Valvula de pie canastilla bronce HBVP 4"</v>
          </cell>
        </row>
        <row r="818">
          <cell r="B818" t="str">
            <v>Valvula de pie canastilla bronce HBVP 6"</v>
          </cell>
        </row>
        <row r="819">
          <cell r="B819" t="str">
            <v>Reducción excentrica extremo brida 4 x 1/2"</v>
          </cell>
        </row>
        <row r="820">
          <cell r="B820" t="str">
            <v>Reducción excentrica extremo brida 2"</v>
          </cell>
        </row>
        <row r="821">
          <cell r="B821" t="str">
            <v>Reducción excentrica extremo brida 4"</v>
          </cell>
        </row>
        <row r="822">
          <cell r="B822" t="str">
            <v>Reducción excentrica extremo brida 6"</v>
          </cell>
        </row>
        <row r="823">
          <cell r="B823" t="str">
            <v>Reducción excentrica extremo brida 6 x 2</v>
          </cell>
        </row>
        <row r="824">
          <cell r="B824" t="str">
            <v>Reducción concentrica extremo brida 6 x 2</v>
          </cell>
        </row>
        <row r="825">
          <cell r="B825" t="str">
            <v>Unión borracha 6"</v>
          </cell>
        </row>
        <row r="826">
          <cell r="B826" t="str">
            <v>Unión borracha 4"</v>
          </cell>
        </row>
        <row r="827">
          <cell r="B827" t="str">
            <v>Unión borracha 2"</v>
          </cell>
        </row>
        <row r="828">
          <cell r="B828" t="str">
            <v>Unión borracha 1-1/2"</v>
          </cell>
        </row>
        <row r="829">
          <cell r="B829" t="str">
            <v>Válula de alivio camara sencilla doble accion de rosca 1"</v>
          </cell>
        </row>
        <row r="830">
          <cell r="B830" t="str">
            <v>Ruana antivortice 2"</v>
          </cell>
        </row>
        <row r="831">
          <cell r="B831" t="str">
            <v>Flotador de mercurio</v>
          </cell>
        </row>
        <row r="832">
          <cell r="B832" t="str">
            <v>CERAMICAS Y APARATOS SanitarioS</v>
          </cell>
        </row>
        <row r="833">
          <cell r="B833" t="str">
            <v>Lavaplatos 3 Huecos Canastilla 3 1/2" 64 X 54</v>
          </cell>
        </row>
        <row r="834">
          <cell r="B834" t="str">
            <v>Acople flexible Manguera Lavamanos  ø 1/2"</v>
          </cell>
        </row>
        <row r="835">
          <cell r="B835" t="str">
            <v>Silicona 200 Blanca Antihongos TOXEMENT 300 CMS3</v>
          </cell>
        </row>
        <row r="836">
          <cell r="B836" t="str">
            <v>PEGACOR BLANCO 10 KG</v>
          </cell>
        </row>
        <row r="837">
          <cell r="B837" t="str">
            <v>PEGACOR BLANCO X KG</v>
          </cell>
        </row>
        <row r="838">
          <cell r="B838" t="str">
            <v>BINDA BOQUILLA -SIKA</v>
          </cell>
        </row>
        <row r="839">
          <cell r="B839" t="str">
            <v>CON-COLOR CORONA</v>
          </cell>
        </row>
        <row r="840">
          <cell r="B840" t="str">
            <v xml:space="preserve">WINL BLANCO </v>
          </cell>
        </row>
        <row r="841">
          <cell r="B841" t="str">
            <v>CERAMICA DUROPISO 33X33</v>
          </cell>
        </row>
        <row r="842">
          <cell r="B842" t="str">
            <v>ENCHAPE CERAMICA 20X20</v>
          </cell>
        </row>
        <row r="843">
          <cell r="B843" t="str">
            <v>CERAMICA 20X25</v>
          </cell>
        </row>
        <row r="844">
          <cell r="B844" t="str">
            <v>PISO LUNA 33X33 - NOVA</v>
          </cell>
        </row>
        <row r="845">
          <cell r="B845" t="str">
            <v>PISO BAYAMON 40X40 - NOVA</v>
          </cell>
        </row>
        <row r="846">
          <cell r="B846" t="str">
            <v>PISO ZAFRA 30X30  SEMIBRILLANTE - CORONA</v>
          </cell>
        </row>
        <row r="847">
          <cell r="B847" t="str">
            <v>PISO VERSALLES 41.6X41.6 SEMIBRILLANTE - CORONA</v>
          </cell>
        </row>
        <row r="848">
          <cell r="B848" t="str">
            <v>PISO TAGANGA 30X30 ACAB SEMIBRILANTE - CORONA</v>
          </cell>
        </row>
        <row r="849">
          <cell r="B849" t="str">
            <v>PISO PONCE 41X41 ACAB SEMIBRILLANTE - CORONA</v>
          </cell>
        </row>
        <row r="850">
          <cell r="B850" t="str">
            <v>PISO CHARLOTE 45X45 ACAB MATE - CORONA</v>
          </cell>
        </row>
        <row r="851">
          <cell r="B851" t="str">
            <v>PISO TRINIDAD 45X45 ACAB SEMIBRILLANTE - CORONA</v>
          </cell>
        </row>
        <row r="852">
          <cell r="B852" t="str">
            <v>PISO TERRAZO 41X41 ACAB MATE - CORONA</v>
          </cell>
        </row>
        <row r="853">
          <cell r="B853" t="str">
            <v>PISO CATY 40X40 ACAB  BRILLANTE - EUROCERAMICA</v>
          </cell>
        </row>
        <row r="854">
          <cell r="B854" t="str">
            <v>LOSETA TABLON LATINO  SALMON LISO 20X20 - ALFA</v>
          </cell>
        </row>
        <row r="855">
          <cell r="B855" t="str">
            <v>LOCETA TABLON ROJA VITRIFICADO 30X30 - ALFA</v>
          </cell>
        </row>
        <row r="856">
          <cell r="B856" t="str">
            <v xml:space="preserve">PISO ACERA MULTIDISEÑO 33X33 ANTIDESLIZANTE </v>
          </cell>
        </row>
        <row r="857">
          <cell r="B857" t="str">
            <v>LADRILLO TABLON TOSCANO 30X30 EN GRES - TECNIGRES</v>
          </cell>
        </row>
        <row r="858">
          <cell r="B858" t="str">
            <v>TABLETA CLASICA  ROJA 7X25 - TECNIGRES</v>
          </cell>
        </row>
        <row r="859">
          <cell r="B859" t="str">
            <v>LOCETA BALDOSA 7X25 - ALFA</v>
          </cell>
        </row>
        <row r="860">
          <cell r="B860" t="str">
            <v xml:space="preserve">TABLON VITRIFICADO 25X25 </v>
          </cell>
        </row>
        <row r="861">
          <cell r="B861" t="str">
            <v>PISO OPAL 33.8X33.8 ACAB MATE - CORONA</v>
          </cell>
        </row>
        <row r="862">
          <cell r="B862" t="str">
            <v>PISO GRANOTI 32X32 ACAB MATE - EUROCERAMICA</v>
          </cell>
        </row>
        <row r="863">
          <cell r="B863" t="str">
            <v>PISO ATACAMA 32X32 ACAB RUSTICO - EUROCERAMICA</v>
          </cell>
        </row>
        <row r="864">
          <cell r="B864" t="str">
            <v>PISO SELENIO 41X41 ACAB MATE - CORONA</v>
          </cell>
        </row>
        <row r="865">
          <cell r="B865" t="str">
            <v>PISO DAKOTA 33X33 ACAB MATE - CORONA</v>
          </cell>
        </row>
        <row r="866">
          <cell r="B866" t="str">
            <v>PARED LUGO VERDE 20X25</v>
          </cell>
        </row>
        <row r="867">
          <cell r="B867" t="str">
            <v>LISTELLO LUGO 20 CM</v>
          </cell>
        </row>
        <row r="868">
          <cell r="B868" t="str">
            <v>PARED VICTORIA 20X25</v>
          </cell>
        </row>
        <row r="869">
          <cell r="B869" t="str">
            <v>LISTELLO VICTORIA 20 CM</v>
          </cell>
        </row>
        <row r="870">
          <cell r="B870" t="str">
            <v>PARED VERACRUZ 20X25</v>
          </cell>
        </row>
        <row r="871">
          <cell r="B871" t="str">
            <v>COMBO SANTARIO DISTINCION (SAN, LAVAMANOS PEDESTAL)</v>
          </cell>
        </row>
        <row r="872">
          <cell r="B872" t="str">
            <v>LAVAMANOS DISTINCION CON PEDESTAL</v>
          </cell>
        </row>
        <row r="873">
          <cell r="B873" t="str">
            <v xml:space="preserve">Sanitario DISTINCION </v>
          </cell>
        </row>
        <row r="874">
          <cell r="B874" t="str">
            <v>MANGUERA Sanitario/LAVAMANOS</v>
          </cell>
        </row>
        <row r="875">
          <cell r="B875" t="str">
            <v>Sanitario ACUACER</v>
          </cell>
        </row>
        <row r="876">
          <cell r="B876" t="str">
            <v>JUEGO ACCESORIOS ACUACER</v>
          </cell>
        </row>
        <row r="877">
          <cell r="B877" t="str">
            <v>JUEGO DE BAÑO NILO (CUELGA TOALLA, PORTA CEPILLO, JABONERA, PORTA PAPEL, COLGADOR)</v>
          </cell>
        </row>
        <row r="878">
          <cell r="B878" t="str">
            <v xml:space="preserve">DUCHA VENTO </v>
          </cell>
        </row>
        <row r="879">
          <cell r="B879" t="str">
            <v>DUCHA FENIX</v>
          </cell>
        </row>
        <row r="880">
          <cell r="B880" t="str">
            <v>DUCHA GIRO</v>
          </cell>
        </row>
        <row r="881">
          <cell r="B881" t="str">
            <v>DUCHA SENSACION</v>
          </cell>
        </row>
        <row r="882">
          <cell r="B882" t="str">
            <v>REGADERA NIAGARA</v>
          </cell>
        </row>
        <row r="883">
          <cell r="B883" t="str">
            <v>REGADERA DUAL</v>
          </cell>
        </row>
        <row r="884">
          <cell r="B884" t="str">
            <v>ESPEJO DE BAÑO BARRIL</v>
          </cell>
        </row>
        <row r="885">
          <cell r="B885" t="str">
            <v>DIVISION DE VIDRIO TEMPLADO 8 MM</v>
          </cell>
        </row>
        <row r="886">
          <cell r="B886" t="str">
            <v>DUCHA GALAXIA</v>
          </cell>
        </row>
        <row r="887">
          <cell r="B887" t="str">
            <v>CERAMICA  PISO AMALFI 20X25</v>
          </cell>
        </row>
        <row r="888">
          <cell r="B888" t="str">
            <v>CERAMICA PARED TEPUY 25X40</v>
          </cell>
        </row>
        <row r="889">
          <cell r="B889" t="str">
            <v>CENEFA REF TZ  CON TRENZAS</v>
          </cell>
        </row>
        <row r="890">
          <cell r="B890" t="str">
            <v>Sanitario  AVANTI  COLOR CON GRIFERIA</v>
          </cell>
        </row>
        <row r="891">
          <cell r="B891" t="str">
            <v>LAVAMANOS AVANTI CON PEDESTAL COLOR</v>
          </cell>
        </row>
        <row r="892">
          <cell r="B892" t="str">
            <v xml:space="preserve">JABONERA EN CERAMICA COLOR </v>
          </cell>
        </row>
        <row r="893">
          <cell r="B893" t="str">
            <v>GANCHO DOBLE EN CERAMICA COLOR</v>
          </cell>
        </row>
        <row r="894">
          <cell r="B894" t="str">
            <v>DUCHA Y REGISTRO PRYSMA</v>
          </cell>
        </row>
        <row r="895">
          <cell r="B895" t="str">
            <v>PAPELERA EN CERAMICA</v>
          </cell>
        </row>
        <row r="896">
          <cell r="B896" t="str">
            <v>COMBO SANTARIO AVANTI  (SAN, LAVAMANOS PEDESTAL)</v>
          </cell>
        </row>
        <row r="897">
          <cell r="B897" t="str">
            <v>WINL ALUMINIO</v>
          </cell>
        </row>
        <row r="898">
          <cell r="B898" t="str">
            <v>DIVISION DUCHA EN VIDRIO TEMPLADO  GRABADO E=6MM EMPACADA EN ALUMINIO</v>
          </cell>
        </row>
        <row r="899">
          <cell r="B899" t="str">
            <v>puerta PARA BAÑO EN ALUMINIO CON PINTURA ELECTROSTATICA COLOR BLANCO MATE Y ACRILICO, puerta CORREDIZA</v>
          </cell>
        </row>
        <row r="900">
          <cell r="B900" t="str">
            <v>BIDÉ BERETTA COLOR</v>
          </cell>
        </row>
        <row r="901">
          <cell r="B901" t="str">
            <v>LAVAMANOS LYRA C.P COLOR</v>
          </cell>
        </row>
        <row r="902">
          <cell r="B902" t="str">
            <v>LAVAMANOS POMPANO C.P</v>
          </cell>
        </row>
        <row r="903">
          <cell r="B903" t="str">
            <v>LAVAMANOS SHELBY COLOR</v>
          </cell>
        </row>
        <row r="904">
          <cell r="B904" t="str">
            <v>Sanitario KINGSTON COLOR</v>
          </cell>
        </row>
        <row r="905">
          <cell r="B905" t="str">
            <v>Sanitario CENTURY COLOR</v>
          </cell>
        </row>
        <row r="906">
          <cell r="B906" t="str">
            <v>Sanitario CORONET COLOR</v>
          </cell>
        </row>
        <row r="907">
          <cell r="B907" t="str">
            <v>TAZA FLUXÓMETRO SAVEX COL</v>
          </cell>
        </row>
        <row r="908">
          <cell r="B908" t="str">
            <v>TEJA BAVARA ALFA 30X15</v>
          </cell>
        </row>
        <row r="909">
          <cell r="B909" t="str">
            <v>CERÁMICA ALFA LISA 20X20</v>
          </cell>
        </row>
        <row r="910">
          <cell r="B910" t="str">
            <v>CERÁMICA ALFA GRANILLA</v>
          </cell>
        </row>
        <row r="911">
          <cell r="B911" t="str">
            <v>CERÁMICA ALFA MÁRMOLIZADA</v>
          </cell>
        </row>
        <row r="912">
          <cell r="B912" t="str">
            <v>CERÁMICA ALFA LISA 20X25</v>
          </cell>
        </row>
        <row r="913">
          <cell r="B913" t="str">
            <v>CERÁMICA ALFA TEXTURIZADA</v>
          </cell>
        </row>
        <row r="914">
          <cell r="B914" t="str">
            <v>ECOCERÁMICA ALFA 20X20</v>
          </cell>
        </row>
        <row r="915">
          <cell r="B915" t="str">
            <v>CERÁMICA KLINKER ALFA</v>
          </cell>
        </row>
        <row r="916">
          <cell r="B916" t="str">
            <v>PORCELAGRES ALFA 20X20-10</v>
          </cell>
        </row>
        <row r="917">
          <cell r="B917" t="str">
            <v>ALFALISTO BLANCO 10 KG</v>
          </cell>
        </row>
        <row r="918">
          <cell r="B918" t="str">
            <v>ALFALISTO GRIS 10 KG</v>
          </cell>
        </row>
        <row r="919">
          <cell r="B919" t="str">
            <v>TABLÓN ALFA LISO 20X20</v>
          </cell>
        </row>
        <row r="920">
          <cell r="B920" t="str">
            <v>TABLÓN ALFA LISO 15X15</v>
          </cell>
        </row>
        <row r="921">
          <cell r="B921" t="str">
            <v>PORCELAGRES ALFA 30 X 30</v>
          </cell>
        </row>
        <row r="922">
          <cell r="B922" t="str">
            <v>TABLETA ALFA RÚSTICA EGIPCIA</v>
          </cell>
        </row>
        <row r="923">
          <cell r="B923" t="str">
            <v>TABLETA ALFA LISA 25X7</v>
          </cell>
        </row>
        <row r="924">
          <cell r="B924" t="str">
            <v>TABLÓN ALFA LISO 30 X 30</v>
          </cell>
        </row>
        <row r="925">
          <cell r="B925" t="str">
            <v>ESCALGRES ALFA 20X17</v>
          </cell>
        </row>
        <row r="926">
          <cell r="B926" t="str">
            <v>CERÁMICA ALFA LISA 30X30</v>
          </cell>
        </row>
        <row r="927">
          <cell r="B927" t="str">
            <v>CERÁMICA ALFA VECCHIA</v>
          </cell>
        </row>
        <row r="928">
          <cell r="B928" t="str">
            <v>CERÁMICA ALFA STONE 30X30</v>
          </cell>
        </row>
        <row r="929">
          <cell r="B929" t="str">
            <v>BALDOSA ALFA L1 33 X 33</v>
          </cell>
        </row>
        <row r="930">
          <cell r="B930" t="str">
            <v>BALDOSA ALFA P5 33 X 33</v>
          </cell>
        </row>
        <row r="931">
          <cell r="B931" t="str">
            <v>ACCESORIO SPAZIO COLOR</v>
          </cell>
        </row>
        <row r="932">
          <cell r="B932" t="str">
            <v>ACCESORIO ADHESIVO COLOR</v>
          </cell>
        </row>
        <row r="933">
          <cell r="B933" t="str">
            <v>JABONERA ADHESIVO COLOR</v>
          </cell>
        </row>
        <row r="934">
          <cell r="B934" t="str">
            <v>PORTAROLLO ADHESIVO COLOR</v>
          </cell>
        </row>
        <row r="935">
          <cell r="B935" t="str">
            <v>PORTAROLLO SPAZIO COLOR</v>
          </cell>
        </row>
        <row r="936">
          <cell r="B936" t="str">
            <v>GANCHO ADHESIVO COLOR</v>
          </cell>
        </row>
        <row r="937">
          <cell r="B937" t="str">
            <v>TOALLERO ADHESIVO COLOR</v>
          </cell>
        </row>
        <row r="938">
          <cell r="B938" t="str">
            <v>TOALLERO SPAZIO COLOR</v>
          </cell>
        </row>
        <row r="939">
          <cell r="B939" t="str">
            <v>BALDOSA ALFA ABURBUJADA</v>
          </cell>
        </row>
        <row r="940">
          <cell r="B940" t="str">
            <v>BALDOSA ALFA ALIVIANADA</v>
          </cell>
        </row>
        <row r="941">
          <cell r="B941" t="str">
            <v>BALDOSA ALFA BH5 33 X 33</v>
          </cell>
        </row>
        <row r="942">
          <cell r="B942" t="str">
            <v>Sanitario Elongado S/A conex  X encima  TOTO</v>
          </cell>
        </row>
        <row r="943">
          <cell r="B943" t="str">
            <v>Lavamanos de sobreponer  Briggs</v>
          </cell>
        </row>
        <row r="944">
          <cell r="B944" t="str">
            <v>Lavamanos de colgar  Corona</v>
          </cell>
        </row>
        <row r="945">
          <cell r="B945" t="str">
            <v>Griferia metálica cromada tipo push  91-AA-DO02</v>
          </cell>
        </row>
        <row r="946">
          <cell r="B946" t="str">
            <v>Griferia para lavamanos de meson tipo cuello de ganzo</v>
          </cell>
        </row>
        <row r="947">
          <cell r="B947" t="str">
            <v>Griferia para lavaplatos tipo cuello de ganzo</v>
          </cell>
        </row>
        <row r="948">
          <cell r="B948" t="str">
            <v>Griferia ducha 8" SSb cruceta cruzada cromada New Regent</v>
          </cell>
        </row>
        <row r="949">
          <cell r="B949" t="str">
            <v>Valvula Antivandalica sanitario  4-AA-0105130 alta presion Docol</v>
          </cell>
        </row>
        <row r="950">
          <cell r="B950" t="str">
            <v>Boton antivandalico metalico  cromado Docol</v>
          </cell>
        </row>
        <row r="951">
          <cell r="B951" t="str">
            <v xml:space="preserve">Ducha telefono con maguera y soporte </v>
          </cell>
        </row>
        <row r="952">
          <cell r="B952" t="str">
            <v>Orinal imediano de colgar  AA 8860</v>
          </cell>
        </row>
        <row r="953">
          <cell r="B953" t="str">
            <v>Valvula antivandalica para Orinal  AA17015106</v>
          </cell>
        </row>
        <row r="954">
          <cell r="B954" t="str">
            <v xml:space="preserve">Griferia automatica sensor manos libres </v>
          </cell>
        </row>
        <row r="955">
          <cell r="B955" t="str">
            <v>Lavaplatos monocontrol con extension</v>
          </cell>
        </row>
        <row r="956">
          <cell r="B956" t="str">
            <v>Valvula de regulación para lavamanos</v>
          </cell>
        </row>
        <row r="957">
          <cell r="B957" t="str">
            <v>Acople antiinundacion</v>
          </cell>
        </row>
        <row r="958">
          <cell r="B958" t="str">
            <v>Metalflex 1/2"</v>
          </cell>
        </row>
        <row r="959">
          <cell r="B959" t="str">
            <v>MANO OBRA</v>
          </cell>
        </row>
        <row r="960">
          <cell r="B960" t="str">
            <v>PUNTOS DE CONTROL DE 1/2"</v>
          </cell>
        </row>
        <row r="961">
          <cell r="B961" t="str">
            <v>M/OBRA - PUNTOS Llave TERMINAL DE 1/2"</v>
          </cell>
        </row>
        <row r="962">
          <cell r="B962" t="str">
            <v>PUNTO Sanitario DE 4" EN PVC</v>
          </cell>
        </row>
        <row r="963">
          <cell r="B963" t="str">
            <v>M/OBRA -PUNTOS SanitarioS DE  2" Y 3" PVC</v>
          </cell>
        </row>
        <row r="964">
          <cell r="B964" t="str">
            <v>M/OBRA - INST. ACOMETIDA DOMICILIARIA</v>
          </cell>
        </row>
        <row r="965">
          <cell r="B965" t="str">
            <v>M/OBRA - INST. Tuberia PVC DE 1/2"</v>
          </cell>
        </row>
        <row r="966">
          <cell r="B966" t="str">
            <v>M/OBRA - INST. Tuberia Sanitaria DE 4" EN PVC</v>
          </cell>
        </row>
        <row r="967">
          <cell r="B967" t="str">
            <v>M/OBRA -  INST. Tuberia Sanitaria DE 3" EN PVC</v>
          </cell>
        </row>
        <row r="968">
          <cell r="B968" t="str">
            <v>Tuberia DE A.LL. 4" EN PVC</v>
          </cell>
        </row>
        <row r="969">
          <cell r="B969" t="str">
            <v>Regatas</v>
          </cell>
        </row>
        <row r="970">
          <cell r="B970" t="str">
            <v xml:space="preserve">Medicion corte y empalmes </v>
          </cell>
        </row>
        <row r="971">
          <cell r="B971" t="str">
            <v>Ubicación e instalación</v>
          </cell>
        </row>
        <row r="972">
          <cell r="B972" t="str">
            <v>Digitalización e impresión</v>
          </cell>
        </row>
        <row r="973">
          <cell r="B973" t="str">
            <v>Pistola de fijación Cal 22</v>
          </cell>
        </row>
        <row r="974">
          <cell r="B974" t="str">
            <v>Cuadrilla A.A.</v>
          </cell>
        </row>
        <row r="975">
          <cell r="B975" t="str">
            <v>Cuadrilla O.A.</v>
          </cell>
        </row>
        <row r="976">
          <cell r="B976" t="str">
            <v>Cuadrilla M.O.A.</v>
          </cell>
        </row>
        <row r="977">
          <cell r="B977" t="str">
            <v>APARATOS SANITARIOS</v>
          </cell>
        </row>
        <row r="978">
          <cell r="B978" t="str">
            <v>M/OBRA -  INST.JUEGO Sanitario ACUACER</v>
          </cell>
        </row>
        <row r="979">
          <cell r="B979" t="str">
            <v>M/OBRA - INST. LAVAPLATOS EN ACERO INOXIDABLE CON GRIFERIA</v>
          </cell>
        </row>
        <row r="980">
          <cell r="B980" t="str">
            <v>M/OBRA INST. LAVADERO COMPLETO</v>
          </cell>
        </row>
        <row r="981">
          <cell r="B981" t="str">
            <v>MATERIAL DE CANTERA</v>
          </cell>
        </row>
        <row r="982">
          <cell r="B982" t="str">
            <v>Recebo fino b-200 suelto</v>
          </cell>
        </row>
        <row r="983">
          <cell r="B983" t="str">
            <v>Arena de peña</v>
          </cell>
        </row>
        <row r="984">
          <cell r="B984" t="str">
            <v>Tierra negra</v>
          </cell>
        </row>
        <row r="985">
          <cell r="B985" t="str">
            <v>Cespedon</v>
          </cell>
        </row>
        <row r="986">
          <cell r="B986" t="str">
            <v>Cemento blanco</v>
          </cell>
        </row>
        <row r="987">
          <cell r="B987" t="str">
            <v>Cemento gris</v>
          </cell>
        </row>
        <row r="988">
          <cell r="B988" t="str">
            <v xml:space="preserve">Acero  refuerzo figurado de ø 3/8" a  ø1" </v>
          </cell>
        </row>
        <row r="989">
          <cell r="B989" t="str">
            <v>Alambre negro</v>
          </cell>
        </row>
        <row r="990">
          <cell r="B990" t="str">
            <v>Arena lavada de peña</v>
          </cell>
        </row>
        <row r="991">
          <cell r="B991" t="str">
            <v>Arena lavada de rio</v>
          </cell>
        </row>
        <row r="992">
          <cell r="B992" t="str">
            <v>Cemento Paz del Rio</v>
          </cell>
        </row>
        <row r="993">
          <cell r="B993" t="str">
            <v>Gravilla de rio</v>
          </cell>
        </row>
        <row r="994">
          <cell r="B994" t="str">
            <v>Ladrillo recocido</v>
          </cell>
        </row>
        <row r="995">
          <cell r="B995" t="str">
            <v>Recebo B-200</v>
          </cell>
        </row>
        <row r="996">
          <cell r="B996" t="str">
            <v>HERRAMIENTAS</v>
          </cell>
        </row>
        <row r="997">
          <cell r="B997" t="str">
            <v>Herramienta menor</v>
          </cell>
        </row>
        <row r="998">
          <cell r="B998" t="str">
            <v>Herramienta menor plomero</v>
          </cell>
        </row>
        <row r="999">
          <cell r="B999" t="str">
            <v>Formaleta</v>
          </cell>
        </row>
        <row r="1000">
          <cell r="B1000" t="str">
            <v>EQUIPOS ESPECIALES</v>
          </cell>
        </row>
        <row r="1001">
          <cell r="B1001" t="str">
            <v>PTAR BT 100-750</v>
          </cell>
        </row>
        <row r="1002">
          <cell r="B1002" t="str">
            <v>Transporte</v>
          </cell>
        </row>
        <row r="1003">
          <cell r="B1003" t="str">
            <v>Transporte y puesta en obra</v>
          </cell>
        </row>
        <row r="1004">
          <cell r="B1004" t="str">
            <v>Grua</v>
          </cell>
        </row>
        <row r="1005">
          <cell r="B1005" t="str">
            <v>Equipo preensamblado para red agua potable, conformado por 3 bombas de trabajo alternado y 1 hidroacumulador de membrana que trabajan al 100% del caudal de diseño total. Incluye tablero, protecciones de las bombas, variador de velocidad, dispositivos de a</v>
          </cell>
        </row>
        <row r="1006">
          <cell r="B1006" t="str">
            <v>Equipo de presión 55 psi 3 bombas 1 tanque H.A.</v>
          </cell>
        </row>
        <row r="1007">
          <cell r="B1007" t="str">
            <v>Tanque hidroacumulador de 200 litros</v>
          </cell>
        </row>
        <row r="1008">
          <cell r="B1008" t="str">
            <v xml:space="preserve">SIAMESA 4x2,1/2x2,1/2  </v>
          </cell>
        </row>
        <row r="1009">
          <cell r="B1009" t="str">
            <v>SIAMESA 2,1/2x1,1/2x1,1/2</v>
          </cell>
        </row>
        <row r="1010">
          <cell r="B1010" t="str">
            <v>HIDRANTE LONDRES 4 E LISO PVC</v>
          </cell>
        </row>
        <row r="1011">
          <cell r="B1011" t="str">
            <v>HIDRANTE LONDRES 6 E LISO PVC</v>
          </cell>
        </row>
        <row r="1012">
          <cell r="B1012" t="str">
            <v>Platina Aluminio P-019 (1"x1/8")x6ml</v>
          </cell>
        </row>
        <row r="1013">
          <cell r="B1013" t="str">
            <v>Fijación con tiro a placa</v>
          </cell>
        </row>
        <row r="1014">
          <cell r="B1014" t="str">
            <v>Válvula 6" de Vástago Ascendente compuerta elastica</v>
          </cell>
        </row>
        <row r="1015">
          <cell r="B1015" t="str">
            <v>Válvula 4" de Vástago Ascendente compuerta elastica</v>
          </cell>
        </row>
        <row r="1016">
          <cell r="B1016" t="str">
            <v>Válvula 2-1/2" de Vástago Ascendente compuerta elastica</v>
          </cell>
        </row>
        <row r="1017">
          <cell r="B1017" t="str">
            <v>Válvula 2" de Vástago Ascendente compuerta elastica</v>
          </cell>
        </row>
        <row r="1018">
          <cell r="B1018" t="str">
            <v>Válvula 1-1/2" de Vástago Ascendente compuerta elastica</v>
          </cell>
        </row>
        <row r="1019">
          <cell r="B1019" t="str">
            <v>Compactador canguro</v>
          </cell>
        </row>
        <row r="1020">
          <cell r="B1020" t="str">
            <v>Viaje volqueta</v>
          </cell>
        </row>
        <row r="1021">
          <cell r="B1021" t="str">
            <v>Tablero de control de equipo de bombeo</v>
          </cell>
        </row>
        <row r="1022">
          <cell r="B1022" t="str">
            <v>Bomba sumergible 3 HP, 220 v, T</v>
          </cell>
        </row>
        <row r="1023">
          <cell r="B1023" t="str">
            <v>Bomba sumergible 5 HP, 220 v, T</v>
          </cell>
        </row>
        <row r="1024">
          <cell r="B1024" t="str">
            <v>Cadena para izarla</v>
          </cell>
        </row>
        <row r="1025">
          <cell r="B1025" t="str">
            <v>Equipo para ranurado circular</v>
          </cell>
        </row>
        <row r="1026">
          <cell r="B1026" t="str">
            <v>Tragante 6x4"</v>
          </cell>
        </row>
        <row r="1027">
          <cell r="B1027" t="str">
            <v>Cajilla para medidor lamina cal 18</v>
          </cell>
        </row>
        <row r="1028">
          <cell r="B1028" t="str">
            <v>Medidor volumetrico de caudal 1/2"</v>
          </cell>
        </row>
        <row r="1029">
          <cell r="B1029" t="str">
            <v>Medidor volumetrico de caudal 1"</v>
          </cell>
        </row>
        <row r="1030">
          <cell r="B1030" t="str">
            <v>Bomba electrica 1/2 HP</v>
          </cell>
        </row>
        <row r="1031">
          <cell r="B1031" t="str">
            <v>Bomba centrifuga motor electrico vol. 50 GPM</v>
          </cell>
        </row>
        <row r="1032">
          <cell r="B1032" t="str">
            <v>Equipo preensamblado para red contraincendio conformado por bomba centrífuga eléctrica, tablero de control, accesorios, válvulas y montaje de todo el sistema, conexión y puesta en marcha</v>
          </cell>
        </row>
        <row r="1033">
          <cell r="B1033" t="str">
            <v>Banco de prueba 6"</v>
          </cell>
        </row>
        <row r="1034">
          <cell r="B1034" t="str">
            <v>Aspersor tipo regadera 1/2"</v>
          </cell>
        </row>
        <row r="1035">
          <cell r="B1035" t="str">
            <v>Aspersor tipo regadera 3/4"</v>
          </cell>
        </row>
        <row r="1036">
          <cell r="B1036" t="str">
            <v>Sensor de flujo 2 a 4"</v>
          </cell>
        </row>
        <row r="1037">
          <cell r="B1037" t="str">
            <v>Tapa en lamina alfajor</v>
          </cell>
        </row>
        <row r="1038">
          <cell r="B1038" t="str">
            <v>Marco y tapa en platina</v>
          </cell>
        </row>
        <row r="1039">
          <cell r="B1039" t="str">
            <v>Marco y tapa en hierro colado</v>
          </cell>
        </row>
        <row r="1040">
          <cell r="B1040" t="str">
            <v>Rejilla en varilla 1/2" con bisagra</v>
          </cell>
        </row>
        <row r="1041">
          <cell r="B1041" t="str">
            <v>Aspesor plastico 12m con base metalica</v>
          </cell>
        </row>
        <row r="1042">
          <cell r="B1042" t="str">
            <v>Manguera jardin</v>
          </cell>
        </row>
        <row r="1043">
          <cell r="B1043" t="str">
            <v>Tapa registro acero inoxidable cal 18 20x20</v>
          </cell>
        </row>
        <row r="1044">
          <cell r="B1044" t="str">
            <v>Supresor golpe de ariete sioux chief 652-A 1/2"</v>
          </cell>
        </row>
        <row r="1045">
          <cell r="B1045" t="str">
            <v>Supresor golpe de ariete sioux chief 653-B 3/4"</v>
          </cell>
        </row>
        <row r="1046">
          <cell r="B1046" t="str">
            <v>Supresor golpe de ariete sioux chief 654-C 1"</v>
          </cell>
        </row>
        <row r="1047">
          <cell r="B1047" t="str">
            <v>Calentador de acumulacion a gas 20Lt</v>
          </cell>
        </row>
        <row r="1048">
          <cell r="B1048" t="str">
            <v>Soporte tipo pera acabado galvanizado 4"</v>
          </cell>
        </row>
        <row r="1049">
          <cell r="B1049" t="str">
            <v>Soporte tipo pera acabado galvanizado 3"</v>
          </cell>
        </row>
        <row r="1050">
          <cell r="B1050" t="str">
            <v>Soporte tipo pera acabado galvanizado 2-1/2"</v>
          </cell>
        </row>
        <row r="1051">
          <cell r="B1051" t="str">
            <v>Soporte tipo pera acabado galvanizado 2"</v>
          </cell>
        </row>
        <row r="1052">
          <cell r="B1052" t="str">
            <v>Soporte tipo pera acabado galvanizado 1-1/2"</v>
          </cell>
        </row>
        <row r="1053">
          <cell r="B1053" t="str">
            <v>Soporte tipo pera acabado galvanizado 1"</v>
          </cell>
        </row>
        <row r="1054">
          <cell r="B1054" t="str">
            <v>Soporte tipo pera acabado galvanizado 3/4"</v>
          </cell>
        </row>
        <row r="1055">
          <cell r="B1055" t="str">
            <v>Soporte tipo pera acabado galvanizado 1/2"</v>
          </cell>
        </row>
        <row r="1056">
          <cell r="B1056" t="str">
            <v>Módulo de control zonal del elevador firelock con válvula de alivio de presión incluida 2"</v>
          </cell>
        </row>
        <row r="1057">
          <cell r="B1057" t="str">
            <v>Módulo de control zonal del elevador firelock con válvula de alivio de presión incluida 3"</v>
          </cell>
        </row>
        <row r="1058">
          <cell r="B1058" t="str">
            <v>Módulo de control zonal del elevador firelock con válvula de alivio de presión incluida 4"</v>
          </cell>
        </row>
        <row r="1059">
          <cell r="B1059" t="str">
            <v>Válvula de mariposa 2"</v>
          </cell>
        </row>
        <row r="1060">
          <cell r="B1060" t="str">
            <v>Válvula de mariposa 3"</v>
          </cell>
        </row>
        <row r="1061">
          <cell r="B1061" t="str">
            <v>Válvula de mariposa 4"</v>
          </cell>
        </row>
        <row r="1062">
          <cell r="B1062" t="str">
            <v>Soportes para red contra incendio listados por UL y aprobados por FM (bajo capitulo 9 de nfpa-13) 4"</v>
          </cell>
        </row>
        <row r="1063">
          <cell r="B1063" t="str">
            <v>Soportes para red contra incendio listados por UL y aprobados por FM (bajo capitulo 9 de nfpa-13) 3"</v>
          </cell>
        </row>
        <row r="1064">
          <cell r="B1064" t="str">
            <v>Soportes para red contra incendio listados por UL y aprobados por FM (bajo capitulo 9 de nfpa-13) 2-1/2"</v>
          </cell>
        </row>
        <row r="1065">
          <cell r="B1065" t="str">
            <v>Soportes para red contra incendio listados por UL y aprobados por FM (bajo capitulo 9 de nfpa-13) 2"</v>
          </cell>
        </row>
        <row r="1066">
          <cell r="B1066" t="str">
            <v>Soportes para red contra incendio listados por UL y aprobados por FM (bajo capitulo 9 de nfpa-13) 1-1/2"</v>
          </cell>
        </row>
        <row r="1067">
          <cell r="B1067" t="str">
            <v>Soportes para red contra incendio listados por UL y aprobados por FM (bajo capitulo 9 de nfpa-13) 1"</v>
          </cell>
        </row>
        <row r="1068">
          <cell r="B1068" t="str">
            <v>Soportes para red contra incendio listados por UL y aprobados por FM (bajo capitulo 9 de nfpa-13) 3/4"</v>
          </cell>
        </row>
        <row r="1069">
          <cell r="B1069" t="str">
            <v>Soportes para red contra incendio listados por UL y aprobados por FM (bajo capitulo 9 de nfpa-13) 1/4"</v>
          </cell>
        </row>
        <row r="1070">
          <cell r="B1070" t="str">
            <v>GAS MEDICINAL</v>
          </cell>
        </row>
        <row r="1071">
          <cell r="B1071" t="str">
            <v>Toma de pared conexión chemetron</v>
          </cell>
        </row>
        <row r="1072">
          <cell r="B1072" t="str">
            <v>Manifold de cilindros 2 x 4 con doble regulación, asegurados por medio de cadenas, galvanizados soldadas a una estructura de ángulo de acero anclado a la pared. Incluye válvulas corte de banco, una válvula de corte por cilindro dos colectores en tubería d</v>
          </cell>
        </row>
        <row r="1073">
          <cell r="B1073" t="str">
            <v>Caja de corte sencilla de O2 con válvula en acero inoxidable 4 tornillos</v>
          </cell>
        </row>
        <row r="1074">
          <cell r="B1074" t="str">
            <v>Alarma de área. Conformada por caja de acrílico, color blanco, pulsadores y leds color rojo y verde, fusible, bornera, microcontrolador, buzer, visualización en pantalla de cristal liquido y presóstato</v>
          </cell>
        </row>
        <row r="1075">
          <cell r="B1075" t="str">
            <v xml:space="preserve">Compresor odontológico Kaeser con caudal de 2.30 a 18.5 cfm y presión de hasta 116 psi, con filtro antiséptico y unidad de evacuación de condensado. Consta de Filtro de admisión, Cabezote (bloque compresor), Posenfriador, Preseparador, Secador desecante, </v>
          </cell>
        </row>
        <row r="1076">
          <cell r="B1076" t="str">
            <v>Pintura y señalización tubería</v>
          </cell>
        </row>
        <row r="1077">
          <cell r="B1077" t="str">
            <v>Soporte para red de gases medicinales (incluye elementos de fijación)</v>
          </cell>
        </row>
        <row r="1078">
          <cell r="B1078" t="str">
            <v>Válvula de bola en bronce cromado 3/4"</v>
          </cell>
        </row>
        <row r="1079">
          <cell r="B1079" t="str">
            <v>Válvula de bola en bronce cromado 1/2"</v>
          </cell>
        </row>
        <row r="1080">
          <cell r="B1080" t="str">
            <v>PISCINA</v>
          </cell>
        </row>
        <row r="1081">
          <cell r="B1081" t="str">
            <v>Filtro de 21"con válvula y manómetro marca AQUALITY. Arena incluida</v>
          </cell>
        </row>
        <row r="1082">
          <cell r="B1082" t="str">
            <v>Motobomba de 1 hp marca AQUAFLOW. Tablero y conexión eléctrica incluido</v>
          </cell>
        </row>
        <row r="1083">
          <cell r="B1083" t="str">
            <v>Trampa de cabellos de 1-1/2" marca CUSTOM</v>
          </cell>
        </row>
        <row r="1084">
          <cell r="B1084" t="str">
            <v>Guardamotor marca KRIPAL</v>
          </cell>
        </row>
        <row r="1085">
          <cell r="B1085" t="str">
            <v>Desnatador de 18"x18"marca ASTRAL</v>
          </cell>
        </row>
        <row r="1086">
          <cell r="B1086" t="str">
            <v>Toma de aspiradora marca HAYWARD</v>
          </cell>
        </row>
        <row r="1087">
          <cell r="B1087" t="str">
            <v>Boquilla de inyección marca HAYWARD</v>
          </cell>
        </row>
        <row r="1088">
          <cell r="B1088" t="str">
            <v>Rejilla de fondo antiatrapamiento</v>
          </cell>
        </row>
        <row r="1089">
          <cell r="B1089" t="str">
            <v>Accesorio sanitario PVC ø 4"</v>
          </cell>
        </row>
        <row r="1090">
          <cell r="B1090" t="str">
            <v>Accesorio sanitario PVC ø 3"</v>
          </cell>
        </row>
        <row r="1091">
          <cell r="B1091" t="str">
            <v>Accesorio sanitario PVC ø 2"</v>
          </cell>
        </row>
        <row r="1092">
          <cell r="B1092">
            <v>0</v>
          </cell>
        </row>
        <row r="1093">
          <cell r="B1093">
            <v>0</v>
          </cell>
        </row>
        <row r="1094">
          <cell r="B1094">
            <v>0</v>
          </cell>
        </row>
        <row r="1095">
          <cell r="B1095">
            <v>0</v>
          </cell>
        </row>
        <row r="1096">
          <cell r="B1096">
            <v>0</v>
          </cell>
        </row>
        <row r="1097">
          <cell r="B1097">
            <v>0</v>
          </cell>
        </row>
        <row r="1098">
          <cell r="B1098">
            <v>0</v>
          </cell>
        </row>
        <row r="1099">
          <cell r="B1099">
            <v>0</v>
          </cell>
        </row>
        <row r="1100">
          <cell r="B1100">
            <v>0</v>
          </cell>
        </row>
        <row r="1101">
          <cell r="B1101">
            <v>0</v>
          </cell>
        </row>
        <row r="1102">
          <cell r="B1102">
            <v>0</v>
          </cell>
        </row>
      </sheetData>
      <sheetData sheetId="26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PU Expo Terrestre"/>
      <sheetName val="Containers"/>
      <sheetName val="Civil work"/>
      <sheetName val="Ex-0176-03"/>
      <sheetName val="ManoDeObra"/>
    </sheetNames>
    <sheetDataSet>
      <sheetData sheetId="0"/>
      <sheetData sheetId="1" refreshError="1">
        <row r="10">
          <cell r="J10">
            <v>2900</v>
          </cell>
        </row>
      </sheetData>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Sheet2"/>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Info Ensayos"/>
      <sheetName val="Ensayos Laboratorio"/>
      <sheetName val="DATOS"/>
    </sheetNames>
    <sheetDataSet>
      <sheetData sheetId="0"/>
      <sheetData sheetId="1">
        <row r="25">
          <cell r="D25" t="str">
            <v>20%</v>
          </cell>
        </row>
      </sheetData>
      <sheetData sheetId="2" refreshError="1">
        <row r="3">
          <cell r="P3">
            <v>5</v>
          </cell>
        </row>
        <row r="347">
          <cell r="A347" t="str">
            <v>Tecnico Sanitario</v>
          </cell>
        </row>
        <row r="348">
          <cell r="A348" t="str">
            <v>Dibujante</v>
          </cell>
        </row>
        <row r="349">
          <cell r="A349" t="str">
            <v>Secretaria</v>
          </cell>
        </row>
        <row r="350">
          <cell r="A350" t="str">
            <v>Almacenista</v>
          </cell>
        </row>
        <row r="351">
          <cell r="A351" t="str">
            <v>Maestro</v>
          </cell>
        </row>
        <row r="352">
          <cell r="A352" t="str">
            <v>Inspector 1</v>
          </cell>
        </row>
        <row r="353">
          <cell r="A353" t="str">
            <v>Mensajero</v>
          </cell>
        </row>
        <row r="354">
          <cell r="A354" t="str">
            <v>Topógrafo</v>
          </cell>
        </row>
        <row r="355">
          <cell r="A355" t="str">
            <v>Cadenero 1</v>
          </cell>
        </row>
        <row r="356">
          <cell r="A356" t="str">
            <v>Cadenero 2</v>
          </cell>
        </row>
        <row r="357">
          <cell r="A357" t="str">
            <v>Conductor</v>
          </cell>
        </row>
        <row r="358">
          <cell r="A358" t="str">
            <v>Obrero</v>
          </cell>
        </row>
      </sheetData>
      <sheetData sheetId="3">
        <row r="7">
          <cell r="F7">
            <v>50000</v>
          </cell>
        </row>
      </sheetData>
      <sheetData sheetId="4"/>
      <sheetData sheetId="5">
        <row r="7">
          <cell r="D7">
            <v>1000000</v>
          </cell>
        </row>
      </sheetData>
      <sheetData sheetId="6">
        <row r="8">
          <cell r="E8">
            <v>1923800</v>
          </cell>
        </row>
      </sheetData>
      <sheetData sheetId="7"/>
      <sheetData sheetId="8"/>
      <sheetData sheetId="9"/>
      <sheetData sheetId="10">
        <row r="4">
          <cell r="A4" t="str">
            <v>Abración_Maq_Angeles_con_Trituración</v>
          </cell>
        </row>
      </sheetData>
      <sheetData sheetId="11">
        <row r="2">
          <cell r="J2" t="str">
            <v>COMPONENTE SOCIAL</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2"/>
  <sheetViews>
    <sheetView tabSelected="1" view="pageBreakPreview" zoomScale="70" zoomScaleNormal="90" zoomScaleSheetLayoutView="70" workbookViewId="0">
      <selection activeCell="B7" sqref="B7:G7"/>
    </sheetView>
  </sheetViews>
  <sheetFormatPr baseColWidth="10" defaultColWidth="14.42578125" defaultRowHeight="15" customHeight="1" x14ac:dyDescent="0.25"/>
  <cols>
    <col min="1" max="1" width="18.7109375" style="2" customWidth="1"/>
    <col min="2" max="2" width="63" style="10" customWidth="1"/>
    <col min="3" max="3" width="17.42578125" style="1" bestFit="1" customWidth="1"/>
    <col min="4" max="4" width="24.140625" style="1" customWidth="1"/>
    <col min="5" max="5" width="19.7109375" style="1" bestFit="1" customWidth="1"/>
    <col min="6" max="6" width="18.85546875" style="1" customWidth="1"/>
    <col min="7" max="7" width="16.28515625" style="1" customWidth="1"/>
    <col min="8" max="8" width="22.140625" style="1" customWidth="1"/>
    <col min="9" max="9" width="18.7109375" style="1" customWidth="1"/>
    <col min="10" max="16384" width="14.42578125" style="1"/>
  </cols>
  <sheetData>
    <row r="1" spans="1:9" ht="39.6" customHeight="1" x14ac:dyDescent="0.25">
      <c r="A1" s="158" t="s">
        <v>28</v>
      </c>
      <c r="B1" s="159"/>
      <c r="C1" s="159"/>
      <c r="D1" s="159"/>
      <c r="E1" s="159"/>
      <c r="F1" s="159"/>
      <c r="G1" s="159"/>
      <c r="H1" s="160"/>
      <c r="I1" s="7"/>
    </row>
    <row r="2" spans="1:9" ht="49.5" customHeight="1" thickBot="1" x14ac:dyDescent="0.3">
      <c r="A2" s="92"/>
      <c r="B2" s="177" t="s">
        <v>90</v>
      </c>
      <c r="C2" s="177"/>
      <c r="D2" s="177"/>
      <c r="E2" s="177"/>
      <c r="F2" s="177"/>
      <c r="G2" s="177"/>
      <c r="H2" s="93"/>
      <c r="I2" s="7"/>
    </row>
    <row r="3" spans="1:9" ht="14.25" x14ac:dyDescent="0.25">
      <c r="A3" s="171"/>
      <c r="B3" s="172"/>
      <c r="C3" s="172"/>
      <c r="D3" s="172"/>
      <c r="E3" s="172"/>
      <c r="F3" s="172"/>
      <c r="G3" s="172"/>
      <c r="H3" s="173"/>
      <c r="I3" s="6"/>
    </row>
    <row r="4" spans="1:9" ht="15.75" customHeight="1" thickBot="1" x14ac:dyDescent="0.3">
      <c r="A4" s="174"/>
      <c r="B4" s="175"/>
      <c r="C4" s="175"/>
      <c r="D4" s="175"/>
      <c r="E4" s="175"/>
      <c r="F4" s="175"/>
      <c r="G4" s="175"/>
      <c r="H4" s="176"/>
      <c r="I4" s="6"/>
    </row>
    <row r="5" spans="1:9" ht="15.6" customHeight="1" thickBot="1" x14ac:dyDescent="0.3">
      <c r="A5" s="161" t="s">
        <v>83</v>
      </c>
      <c r="B5" s="162"/>
      <c r="C5" s="162"/>
      <c r="D5" s="162"/>
      <c r="E5" s="162"/>
      <c r="F5" s="162"/>
      <c r="G5" s="162"/>
      <c r="H5" s="163"/>
      <c r="I5" s="6"/>
    </row>
    <row r="6" spans="1:9" ht="42" customHeight="1" thickBot="1" x14ac:dyDescent="0.3">
      <c r="A6" s="25" t="s">
        <v>0</v>
      </c>
      <c r="B6" s="16" t="s">
        <v>1</v>
      </c>
      <c r="C6" s="16" t="s">
        <v>2</v>
      </c>
      <c r="D6" s="16" t="s">
        <v>14</v>
      </c>
      <c r="E6" s="16" t="s">
        <v>3</v>
      </c>
      <c r="F6" s="16" t="s">
        <v>4</v>
      </c>
      <c r="G6" s="16" t="s">
        <v>15</v>
      </c>
      <c r="H6" s="26" t="s">
        <v>5</v>
      </c>
      <c r="I6" s="8"/>
    </row>
    <row r="7" spans="1:9" ht="42" customHeight="1" thickBot="1" x14ac:dyDescent="0.3">
      <c r="A7" s="27">
        <v>1</v>
      </c>
      <c r="B7" s="164" t="s">
        <v>16</v>
      </c>
      <c r="C7" s="164"/>
      <c r="D7" s="164"/>
      <c r="E7" s="164"/>
      <c r="F7" s="164"/>
      <c r="G7" s="164"/>
      <c r="H7" s="28">
        <f>SUM(H8:H15)</f>
        <v>0</v>
      </c>
      <c r="I7" s="6"/>
    </row>
    <row r="8" spans="1:9" ht="15.75" customHeight="1" x14ac:dyDescent="0.25">
      <c r="A8" s="29" t="s">
        <v>6</v>
      </c>
      <c r="B8" s="14" t="s">
        <v>21</v>
      </c>
      <c r="C8" s="3">
        <v>1</v>
      </c>
      <c r="D8" s="22">
        <v>2</v>
      </c>
      <c r="E8" s="40"/>
      <c r="F8" s="3">
        <v>2</v>
      </c>
      <c r="G8" s="15">
        <v>0.4</v>
      </c>
      <c r="H8" s="30">
        <f t="shared" ref="H8:H15" si="0">+C8*E8*F8*G8</f>
        <v>0</v>
      </c>
      <c r="I8" s="6"/>
    </row>
    <row r="9" spans="1:9" ht="14.25" x14ac:dyDescent="0.25">
      <c r="A9" s="29" t="s">
        <v>7</v>
      </c>
      <c r="B9" s="11" t="s">
        <v>13</v>
      </c>
      <c r="C9" s="4">
        <v>1</v>
      </c>
      <c r="D9" s="22">
        <v>4</v>
      </c>
      <c r="E9" s="41"/>
      <c r="F9" s="4">
        <v>2</v>
      </c>
      <c r="G9" s="12">
        <v>1</v>
      </c>
      <c r="H9" s="31">
        <f t="shared" si="0"/>
        <v>0</v>
      </c>
      <c r="I9" s="6"/>
    </row>
    <row r="10" spans="1:9" s="23" customFormat="1" ht="15.75" customHeight="1" x14ac:dyDescent="0.25">
      <c r="A10" s="29" t="s">
        <v>84</v>
      </c>
      <c r="B10" s="11" t="s">
        <v>20</v>
      </c>
      <c r="C10" s="4">
        <v>1</v>
      </c>
      <c r="D10" s="22">
        <v>5</v>
      </c>
      <c r="E10" s="41"/>
      <c r="F10" s="4">
        <v>2</v>
      </c>
      <c r="G10" s="12">
        <v>0.5</v>
      </c>
      <c r="H10" s="31">
        <f t="shared" si="0"/>
        <v>0</v>
      </c>
      <c r="I10" s="24"/>
    </row>
    <row r="11" spans="1:9" s="10" customFormat="1" ht="42.75" x14ac:dyDescent="0.25">
      <c r="A11" s="29" t="s">
        <v>85</v>
      </c>
      <c r="B11" s="11" t="s">
        <v>17</v>
      </c>
      <c r="C11" s="9">
        <v>1</v>
      </c>
      <c r="D11" s="22">
        <v>4</v>
      </c>
      <c r="E11" s="41"/>
      <c r="F11" s="4">
        <v>2</v>
      </c>
      <c r="G11" s="13">
        <v>0.15</v>
      </c>
      <c r="H11" s="31">
        <f t="shared" si="0"/>
        <v>0</v>
      </c>
      <c r="I11" s="6"/>
    </row>
    <row r="12" spans="1:9" ht="18" customHeight="1" x14ac:dyDescent="0.25">
      <c r="A12" s="29" t="s">
        <v>86</v>
      </c>
      <c r="B12" s="11" t="s">
        <v>91</v>
      </c>
      <c r="C12" s="4">
        <v>1</v>
      </c>
      <c r="D12" s="22">
        <v>4</v>
      </c>
      <c r="E12" s="41"/>
      <c r="F12" s="4">
        <v>2</v>
      </c>
      <c r="G12" s="12">
        <v>0.15</v>
      </c>
      <c r="H12" s="31">
        <f t="shared" si="0"/>
        <v>0</v>
      </c>
      <c r="I12" s="6"/>
    </row>
    <row r="13" spans="1:9" s="23" customFormat="1" ht="18" customHeight="1" x14ac:dyDescent="0.25">
      <c r="A13" s="29" t="s">
        <v>87</v>
      </c>
      <c r="B13" s="11" t="s">
        <v>29</v>
      </c>
      <c r="C13" s="4">
        <v>1</v>
      </c>
      <c r="D13" s="22">
        <v>4</v>
      </c>
      <c r="E13" s="41"/>
      <c r="F13" s="4">
        <v>2</v>
      </c>
      <c r="G13" s="12">
        <v>0.15</v>
      </c>
      <c r="H13" s="31">
        <f t="shared" ref="H13" si="1">+C13*E13*F13*G13</f>
        <v>0</v>
      </c>
      <c r="I13" s="24"/>
    </row>
    <row r="14" spans="1:9" ht="18" customHeight="1" x14ac:dyDescent="0.25">
      <c r="A14" s="29" t="s">
        <v>88</v>
      </c>
      <c r="B14" s="11" t="s">
        <v>18</v>
      </c>
      <c r="C14" s="4">
        <v>1</v>
      </c>
      <c r="D14" s="22">
        <v>5</v>
      </c>
      <c r="E14" s="41"/>
      <c r="F14" s="4">
        <v>2</v>
      </c>
      <c r="G14" s="12">
        <v>0.05</v>
      </c>
      <c r="H14" s="31">
        <f t="shared" si="0"/>
        <v>0</v>
      </c>
      <c r="I14" s="6"/>
    </row>
    <row r="15" spans="1:9" ht="18" customHeight="1" x14ac:dyDescent="0.25">
      <c r="A15" s="29" t="s">
        <v>89</v>
      </c>
      <c r="B15" s="17" t="s">
        <v>92</v>
      </c>
      <c r="C15" s="5">
        <v>1</v>
      </c>
      <c r="D15" s="22">
        <v>5</v>
      </c>
      <c r="E15" s="41"/>
      <c r="F15" s="4">
        <v>2</v>
      </c>
      <c r="G15" s="18">
        <v>0.05</v>
      </c>
      <c r="H15" s="32">
        <f t="shared" si="0"/>
        <v>0</v>
      </c>
      <c r="I15" s="6"/>
    </row>
    <row r="16" spans="1:9" ht="27" customHeight="1" x14ac:dyDescent="0.25">
      <c r="A16" s="33"/>
      <c r="B16" s="20" t="s">
        <v>22</v>
      </c>
      <c r="C16" s="165"/>
      <c r="D16" s="166"/>
      <c r="E16" s="166"/>
      <c r="F16" s="166"/>
      <c r="G16" s="166"/>
      <c r="H16" s="34">
        <f>+H7</f>
        <v>0</v>
      </c>
      <c r="I16" s="6"/>
    </row>
    <row r="17" spans="1:9" ht="37.5" customHeight="1" thickBot="1" x14ac:dyDescent="0.3">
      <c r="A17" s="47"/>
      <c r="B17" s="48" t="s">
        <v>107</v>
      </c>
      <c r="C17" s="167"/>
      <c r="D17" s="168"/>
      <c r="E17" s="168"/>
      <c r="F17" s="168"/>
      <c r="G17" s="126">
        <f>+'FM INTERVENTORIA'!C43</f>
        <v>1.57</v>
      </c>
      <c r="H17" s="49">
        <f>+H16*G17</f>
        <v>0</v>
      </c>
      <c r="I17" s="6"/>
    </row>
    <row r="18" spans="1:9" s="23" customFormat="1" ht="27" customHeight="1" thickBot="1" x14ac:dyDescent="0.3">
      <c r="A18" s="27">
        <v>2</v>
      </c>
      <c r="B18" s="19" t="s">
        <v>8</v>
      </c>
      <c r="C18" s="169"/>
      <c r="D18" s="170"/>
      <c r="E18" s="170"/>
      <c r="F18" s="170"/>
      <c r="G18" s="170"/>
      <c r="H18" s="28">
        <f>SUM(H19:H22)</f>
        <v>0</v>
      </c>
      <c r="I18" s="24"/>
    </row>
    <row r="19" spans="1:9" s="23" customFormat="1" ht="28.5" x14ac:dyDescent="0.25">
      <c r="A19" s="29" t="s">
        <v>33</v>
      </c>
      <c r="B19" s="14" t="s">
        <v>103</v>
      </c>
      <c r="C19" s="3">
        <v>1</v>
      </c>
      <c r="D19" s="3" t="s">
        <v>19</v>
      </c>
      <c r="E19" s="42"/>
      <c r="F19" s="3">
        <v>1</v>
      </c>
      <c r="G19" s="15">
        <v>1</v>
      </c>
      <c r="H19" s="30">
        <f t="shared" ref="H19:H22" si="2">+C19*E19*F19*G19</f>
        <v>0</v>
      </c>
      <c r="I19" s="24"/>
    </row>
    <row r="20" spans="1:9" s="23" customFormat="1" ht="14.25" x14ac:dyDescent="0.25">
      <c r="A20" s="29" t="s">
        <v>34</v>
      </c>
      <c r="B20" s="11" t="s">
        <v>105</v>
      </c>
      <c r="C20" s="4">
        <v>1</v>
      </c>
      <c r="D20" s="3" t="s">
        <v>19</v>
      </c>
      <c r="E20" s="43"/>
      <c r="F20" s="4">
        <v>1</v>
      </c>
      <c r="G20" s="12">
        <v>1</v>
      </c>
      <c r="H20" s="31">
        <f t="shared" si="2"/>
        <v>0</v>
      </c>
      <c r="I20" s="24"/>
    </row>
    <row r="21" spans="1:9" s="23" customFormat="1" ht="14.25" x14ac:dyDescent="0.25">
      <c r="A21" s="29" t="s">
        <v>35</v>
      </c>
      <c r="B21" s="14" t="s">
        <v>64</v>
      </c>
      <c r="C21" s="3">
        <v>1</v>
      </c>
      <c r="D21" s="3" t="s">
        <v>19</v>
      </c>
      <c r="E21" s="42"/>
      <c r="F21" s="3">
        <v>1</v>
      </c>
      <c r="G21" s="15">
        <v>1</v>
      </c>
      <c r="H21" s="30">
        <f t="shared" si="2"/>
        <v>0</v>
      </c>
      <c r="I21" s="24"/>
    </row>
    <row r="22" spans="1:9" s="23" customFormat="1" ht="14.25" x14ac:dyDescent="0.25">
      <c r="A22" s="29" t="s">
        <v>36</v>
      </c>
      <c r="B22" s="11" t="s">
        <v>104</v>
      </c>
      <c r="C22" s="4">
        <v>1</v>
      </c>
      <c r="D22" s="3" t="s">
        <v>19</v>
      </c>
      <c r="E22" s="43"/>
      <c r="F22" s="4">
        <v>1</v>
      </c>
      <c r="G22" s="12">
        <v>1</v>
      </c>
      <c r="H22" s="31">
        <f t="shared" si="2"/>
        <v>0</v>
      </c>
      <c r="I22" s="24"/>
    </row>
    <row r="23" spans="1:9" s="23" customFormat="1" ht="27" customHeight="1" thickBot="1" x14ac:dyDescent="0.3">
      <c r="A23" s="46"/>
      <c r="B23" s="44" t="s">
        <v>9</v>
      </c>
      <c r="C23" s="178"/>
      <c r="D23" s="179"/>
      <c r="E23" s="179"/>
      <c r="F23" s="179"/>
      <c r="G23" s="180"/>
      <c r="H23" s="45">
        <f>+H18</f>
        <v>0</v>
      </c>
      <c r="I23" s="24"/>
    </row>
    <row r="24" spans="1:9" ht="27" customHeight="1" thickBot="1" x14ac:dyDescent="0.3">
      <c r="A24" s="27">
        <v>3</v>
      </c>
      <c r="B24" s="19" t="s">
        <v>24</v>
      </c>
      <c r="C24" s="169"/>
      <c r="D24" s="170"/>
      <c r="E24" s="170"/>
      <c r="F24" s="170"/>
      <c r="G24" s="170"/>
      <c r="H24" s="28">
        <f>SUM(H25:H26)</f>
        <v>0</v>
      </c>
      <c r="I24" s="6"/>
    </row>
    <row r="25" spans="1:9" ht="248.25" customHeight="1" x14ac:dyDescent="0.25">
      <c r="A25" s="37" t="s">
        <v>45</v>
      </c>
      <c r="B25" s="11" t="s">
        <v>23</v>
      </c>
      <c r="C25" s="4">
        <v>1</v>
      </c>
      <c r="D25" s="4" t="s">
        <v>19</v>
      </c>
      <c r="E25" s="42"/>
      <c r="F25" s="4">
        <v>1</v>
      </c>
      <c r="G25" s="12">
        <v>1</v>
      </c>
      <c r="H25" s="31">
        <f t="shared" ref="H25:H26" si="3">+C25*E25*F25*G25</f>
        <v>0</v>
      </c>
      <c r="I25" s="6"/>
    </row>
    <row r="26" spans="1:9" s="23" customFormat="1" ht="201" customHeight="1" x14ac:dyDescent="0.25">
      <c r="A26" s="37" t="s">
        <v>46</v>
      </c>
      <c r="B26" s="11" t="s">
        <v>25</v>
      </c>
      <c r="C26" s="4">
        <v>1</v>
      </c>
      <c r="D26" s="4" t="s">
        <v>19</v>
      </c>
      <c r="E26" s="42"/>
      <c r="F26" s="4">
        <v>1</v>
      </c>
      <c r="G26" s="12"/>
      <c r="H26" s="31">
        <f t="shared" si="3"/>
        <v>0</v>
      </c>
      <c r="I26" s="24"/>
    </row>
    <row r="27" spans="1:9" s="23" customFormat="1" ht="27" customHeight="1" x14ac:dyDescent="0.25">
      <c r="A27" s="46"/>
      <c r="B27" s="44" t="s">
        <v>27</v>
      </c>
      <c r="C27" s="130"/>
      <c r="D27" s="131"/>
      <c r="E27" s="131"/>
      <c r="F27" s="131"/>
      <c r="G27" s="132"/>
      <c r="H27" s="45">
        <f>+H24</f>
        <v>0</v>
      </c>
      <c r="I27" s="24"/>
    </row>
    <row r="28" spans="1:9" ht="27" customHeight="1" x14ac:dyDescent="0.25">
      <c r="A28" s="33"/>
      <c r="B28" s="20" t="s">
        <v>26</v>
      </c>
      <c r="C28" s="127"/>
      <c r="D28" s="128"/>
      <c r="E28" s="128"/>
      <c r="F28" s="128"/>
      <c r="G28" s="129"/>
      <c r="H28" s="34">
        <f>+H23+H17+H27</f>
        <v>0</v>
      </c>
      <c r="I28" s="6"/>
    </row>
    <row r="29" spans="1:9" ht="27" customHeight="1" thickBot="1" x14ac:dyDescent="0.3">
      <c r="A29" s="35"/>
      <c r="B29" s="21" t="s">
        <v>10</v>
      </c>
      <c r="C29" s="152"/>
      <c r="D29" s="153"/>
      <c r="E29" s="153"/>
      <c r="F29" s="153"/>
      <c r="G29" s="154"/>
      <c r="H29" s="36">
        <f>+H28*0.19</f>
        <v>0</v>
      </c>
      <c r="I29" s="6"/>
    </row>
    <row r="30" spans="1:9" ht="27" customHeight="1" thickBot="1" x14ac:dyDescent="0.3">
      <c r="A30" s="38"/>
      <c r="B30" s="19" t="s">
        <v>11</v>
      </c>
      <c r="C30" s="149"/>
      <c r="D30" s="150"/>
      <c r="E30" s="150"/>
      <c r="F30" s="150"/>
      <c r="G30" s="151"/>
      <c r="H30" s="39">
        <f>+H28+H29</f>
        <v>0</v>
      </c>
      <c r="I30" s="6"/>
    </row>
    <row r="31" spans="1:9" ht="336.75" customHeight="1" x14ac:dyDescent="0.25">
      <c r="A31" s="146" t="s">
        <v>106</v>
      </c>
      <c r="B31" s="147"/>
      <c r="C31" s="147"/>
      <c r="D31" s="147"/>
      <c r="E31" s="147"/>
      <c r="F31" s="147"/>
      <c r="G31" s="147"/>
      <c r="H31" s="148"/>
      <c r="I31" s="6"/>
    </row>
    <row r="32" spans="1:9" s="23" customFormat="1" ht="194.25" customHeight="1" thickBot="1" x14ac:dyDescent="0.3">
      <c r="A32" s="155"/>
      <c r="B32" s="156"/>
      <c r="C32" s="156"/>
      <c r="D32" s="156"/>
      <c r="E32" s="156"/>
      <c r="F32" s="156"/>
      <c r="G32" s="156"/>
      <c r="H32" s="157"/>
      <c r="I32" s="24"/>
    </row>
    <row r="33" spans="1:8" ht="15.75" customHeight="1" x14ac:dyDescent="0.25">
      <c r="A33" s="133" t="s">
        <v>102</v>
      </c>
      <c r="B33" s="134"/>
      <c r="C33" s="134"/>
      <c r="D33" s="134"/>
      <c r="E33" s="134"/>
      <c r="F33" s="134"/>
      <c r="G33" s="134"/>
      <c r="H33" s="135"/>
    </row>
    <row r="34" spans="1:8" ht="15.75" customHeight="1" x14ac:dyDescent="0.25">
      <c r="A34" s="136"/>
      <c r="B34" s="137"/>
      <c r="C34" s="137"/>
      <c r="D34" s="137"/>
      <c r="E34" s="137"/>
      <c r="F34" s="137"/>
      <c r="G34" s="137"/>
      <c r="H34" s="138"/>
    </row>
    <row r="35" spans="1:8" ht="15.75" customHeight="1" x14ac:dyDescent="0.25">
      <c r="A35" s="136"/>
      <c r="B35" s="137"/>
      <c r="C35" s="137"/>
      <c r="D35" s="137"/>
      <c r="E35" s="137"/>
      <c r="F35" s="137"/>
      <c r="G35" s="137"/>
      <c r="H35" s="138"/>
    </row>
    <row r="36" spans="1:8" ht="15.75" customHeight="1" thickBot="1" x14ac:dyDescent="0.3">
      <c r="A36" s="139"/>
      <c r="B36" s="140"/>
      <c r="C36" s="140"/>
      <c r="D36" s="140"/>
      <c r="E36" s="140"/>
      <c r="F36" s="140"/>
      <c r="G36" s="140"/>
      <c r="H36" s="141"/>
    </row>
    <row r="37" spans="1:8" ht="120" customHeight="1" x14ac:dyDescent="0.25">
      <c r="A37" s="97"/>
      <c r="B37" s="98"/>
      <c r="C37" s="142"/>
      <c r="D37" s="142"/>
      <c r="E37" s="142"/>
      <c r="F37" s="142"/>
      <c r="G37" s="142"/>
      <c r="H37" s="143"/>
    </row>
    <row r="38" spans="1:8" ht="15.75" customHeight="1" thickBot="1" x14ac:dyDescent="0.3">
      <c r="A38" s="99"/>
      <c r="B38" s="100" t="s">
        <v>12</v>
      </c>
      <c r="C38" s="144"/>
      <c r="D38" s="144"/>
      <c r="E38" s="144"/>
      <c r="F38" s="144"/>
      <c r="G38" s="144"/>
      <c r="H38" s="145"/>
    </row>
    <row r="39" spans="1:8" ht="15.75" customHeight="1" x14ac:dyDescent="0.25">
      <c r="C39" s="2"/>
      <c r="D39" s="2"/>
    </row>
    <row r="40" spans="1:8" ht="15.75" customHeight="1" x14ac:dyDescent="0.25">
      <c r="B40" s="1"/>
    </row>
    <row r="41" spans="1:8" ht="15.75" customHeight="1" x14ac:dyDescent="0.25">
      <c r="B41" s="1"/>
    </row>
    <row r="42" spans="1:8" ht="15.75" customHeight="1" x14ac:dyDescent="0.25">
      <c r="B42" s="1"/>
    </row>
    <row r="43" spans="1:8" ht="14.25" x14ac:dyDescent="0.25">
      <c r="B43" s="1"/>
    </row>
    <row r="44" spans="1:8" ht="15.75" customHeight="1" x14ac:dyDescent="0.25">
      <c r="B44" s="1"/>
    </row>
    <row r="45" spans="1:8" ht="15.75" customHeight="1" x14ac:dyDescent="0.25">
      <c r="B45" s="1"/>
    </row>
    <row r="46" spans="1:8" ht="15.75" customHeight="1" x14ac:dyDescent="0.25">
      <c r="B46" s="1"/>
    </row>
    <row r="47" spans="1:8" ht="15.75" customHeight="1" x14ac:dyDescent="0.25">
      <c r="B47" s="1"/>
    </row>
    <row r="48" spans="1:8" ht="15.75" customHeight="1" x14ac:dyDescent="0.25">
      <c r="C48" s="2"/>
      <c r="D48" s="2"/>
    </row>
    <row r="49" spans="3:4" ht="15.75" customHeight="1" x14ac:dyDescent="0.25">
      <c r="C49" s="2"/>
      <c r="D49" s="2"/>
    </row>
    <row r="50" spans="3:4" ht="15.75" customHeight="1" x14ac:dyDescent="0.25">
      <c r="C50" s="2"/>
      <c r="D50" s="2"/>
    </row>
    <row r="51" spans="3:4" ht="15.75" customHeight="1" x14ac:dyDescent="0.25">
      <c r="C51" s="2"/>
      <c r="D51" s="2"/>
    </row>
    <row r="52" spans="3:4" ht="15.75" customHeight="1" x14ac:dyDescent="0.25">
      <c r="C52" s="2"/>
      <c r="D52" s="2"/>
    </row>
  </sheetData>
  <mergeCells count="18">
    <mergeCell ref="C24:G24"/>
    <mergeCell ref="C18:G18"/>
    <mergeCell ref="A3:H4"/>
    <mergeCell ref="B2:G2"/>
    <mergeCell ref="C23:G23"/>
    <mergeCell ref="A1:H1"/>
    <mergeCell ref="A5:H5"/>
    <mergeCell ref="B7:G7"/>
    <mergeCell ref="C16:G16"/>
    <mergeCell ref="C17:F17"/>
    <mergeCell ref="C28:G28"/>
    <mergeCell ref="C27:G27"/>
    <mergeCell ref="A33:H36"/>
    <mergeCell ref="C37:H38"/>
    <mergeCell ref="A31:H31"/>
    <mergeCell ref="C30:G30"/>
    <mergeCell ref="C29:G29"/>
    <mergeCell ref="A32:H32"/>
  </mergeCells>
  <pageMargins left="0.7" right="0.7" top="0.75" bottom="0.75" header="0" footer="0"/>
  <pageSetup scale="42"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79998168889431442"/>
  </sheetPr>
  <dimension ref="A1:I49"/>
  <sheetViews>
    <sheetView view="pageBreakPreview" topLeftCell="B28" zoomScaleNormal="100" zoomScaleSheetLayoutView="100" workbookViewId="0">
      <selection activeCell="B43" sqref="B43"/>
    </sheetView>
  </sheetViews>
  <sheetFormatPr baseColWidth="10" defaultRowHeight="12.75" x14ac:dyDescent="0.2"/>
  <cols>
    <col min="1" max="1" width="5.42578125" style="50" bestFit="1" customWidth="1"/>
    <col min="2" max="2" width="109.7109375" style="50" customWidth="1"/>
    <col min="3" max="5" width="11.5703125" style="50"/>
    <col min="6" max="6" width="20.42578125" style="50" bestFit="1" customWidth="1"/>
    <col min="7" max="7" width="17.28515625" style="50" customWidth="1"/>
    <col min="8" max="8" width="18.28515625" style="50" customWidth="1"/>
    <col min="9" max="256" width="11.5703125" style="50"/>
    <col min="257" max="257" width="5.42578125" style="50" bestFit="1" customWidth="1"/>
    <col min="258" max="258" width="90.140625" style="50" customWidth="1"/>
    <col min="259" max="512" width="11.5703125" style="50"/>
    <col min="513" max="513" width="5.42578125" style="50" bestFit="1" customWidth="1"/>
    <col min="514" max="514" width="90.140625" style="50" customWidth="1"/>
    <col min="515" max="768" width="11.5703125" style="50"/>
    <col min="769" max="769" width="5.42578125" style="50" bestFit="1" customWidth="1"/>
    <col min="770" max="770" width="90.140625" style="50" customWidth="1"/>
    <col min="771" max="1024" width="11.5703125" style="50"/>
    <col min="1025" max="1025" width="5.42578125" style="50" bestFit="1" customWidth="1"/>
    <col min="1026" max="1026" width="90.140625" style="50" customWidth="1"/>
    <col min="1027" max="1280" width="11.5703125" style="50"/>
    <col min="1281" max="1281" width="5.42578125" style="50" bestFit="1" customWidth="1"/>
    <col min="1282" max="1282" width="90.140625" style="50" customWidth="1"/>
    <col min="1283" max="1536" width="11.5703125" style="50"/>
    <col min="1537" max="1537" width="5.42578125" style="50" bestFit="1" customWidth="1"/>
    <col min="1538" max="1538" width="90.140625" style="50" customWidth="1"/>
    <col min="1539" max="1792" width="11.5703125" style="50"/>
    <col min="1793" max="1793" width="5.42578125" style="50" bestFit="1" customWidth="1"/>
    <col min="1794" max="1794" width="90.140625" style="50" customWidth="1"/>
    <col min="1795" max="2048" width="11.5703125" style="50"/>
    <col min="2049" max="2049" width="5.42578125" style="50" bestFit="1" customWidth="1"/>
    <col min="2050" max="2050" width="90.140625" style="50" customWidth="1"/>
    <col min="2051" max="2304" width="11.5703125" style="50"/>
    <col min="2305" max="2305" width="5.42578125" style="50" bestFit="1" customWidth="1"/>
    <col min="2306" max="2306" width="90.140625" style="50" customWidth="1"/>
    <col min="2307" max="2560" width="11.5703125" style="50"/>
    <col min="2561" max="2561" width="5.42578125" style="50" bestFit="1" customWidth="1"/>
    <col min="2562" max="2562" width="90.140625" style="50" customWidth="1"/>
    <col min="2563" max="2816" width="11.5703125" style="50"/>
    <col min="2817" max="2817" width="5.42578125" style="50" bestFit="1" customWidth="1"/>
    <col min="2818" max="2818" width="90.140625" style="50" customWidth="1"/>
    <col min="2819" max="3072" width="11.5703125" style="50"/>
    <col min="3073" max="3073" width="5.42578125" style="50" bestFit="1" customWidth="1"/>
    <col min="3074" max="3074" width="90.140625" style="50" customWidth="1"/>
    <col min="3075" max="3328" width="11.5703125" style="50"/>
    <col min="3329" max="3329" width="5.42578125" style="50" bestFit="1" customWidth="1"/>
    <col min="3330" max="3330" width="90.140625" style="50" customWidth="1"/>
    <col min="3331" max="3584" width="11.5703125" style="50"/>
    <col min="3585" max="3585" width="5.42578125" style="50" bestFit="1" customWidth="1"/>
    <col min="3586" max="3586" width="90.140625" style="50" customWidth="1"/>
    <col min="3587" max="3840" width="11.5703125" style="50"/>
    <col min="3841" max="3841" width="5.42578125" style="50" bestFit="1" customWidth="1"/>
    <col min="3842" max="3842" width="90.140625" style="50" customWidth="1"/>
    <col min="3843" max="4096" width="11.5703125" style="50"/>
    <col min="4097" max="4097" width="5.42578125" style="50" bestFit="1" customWidth="1"/>
    <col min="4098" max="4098" width="90.140625" style="50" customWidth="1"/>
    <col min="4099" max="4352" width="11.5703125" style="50"/>
    <col min="4353" max="4353" width="5.42578125" style="50" bestFit="1" customWidth="1"/>
    <col min="4354" max="4354" width="90.140625" style="50" customWidth="1"/>
    <col min="4355" max="4608" width="11.5703125" style="50"/>
    <col min="4609" max="4609" width="5.42578125" style="50" bestFit="1" customWidth="1"/>
    <col min="4610" max="4610" width="90.140625" style="50" customWidth="1"/>
    <col min="4611" max="4864" width="11.5703125" style="50"/>
    <col min="4865" max="4865" width="5.42578125" style="50" bestFit="1" customWidth="1"/>
    <col min="4866" max="4866" width="90.140625" style="50" customWidth="1"/>
    <col min="4867" max="5120" width="11.5703125" style="50"/>
    <col min="5121" max="5121" width="5.42578125" style="50" bestFit="1" customWidth="1"/>
    <col min="5122" max="5122" width="90.140625" style="50" customWidth="1"/>
    <col min="5123" max="5376" width="11.5703125" style="50"/>
    <col min="5377" max="5377" width="5.42578125" style="50" bestFit="1" customWidth="1"/>
    <col min="5378" max="5378" width="90.140625" style="50" customWidth="1"/>
    <col min="5379" max="5632" width="11.5703125" style="50"/>
    <col min="5633" max="5633" width="5.42578125" style="50" bestFit="1" customWidth="1"/>
    <col min="5634" max="5634" width="90.140625" style="50" customWidth="1"/>
    <col min="5635" max="5888" width="11.5703125" style="50"/>
    <col min="5889" max="5889" width="5.42578125" style="50" bestFit="1" customWidth="1"/>
    <col min="5890" max="5890" width="90.140625" style="50" customWidth="1"/>
    <col min="5891" max="6144" width="11.5703125" style="50"/>
    <col min="6145" max="6145" width="5.42578125" style="50" bestFit="1" customWidth="1"/>
    <col min="6146" max="6146" width="90.140625" style="50" customWidth="1"/>
    <col min="6147" max="6400" width="11.5703125" style="50"/>
    <col min="6401" max="6401" width="5.42578125" style="50" bestFit="1" customWidth="1"/>
    <col min="6402" max="6402" width="90.140625" style="50" customWidth="1"/>
    <col min="6403" max="6656" width="11.5703125" style="50"/>
    <col min="6657" max="6657" width="5.42578125" style="50" bestFit="1" customWidth="1"/>
    <col min="6658" max="6658" width="90.140625" style="50" customWidth="1"/>
    <col min="6659" max="6912" width="11.5703125" style="50"/>
    <col min="6913" max="6913" width="5.42578125" style="50" bestFit="1" customWidth="1"/>
    <col min="6914" max="6914" width="90.140625" style="50" customWidth="1"/>
    <col min="6915" max="7168" width="11.5703125" style="50"/>
    <col min="7169" max="7169" width="5.42578125" style="50" bestFit="1" customWidth="1"/>
    <col min="7170" max="7170" width="90.140625" style="50" customWidth="1"/>
    <col min="7171" max="7424" width="11.5703125" style="50"/>
    <col min="7425" max="7425" width="5.42578125" style="50" bestFit="1" customWidth="1"/>
    <col min="7426" max="7426" width="90.140625" style="50" customWidth="1"/>
    <col min="7427" max="7680" width="11.5703125" style="50"/>
    <col min="7681" max="7681" width="5.42578125" style="50" bestFit="1" customWidth="1"/>
    <col min="7682" max="7682" width="90.140625" style="50" customWidth="1"/>
    <col min="7683" max="7936" width="11.5703125" style="50"/>
    <col min="7937" max="7937" width="5.42578125" style="50" bestFit="1" customWidth="1"/>
    <col min="7938" max="7938" width="90.140625" style="50" customWidth="1"/>
    <col min="7939" max="8192" width="11.5703125" style="50"/>
    <col min="8193" max="8193" width="5.42578125" style="50" bestFit="1" customWidth="1"/>
    <col min="8194" max="8194" width="90.140625" style="50" customWidth="1"/>
    <col min="8195" max="8448" width="11.5703125" style="50"/>
    <col min="8449" max="8449" width="5.42578125" style="50" bestFit="1" customWidth="1"/>
    <col min="8450" max="8450" width="90.140625" style="50" customWidth="1"/>
    <col min="8451" max="8704" width="11.5703125" style="50"/>
    <col min="8705" max="8705" width="5.42578125" style="50" bestFit="1" customWidth="1"/>
    <col min="8706" max="8706" width="90.140625" style="50" customWidth="1"/>
    <col min="8707" max="8960" width="11.5703125" style="50"/>
    <col min="8961" max="8961" width="5.42578125" style="50" bestFit="1" customWidth="1"/>
    <col min="8962" max="8962" width="90.140625" style="50" customWidth="1"/>
    <col min="8963" max="9216" width="11.5703125" style="50"/>
    <col min="9217" max="9217" width="5.42578125" style="50" bestFit="1" customWidth="1"/>
    <col min="9218" max="9218" width="90.140625" style="50" customWidth="1"/>
    <col min="9219" max="9472" width="11.5703125" style="50"/>
    <col min="9473" max="9473" width="5.42578125" style="50" bestFit="1" customWidth="1"/>
    <col min="9474" max="9474" width="90.140625" style="50" customWidth="1"/>
    <col min="9475" max="9728" width="11.5703125" style="50"/>
    <col min="9729" max="9729" width="5.42578125" style="50" bestFit="1" customWidth="1"/>
    <col min="9730" max="9730" width="90.140625" style="50" customWidth="1"/>
    <col min="9731" max="9984" width="11.5703125" style="50"/>
    <col min="9985" max="9985" width="5.42578125" style="50" bestFit="1" customWidth="1"/>
    <col min="9986" max="9986" width="90.140625" style="50" customWidth="1"/>
    <col min="9987" max="10240" width="11.5703125" style="50"/>
    <col min="10241" max="10241" width="5.42578125" style="50" bestFit="1" customWidth="1"/>
    <col min="10242" max="10242" width="90.140625" style="50" customWidth="1"/>
    <col min="10243" max="10496" width="11.5703125" style="50"/>
    <col min="10497" max="10497" width="5.42578125" style="50" bestFit="1" customWidth="1"/>
    <col min="10498" max="10498" width="90.140625" style="50" customWidth="1"/>
    <col min="10499" max="10752" width="11.5703125" style="50"/>
    <col min="10753" max="10753" width="5.42578125" style="50" bestFit="1" customWidth="1"/>
    <col min="10754" max="10754" width="90.140625" style="50" customWidth="1"/>
    <col min="10755" max="11008" width="11.5703125" style="50"/>
    <col min="11009" max="11009" width="5.42578125" style="50" bestFit="1" customWidth="1"/>
    <col min="11010" max="11010" width="90.140625" style="50" customWidth="1"/>
    <col min="11011" max="11264" width="11.5703125" style="50"/>
    <col min="11265" max="11265" width="5.42578125" style="50" bestFit="1" customWidth="1"/>
    <col min="11266" max="11266" width="90.140625" style="50" customWidth="1"/>
    <col min="11267" max="11520" width="11.5703125" style="50"/>
    <col min="11521" max="11521" width="5.42578125" style="50" bestFit="1" customWidth="1"/>
    <col min="11522" max="11522" width="90.140625" style="50" customWidth="1"/>
    <col min="11523" max="11776" width="11.5703125" style="50"/>
    <col min="11777" max="11777" width="5.42578125" style="50" bestFit="1" customWidth="1"/>
    <col min="11778" max="11778" width="90.140625" style="50" customWidth="1"/>
    <col min="11779" max="12032" width="11.5703125" style="50"/>
    <col min="12033" max="12033" width="5.42578125" style="50" bestFit="1" customWidth="1"/>
    <col min="12034" max="12034" width="90.140625" style="50" customWidth="1"/>
    <col min="12035" max="12288" width="11.5703125" style="50"/>
    <col min="12289" max="12289" width="5.42578125" style="50" bestFit="1" customWidth="1"/>
    <col min="12290" max="12290" width="90.140625" style="50" customWidth="1"/>
    <col min="12291" max="12544" width="11.5703125" style="50"/>
    <col min="12545" max="12545" width="5.42578125" style="50" bestFit="1" customWidth="1"/>
    <col min="12546" max="12546" width="90.140625" style="50" customWidth="1"/>
    <col min="12547" max="12800" width="11.5703125" style="50"/>
    <col min="12801" max="12801" width="5.42578125" style="50" bestFit="1" customWidth="1"/>
    <col min="12802" max="12802" width="90.140625" style="50" customWidth="1"/>
    <col min="12803" max="13056" width="11.5703125" style="50"/>
    <col min="13057" max="13057" width="5.42578125" style="50" bestFit="1" customWidth="1"/>
    <col min="13058" max="13058" width="90.140625" style="50" customWidth="1"/>
    <col min="13059" max="13312" width="11.5703125" style="50"/>
    <col min="13313" max="13313" width="5.42578125" style="50" bestFit="1" customWidth="1"/>
    <col min="13314" max="13314" width="90.140625" style="50" customWidth="1"/>
    <col min="13315" max="13568" width="11.5703125" style="50"/>
    <col min="13569" max="13569" width="5.42578125" style="50" bestFit="1" customWidth="1"/>
    <col min="13570" max="13570" width="90.140625" style="50" customWidth="1"/>
    <col min="13571" max="13824" width="11.5703125" style="50"/>
    <col min="13825" max="13825" width="5.42578125" style="50" bestFit="1" customWidth="1"/>
    <col min="13826" max="13826" width="90.140625" style="50" customWidth="1"/>
    <col min="13827" max="14080" width="11.5703125" style="50"/>
    <col min="14081" max="14081" width="5.42578125" style="50" bestFit="1" customWidth="1"/>
    <col min="14082" max="14082" width="90.140625" style="50" customWidth="1"/>
    <col min="14083" max="14336" width="11.5703125" style="50"/>
    <col min="14337" max="14337" width="5.42578125" style="50" bestFit="1" customWidth="1"/>
    <col min="14338" max="14338" width="90.140625" style="50" customWidth="1"/>
    <col min="14339" max="14592" width="11.5703125" style="50"/>
    <col min="14593" max="14593" width="5.42578125" style="50" bestFit="1" customWidth="1"/>
    <col min="14594" max="14594" width="90.140625" style="50" customWidth="1"/>
    <col min="14595" max="14848" width="11.5703125" style="50"/>
    <col min="14849" max="14849" width="5.42578125" style="50" bestFit="1" customWidth="1"/>
    <col min="14850" max="14850" width="90.140625" style="50" customWidth="1"/>
    <col min="14851" max="15104" width="11.5703125" style="50"/>
    <col min="15105" max="15105" width="5.42578125" style="50" bestFit="1" customWidth="1"/>
    <col min="15106" max="15106" width="90.140625" style="50" customWidth="1"/>
    <col min="15107" max="15360" width="11.5703125" style="50"/>
    <col min="15361" max="15361" width="5.42578125" style="50" bestFit="1" customWidth="1"/>
    <col min="15362" max="15362" width="90.140625" style="50" customWidth="1"/>
    <col min="15363" max="15616" width="11.5703125" style="50"/>
    <col min="15617" max="15617" width="5.42578125" style="50" bestFit="1" customWidth="1"/>
    <col min="15618" max="15618" width="90.140625" style="50" customWidth="1"/>
    <col min="15619" max="15872" width="11.5703125" style="50"/>
    <col min="15873" max="15873" width="5.42578125" style="50" bestFit="1" customWidth="1"/>
    <col min="15874" max="15874" width="90.140625" style="50" customWidth="1"/>
    <col min="15875" max="16128" width="11.5703125" style="50"/>
    <col min="16129" max="16129" width="5.42578125" style="50" bestFit="1" customWidth="1"/>
    <col min="16130" max="16130" width="90.140625" style="50" customWidth="1"/>
    <col min="16131" max="16384" width="11.5703125" style="50"/>
  </cols>
  <sheetData>
    <row r="1" spans="1:3" x14ac:dyDescent="0.2">
      <c r="A1" s="186"/>
      <c r="B1" s="187"/>
      <c r="C1" s="188"/>
    </row>
    <row r="2" spans="1:3" ht="40.15" customHeight="1" x14ac:dyDescent="0.2">
      <c r="A2" s="189"/>
      <c r="B2" s="190"/>
      <c r="C2" s="191"/>
    </row>
    <row r="3" spans="1:3" ht="13.5" thickBot="1" x14ac:dyDescent="0.25">
      <c r="A3" s="189"/>
      <c r="B3" s="190"/>
      <c r="C3" s="191"/>
    </row>
    <row r="4" spans="1:3" ht="14.45" customHeight="1" thickBot="1" x14ac:dyDescent="0.25">
      <c r="A4" s="192" t="s">
        <v>30</v>
      </c>
      <c r="B4" s="193"/>
      <c r="C4" s="194"/>
    </row>
    <row r="5" spans="1:3" ht="15" x14ac:dyDescent="0.2">
      <c r="A5" s="51"/>
      <c r="B5" s="52"/>
      <c r="C5" s="53"/>
    </row>
    <row r="6" spans="1:3" ht="17.25" thickBot="1" x14ac:dyDescent="0.25">
      <c r="A6" s="117" t="s">
        <v>53</v>
      </c>
      <c r="B6" s="118" t="s">
        <v>31</v>
      </c>
      <c r="C6" s="79">
        <v>1</v>
      </c>
    </row>
    <row r="7" spans="1:3" ht="16.5" customHeight="1" thickBot="1" x14ac:dyDescent="0.25">
      <c r="A7" s="197" t="s">
        <v>108</v>
      </c>
      <c r="B7" s="198"/>
      <c r="C7" s="199"/>
    </row>
    <row r="8" spans="1:3" ht="17.25" thickBot="1" x14ac:dyDescent="0.25">
      <c r="A8" s="119" t="s">
        <v>54</v>
      </c>
      <c r="B8" s="120" t="s">
        <v>32</v>
      </c>
      <c r="C8" s="121"/>
    </row>
    <row r="9" spans="1:3" ht="15" x14ac:dyDescent="0.2">
      <c r="A9" s="63" t="s">
        <v>33</v>
      </c>
      <c r="B9" s="64" t="s">
        <v>55</v>
      </c>
      <c r="C9" s="65">
        <v>8.3299999999999999E-2</v>
      </c>
    </row>
    <row r="10" spans="1:3" ht="15" x14ac:dyDescent="0.2">
      <c r="A10" s="56" t="s">
        <v>34</v>
      </c>
      <c r="B10" s="62" t="s">
        <v>56</v>
      </c>
      <c r="C10" s="54">
        <v>0.12</v>
      </c>
    </row>
    <row r="11" spans="1:3" ht="15" x14ac:dyDescent="0.2">
      <c r="A11" s="56" t="s">
        <v>35</v>
      </c>
      <c r="B11" s="62" t="s">
        <v>57</v>
      </c>
      <c r="C11" s="54">
        <v>4.1700000000000001E-2</v>
      </c>
    </row>
    <row r="12" spans="1:3" ht="15" x14ac:dyDescent="0.2">
      <c r="A12" s="56" t="s">
        <v>36</v>
      </c>
      <c r="B12" s="62" t="s">
        <v>58</v>
      </c>
      <c r="C12" s="54">
        <v>8.3299999999999999E-2</v>
      </c>
    </row>
    <row r="13" spans="1:3" ht="15" x14ac:dyDescent="0.2">
      <c r="A13" s="56" t="s">
        <v>38</v>
      </c>
      <c r="B13" s="62" t="s">
        <v>78</v>
      </c>
      <c r="C13" s="54">
        <v>0.12</v>
      </c>
    </row>
    <row r="14" spans="1:3" ht="10.9" customHeight="1" x14ac:dyDescent="0.2">
      <c r="A14" s="56" t="s">
        <v>39</v>
      </c>
      <c r="B14" s="62" t="s">
        <v>37</v>
      </c>
      <c r="C14" s="54">
        <v>8.5000000000000006E-2</v>
      </c>
    </row>
    <row r="15" spans="1:3" ht="15" x14ac:dyDescent="0.2">
      <c r="A15" s="56" t="s">
        <v>40</v>
      </c>
      <c r="B15" s="62" t="s">
        <v>113</v>
      </c>
      <c r="C15" s="125"/>
    </row>
    <row r="16" spans="1:3" ht="15.75" thickBot="1" x14ac:dyDescent="0.25">
      <c r="A16" s="66" t="s">
        <v>41</v>
      </c>
      <c r="B16" s="67" t="s">
        <v>79</v>
      </c>
      <c r="C16" s="68">
        <v>0.04</v>
      </c>
    </row>
    <row r="17" spans="1:8" ht="16.5" thickBot="1" x14ac:dyDescent="0.25">
      <c r="A17" s="80"/>
      <c r="B17" s="84" t="s">
        <v>42</v>
      </c>
      <c r="C17" s="85">
        <f>SUM(C9:C16)</f>
        <v>0.57330000000000003</v>
      </c>
      <c r="F17" s="95"/>
    </row>
    <row r="18" spans="1:8" ht="16.5" customHeight="1" thickBot="1" x14ac:dyDescent="0.25">
      <c r="A18" s="197" t="s">
        <v>110</v>
      </c>
      <c r="B18" s="198"/>
      <c r="C18" s="199"/>
    </row>
    <row r="19" spans="1:8" ht="17.25" thickBot="1" x14ac:dyDescent="0.25">
      <c r="A19" s="69" t="s">
        <v>59</v>
      </c>
      <c r="B19" s="73" t="s">
        <v>43</v>
      </c>
      <c r="C19" s="71"/>
    </row>
    <row r="20" spans="1:8" ht="15.75" x14ac:dyDescent="0.2">
      <c r="A20" s="72"/>
      <c r="B20" s="61" t="s">
        <v>44</v>
      </c>
      <c r="C20" s="55"/>
      <c r="F20" s="95"/>
    </row>
    <row r="21" spans="1:8" ht="15" x14ac:dyDescent="0.2">
      <c r="A21" s="56">
        <v>3.1</v>
      </c>
      <c r="B21" s="62" t="s">
        <v>93</v>
      </c>
      <c r="C21" s="54"/>
    </row>
    <row r="22" spans="1:8" ht="15" x14ac:dyDescent="0.2">
      <c r="A22" s="56">
        <v>3.2</v>
      </c>
      <c r="B22" s="62" t="s">
        <v>94</v>
      </c>
      <c r="C22" s="54"/>
      <c r="F22" s="96"/>
    </row>
    <row r="23" spans="1:8" ht="15" x14ac:dyDescent="0.2">
      <c r="A23" s="56">
        <v>3.3</v>
      </c>
      <c r="B23" s="62" t="s">
        <v>95</v>
      </c>
      <c r="C23" s="54"/>
      <c r="F23" s="96"/>
    </row>
    <row r="24" spans="1:8" ht="15" x14ac:dyDescent="0.2">
      <c r="A24" s="56">
        <v>3.4</v>
      </c>
      <c r="B24" s="62" t="s">
        <v>47</v>
      </c>
      <c r="C24" s="54"/>
      <c r="F24" s="96"/>
    </row>
    <row r="25" spans="1:8" ht="15" x14ac:dyDescent="0.2">
      <c r="A25" s="56">
        <v>3.5</v>
      </c>
      <c r="B25" s="62" t="s">
        <v>48</v>
      </c>
      <c r="C25" s="54"/>
      <c r="F25" s="96"/>
    </row>
    <row r="26" spans="1:8" ht="15" x14ac:dyDescent="0.2">
      <c r="A26" s="56">
        <v>3.6</v>
      </c>
      <c r="B26" s="62" t="s">
        <v>96</v>
      </c>
      <c r="C26" s="54"/>
    </row>
    <row r="27" spans="1:8" ht="15" x14ac:dyDescent="0.2">
      <c r="A27" s="56">
        <v>3.7</v>
      </c>
      <c r="B27" s="62" t="s">
        <v>49</v>
      </c>
      <c r="C27" s="54"/>
    </row>
    <row r="28" spans="1:8" ht="15" x14ac:dyDescent="0.2">
      <c r="A28" s="56">
        <v>3.8</v>
      </c>
      <c r="B28" s="62" t="s">
        <v>97</v>
      </c>
      <c r="C28" s="54"/>
    </row>
    <row r="29" spans="1:8" ht="15" x14ac:dyDescent="0.2">
      <c r="A29" s="56">
        <v>3.9</v>
      </c>
      <c r="B29" s="62" t="s">
        <v>50</v>
      </c>
      <c r="C29" s="54"/>
    </row>
    <row r="30" spans="1:8" ht="16.5" thickBot="1" x14ac:dyDescent="0.25">
      <c r="A30" s="77"/>
      <c r="B30" s="78" t="s">
        <v>51</v>
      </c>
      <c r="C30" s="79">
        <f>SUM(C21:C29)</f>
        <v>0</v>
      </c>
    </row>
    <row r="31" spans="1:8" ht="16.5" thickBot="1" x14ac:dyDescent="0.25">
      <c r="A31" s="69" t="s">
        <v>65</v>
      </c>
      <c r="B31" s="70" t="s">
        <v>60</v>
      </c>
      <c r="C31" s="71"/>
    </row>
    <row r="32" spans="1:8" ht="15.75" thickBot="1" x14ac:dyDescent="0.25">
      <c r="A32" s="63" t="s">
        <v>66</v>
      </c>
      <c r="B32" s="64" t="s">
        <v>61</v>
      </c>
      <c r="C32" s="65"/>
      <c r="G32" s="101" t="s">
        <v>98</v>
      </c>
      <c r="H32" s="102">
        <v>1160000</v>
      </c>
    </row>
    <row r="33" spans="1:9" ht="15" x14ac:dyDescent="0.2">
      <c r="A33" s="56" t="s">
        <v>67</v>
      </c>
      <c r="B33" s="87" t="s">
        <v>62</v>
      </c>
      <c r="C33" s="54"/>
      <c r="G33" s="103"/>
      <c r="H33" s="104"/>
    </row>
    <row r="34" spans="1:9" ht="15.75" thickBot="1" x14ac:dyDescent="0.25">
      <c r="A34" s="56" t="s">
        <v>68</v>
      </c>
      <c r="B34" s="62" t="s">
        <v>63</v>
      </c>
      <c r="C34" s="54"/>
    </row>
    <row r="35" spans="1:9" ht="15.75" thickBot="1" x14ac:dyDescent="0.25">
      <c r="A35" s="56" t="s">
        <v>69</v>
      </c>
      <c r="B35" s="62" t="s">
        <v>72</v>
      </c>
      <c r="C35" s="54"/>
      <c r="F35" s="183" t="s">
        <v>72</v>
      </c>
      <c r="G35" s="184"/>
      <c r="H35" s="184"/>
      <c r="I35" s="185"/>
    </row>
    <row r="36" spans="1:9" ht="15.75" thickBot="1" x14ac:dyDescent="0.25">
      <c r="A36" s="66" t="s">
        <v>70</v>
      </c>
      <c r="B36" s="67" t="s">
        <v>73</v>
      </c>
      <c r="C36" s="68"/>
      <c r="F36" s="105" t="s">
        <v>99</v>
      </c>
      <c r="G36" s="106">
        <v>0</v>
      </c>
      <c r="H36" s="107">
        <f>2000*H32</f>
        <v>2320000000</v>
      </c>
      <c r="I36" s="108">
        <v>5.0000000000000001E-3</v>
      </c>
    </row>
    <row r="37" spans="1:9" ht="15.75" x14ac:dyDescent="0.2">
      <c r="A37" s="74"/>
      <c r="B37" s="75" t="s">
        <v>71</v>
      </c>
      <c r="C37" s="76">
        <f>SUM(C32:C36)</f>
        <v>0</v>
      </c>
      <c r="F37" s="109"/>
      <c r="G37" s="110"/>
      <c r="H37" s="111"/>
      <c r="I37" s="112"/>
    </row>
    <row r="38" spans="1:9" ht="16.5" x14ac:dyDescent="0.2">
      <c r="A38" s="82" t="s">
        <v>75</v>
      </c>
      <c r="B38" s="86" t="s">
        <v>74</v>
      </c>
      <c r="C38" s="83"/>
      <c r="F38" s="109"/>
      <c r="G38" s="110"/>
      <c r="H38" s="111"/>
      <c r="I38" s="112"/>
    </row>
    <row r="39" spans="1:9" ht="15.75" x14ac:dyDescent="0.2">
      <c r="A39" s="94"/>
      <c r="B39" s="91" t="s">
        <v>76</v>
      </c>
      <c r="C39" s="81">
        <f>+C38</f>
        <v>0</v>
      </c>
      <c r="F39" s="109" t="s">
        <v>100</v>
      </c>
      <c r="G39" s="111">
        <f>2000*H32</f>
        <v>2320000000</v>
      </c>
      <c r="H39" s="111">
        <f>6000*H32</f>
        <v>6960000000</v>
      </c>
      <c r="I39" s="112">
        <v>0.01</v>
      </c>
    </row>
    <row r="40" spans="1:9" ht="17.25" thickBot="1" x14ac:dyDescent="0.25">
      <c r="A40" s="82" t="s">
        <v>80</v>
      </c>
      <c r="B40" s="86" t="s">
        <v>112</v>
      </c>
      <c r="C40" s="83"/>
      <c r="F40" s="113" t="s">
        <v>101</v>
      </c>
      <c r="G40" s="114">
        <f>6000*H32</f>
        <v>6960000000</v>
      </c>
      <c r="H40" s="115"/>
      <c r="I40" s="116">
        <v>0.02</v>
      </c>
    </row>
    <row r="41" spans="1:9" ht="15.75" x14ac:dyDescent="0.2">
      <c r="A41" s="94"/>
      <c r="B41" s="91" t="s">
        <v>77</v>
      </c>
      <c r="C41" s="81">
        <f>+C40</f>
        <v>0</v>
      </c>
    </row>
    <row r="42" spans="1:9" ht="15.75" thickBot="1" x14ac:dyDescent="0.25">
      <c r="A42" s="51"/>
      <c r="B42" s="52"/>
      <c r="C42" s="53"/>
    </row>
    <row r="43" spans="1:9" ht="20.25" thickBot="1" x14ac:dyDescent="0.25">
      <c r="A43" s="122"/>
      <c r="B43" s="123" t="s">
        <v>109</v>
      </c>
      <c r="C43" s="124">
        <f>ROUND((C6+C17+C37+C39+C41+C30),2)</f>
        <v>1.57</v>
      </c>
    </row>
    <row r="44" spans="1:9" ht="15.75" thickBot="1" x14ac:dyDescent="0.25">
      <c r="A44" s="51"/>
      <c r="B44" s="52"/>
      <c r="C44" s="53"/>
    </row>
    <row r="45" spans="1:9" ht="16.5" thickBot="1" x14ac:dyDescent="0.25">
      <c r="A45" s="51"/>
      <c r="B45" s="195" t="s">
        <v>111</v>
      </c>
      <c r="C45" s="196"/>
    </row>
    <row r="46" spans="1:9" ht="15.75" thickBot="1" x14ac:dyDescent="0.25">
      <c r="A46" s="57"/>
      <c r="B46" s="58" t="s">
        <v>52</v>
      </c>
      <c r="C46" s="59"/>
    </row>
    <row r="47" spans="1:9" ht="16.5" thickBot="1" x14ac:dyDescent="0.25">
      <c r="A47" s="88"/>
      <c r="B47" s="60"/>
      <c r="C47" s="89"/>
    </row>
    <row r="48" spans="1:9" ht="156" customHeight="1" thickBot="1" x14ac:dyDescent="0.25">
      <c r="A48" s="88"/>
      <c r="B48" s="181" t="s">
        <v>81</v>
      </c>
      <c r="C48" s="182"/>
    </row>
    <row r="49" spans="1:3" ht="58.5" customHeight="1" thickBot="1" x14ac:dyDescent="0.25">
      <c r="A49" s="90"/>
      <c r="B49" s="181" t="s">
        <v>82</v>
      </c>
      <c r="C49" s="182"/>
    </row>
  </sheetData>
  <mergeCells count="8">
    <mergeCell ref="B49:C49"/>
    <mergeCell ref="F35:I35"/>
    <mergeCell ref="A1:C3"/>
    <mergeCell ref="A4:C4"/>
    <mergeCell ref="B45:C45"/>
    <mergeCell ref="B48:C48"/>
    <mergeCell ref="A7:C7"/>
    <mergeCell ref="A18:C18"/>
  </mergeCells>
  <pageMargins left="0.7" right="0.7" top="0.75" bottom="0.75" header="0.3" footer="0.3"/>
  <pageSetup paperSize="9" scale="69"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DFFB2817A54FC49A0D0271EFBFFB104" ma:contentTypeVersion="16" ma:contentTypeDescription="Create a new document." ma:contentTypeScope="" ma:versionID="3f5b32b0e487e1d5d51f2bef0f592f11">
  <xsd:schema xmlns:xsd="http://www.w3.org/2001/XMLSchema" xmlns:xs="http://www.w3.org/2001/XMLSchema" xmlns:p="http://schemas.microsoft.com/office/2006/metadata/properties" xmlns:ns2="0795ea8e-432c-44e2-b0e9-a3c94aafce07" xmlns:ns3="d62d5784-7ebe-4893-9b0e-b40e48b1ab41" targetNamespace="http://schemas.microsoft.com/office/2006/metadata/properties" ma:root="true" ma:fieldsID="76920f921f06928b476e9425c4135683" ns2:_="" ns3:_="">
    <xsd:import namespace="0795ea8e-432c-44e2-b0e9-a3c94aafce07"/>
    <xsd:import namespace="d62d5784-7ebe-4893-9b0e-b40e48b1ab4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MediaServiceAutoKeyPoints" minOccurs="0"/>
                <xsd:element ref="ns2:MediaServiceKeyPoints" minOccurs="0"/>
                <xsd:element ref="ns2:MediaServiceLocation"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95ea8e-432c-44e2-b0e9-a3c94aafce0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62d5784-7ebe-4893-9b0e-b40e48b1ab41"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5bcfa9a9-e40a-499a-ab19-0b46d9bb6e2e}" ma:internalName="TaxCatchAll" ma:showField="CatchAllData" ma:web="d62d5784-7ebe-4893-9b0e-b40e48b1ab4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795ea8e-432c-44e2-b0e9-a3c94aafce07">
      <Terms xmlns="http://schemas.microsoft.com/office/infopath/2007/PartnerControls"/>
    </lcf76f155ced4ddcb4097134ff3c332f>
    <TaxCatchAll xmlns="d62d5784-7ebe-4893-9b0e-b40e48b1ab41" xsi:nil="true"/>
  </documentManagement>
</p:properties>
</file>

<file path=customXml/itemProps1.xml><?xml version="1.0" encoding="utf-8"?>
<ds:datastoreItem xmlns:ds="http://schemas.openxmlformats.org/officeDocument/2006/customXml" ds:itemID="{DD953607-7527-4489-A189-FBAA4DE64109}">
  <ds:schemaRefs>
    <ds:schemaRef ds:uri="http://schemas.microsoft.com/sharepoint/v3/contenttype/forms"/>
  </ds:schemaRefs>
</ds:datastoreItem>
</file>

<file path=customXml/itemProps2.xml><?xml version="1.0" encoding="utf-8"?>
<ds:datastoreItem xmlns:ds="http://schemas.openxmlformats.org/officeDocument/2006/customXml" ds:itemID="{788A2AD3-5271-4C57-AD21-85E4C4751B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95ea8e-432c-44e2-b0e9-a3c94aafce07"/>
    <ds:schemaRef ds:uri="d62d5784-7ebe-4893-9b0e-b40e48b1ab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A57EA9E-533E-49B1-85ED-1DBD2337DE8F}">
  <ds:schemaRefs>
    <ds:schemaRef ds:uri="http://purl.org/dc/terms/"/>
    <ds:schemaRef ds:uri="http://www.w3.org/XML/1998/namespace"/>
    <ds:schemaRef ds:uri="http://schemas.openxmlformats.org/package/2006/metadata/core-properties"/>
    <ds:schemaRef ds:uri="http://schemas.microsoft.com/office/2006/documentManagement/types"/>
    <ds:schemaRef ds:uri="http://purl.org/dc/elements/1.1/"/>
    <ds:schemaRef ds:uri="0795ea8e-432c-44e2-b0e9-a3c94aafce07"/>
    <ds:schemaRef ds:uri="d62d5784-7ebe-4893-9b0e-b40e48b1ab41"/>
    <ds:schemaRef ds:uri="http://schemas.microsoft.com/office/2006/metadata/propertie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OFERTA ECONOMICA</vt:lpstr>
      <vt:lpstr>FM INTERVENTORIA</vt:lpstr>
      <vt:lpstr>'FM INTERVENTORIA'!Área_de_impresión</vt:lpstr>
      <vt:lpstr>'OFERTA ECONOMICA'!Área_de_impresión</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MY. FABIO ANDRES ROBLES RAMIREZ</dc:creator>
  <cp:keywords/>
  <dc:description/>
  <cp:lastModifiedBy>ST. NIXON GUILLERMO DURAN SIACHOQUE</cp:lastModifiedBy>
  <cp:revision/>
  <dcterms:created xsi:type="dcterms:W3CDTF">2020-03-13T15:29:09Z</dcterms:created>
  <dcterms:modified xsi:type="dcterms:W3CDTF">2023-10-11T21:10:56Z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0x0101007DFFB2817A54FC49A0D0271EFBFFB104</vt:lpwstr>
  </property>
  <property fmtid="{D5CDD505-2E9C-101B-9397-08002B2CF9AE}" pid="3" name="MediaServiceImageTags">
    <vt:lpwstr/>
  </property>
</Properties>
</file>