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CMA-119 CAMINOS COMUNITARIOS NARIÑO\"/>
    </mc:Choice>
  </mc:AlternateContent>
  <xr:revisionPtr revIDLastSave="0" documentId="13_ncr:1_{59F94B53-3DD7-44A0-B810-B50A59AD6241}" xr6:coauthVersionLast="47" xr6:coauthVersionMax="47" xr10:uidLastSave="{00000000-0000-0000-0000-000000000000}"/>
  <bookViews>
    <workbookView xWindow="-108" yWindow="-108" windowWidth="23256" windowHeight="12456" xr2:uid="{FFF77613-7802-4946-92AE-B811681EC433}"/>
  </bookViews>
  <sheets>
    <sheet name="PO L1 Buesaco" sheetId="3" r:id="rId1"/>
    <sheet name="FORMULARIO 1" sheetId="1" state="hidden" r:id="rId2"/>
    <sheet name="Cronograma y plan de cargas" sheetId="2" state="hidden" r:id="rId3"/>
    <sheet name="Hoja2" sheetId="4" state="hidden" r:id="rId4"/>
  </sheets>
  <externalReferences>
    <externalReference r:id="rId5"/>
    <externalReference r:id="rId6"/>
    <externalReference r:id="rId7"/>
    <externalReference r:id="rId8"/>
    <externalReference r:id="rId9"/>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<sst xmlns="http://schemas.openxmlformats.org/spreadsheetml/2006/main" count="400" uniqueCount="253">
  <si>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</si>
  <si>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</si>
  <si>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</si>
  <si>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</si>
  <si>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</si>
  <si>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</si>
  <si>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</si>
  <si>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</si>
  <si>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</si>
  <si>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</si>
  <si>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</si>
  <si>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</si>
  <si>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</si>
  <si>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</si>
  <si>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</si>
  <si>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</si>
  <si>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</si>
  <si>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</si>
  <si>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</si>
  <si>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</si>
  <si>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</si>
  <si>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</si>
  <si>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</si>
  <si>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</si>
  <si>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</si>
  <si>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</si>
  <si>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</si>
  <si>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</si>
  <si>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</si>
  <si>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</si>
  <si>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</si>
  <si>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</si>
  <si>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</si>
  <si>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</si>
  <si>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</si>
  <si>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</si>
  <si>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</si>
  <si>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</si>
  <si>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</si>
  <si>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</si>
  <si>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</si>
  <si>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</si>
  <si>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</si>
  <si>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</si>
  <si>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</si>
  <si>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</si>
  <si>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</si>
  <si>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</si>
  <si>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</si>
  <si>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</si>
  <si>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</si>
  <si>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</si>
  <si>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</si>
  <si>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</si>
  <si>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</si>
  <si>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</si>
  <si>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</si>
  <si>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</si>
  <si>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</si>
  <si>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</si>
  <si>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</si>
  <si>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</si>
  <si>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</si>
  <si>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</si>
  <si>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</si>
  <si>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</si>
  <si>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</si>
  <si>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</si>
  <si>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</si>
  <si>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</si>
  <si>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</si>
  <si>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</si>
  <si>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</si>
  <si>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</si>
  <si>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</si>
  <si>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</si>
  <si>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</si>
  <si>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</si>
  <si>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</si>
  <si>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</si>
  <si>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</si>
  <si>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</si>
  <si>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</si>
  <si>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</si>
  <si>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</si>
  <si>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</si>
  <si>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</si>
  <si>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</si>
  <si>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</si>
  <si>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</si>
  <si>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</si>
  <si>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</si>
  <si>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</si>
  <si>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</si>
  <si>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</si>
  <si>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</si>
  <si>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</si>
  <si>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</si>
  <si>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</si>
  <si>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</si>
  <si>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</si>
  <si>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</si>
  <si>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</si>
  <si>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</si>
  <si>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</si>
  <si>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</si>
  <si>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</si>
  <si>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</si>
  <si>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</si>
  <si>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</si>
  <si>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</si>
  <si>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</si>
  <si>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</si>
  <si>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</si>
  <si>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</si>
  <si>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</si>
  <si>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</si>
  <si>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</si>
  <si>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</si>
  <si>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</si>
  <si>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</si>
  <si>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</si>
  <si>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</si>
  <si>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</si>
  <si>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</si>
  <si>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</si>
  <si>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</si>
  <si>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</si>
  <si>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</si>
  <si>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</si>
  <si>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</si>
  <si>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</si>
  <si>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</si>
  <si>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</si>
  <si>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</si>
  <si>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</si>
  <si>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</si>
  <si>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</si>
  <si>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</si>
  <si>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</si>
  <si>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</si>
  <si>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</si>
  <si>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</si>
  <si>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</si>
  <si>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</si>
  <si>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</si>
  <si>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</si>
  <si>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DIRECCIÓN TÉCNICA</t>
  </si>
  <si>
    <t>SUBDIRECCIÓN DE ESTRUCTURACIÓN DE PROYECTOS</t>
  </si>
  <si>
    <t>CONCURSO DE MERITOS</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</si>
  <si>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</si>
  <si>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</si>
  <si>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</si>
  <si>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</si>
  <si>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</si>
  <si>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</si>
  <si>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</si>
  <si>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</si>
  <si>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</si>
  <si>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</si>
  <si>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</si>
  <si>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</si>
  <si>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</si>
  <si>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</si>
  <si>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</si>
  <si>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</si>
  <si>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</si>
  <si>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</si>
  <si>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</si>
  <si>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</si>
  <si>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</si>
  <si>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</si>
  <si>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y/o Ingeniero Residente de Administración VIal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</si>
  <si>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</si>
  <si>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</si>
  <si>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Técnico de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</si>
  <si>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</si>
  <si>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</si>
  <si>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</si>
  <si>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</si>
  <si>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</si>
  <si>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</si>
  <si>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</si>
  <si>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</si>
  <si>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</si>
  <si>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</si>
  <si>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</si>
  <si>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</si>
  <si>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</si>
  <si>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</si>
  <si>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</si>
  <si>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</si>
  <si>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</si>
  <si>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</si>
  <si>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</si>
  <si>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</si>
  <si>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</si>
  <si>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</si>
  <si>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</si>
  <si>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</si>
  <si>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</si>
  <si>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</si>
  <si>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</si>
  <si>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</si>
  <si>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</si>
  <si>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</si>
  <si>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</si>
  <si>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</si>
  <si>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</si>
  <si>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</si>
  <si>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</si>
  <si>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</si>
  <si>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</si>
  <si>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</si>
  <si>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</si>
  <si>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</si>
  <si>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t>Viaticos Director y/o Especialistas</t>
  </si>
  <si>
    <r>
      <t>((2)+(3))*(4) =</t>
    </r>
    <r>
      <rPr>
        <b/>
        <sz val="8"/>
        <color indexed="12"/>
        <rFont val="Arial Narrow"/>
        <family val="2"/>
      </rPr>
      <t xml:space="preserve"> (5)</t>
    </r>
  </si>
  <si>
    <r>
      <t xml:space="preserve">(7)*(8) = </t>
    </r>
    <r>
      <rPr>
        <b/>
        <sz val="9"/>
        <color rgb="FF00B0F0"/>
        <rFont val="Arial Narrow"/>
        <family val="2"/>
      </rPr>
      <t>(9)</t>
    </r>
  </si>
  <si>
    <t>OK</t>
  </si>
  <si>
    <t>ERROR</t>
  </si>
  <si>
    <t>PERSONAL AUXILIAR TÉCNICO</t>
  </si>
  <si>
    <t>Mes</t>
  </si>
  <si>
    <t>Transportes aereos y/o terrestres (incluye peajes y combustible)</t>
  </si>
  <si>
    <t xml:space="preserve">Edición de informes, papelería, reproducciòn de documentos,  planos, fotografías, videos, etc. </t>
  </si>
  <si>
    <t>Comunicaciones (telefonía fija y/o celular, fax,correo, internet, etc)</t>
  </si>
  <si>
    <t>Ingeniero Residente de Interventoria</t>
  </si>
  <si>
    <t>Especialista en Pavimentos y/o vias</t>
  </si>
  <si>
    <t>MONTO AGOTABLE DE ESPECIALISTAS (conforman esta bolsa los especialistas de amarillo)</t>
  </si>
  <si>
    <r>
      <t xml:space="preserve">SUBTOTAL OTROS COSTOS DIRECTOS = SUMATORIA DE (9) = </t>
    </r>
    <r>
      <rPr>
        <b/>
        <sz val="9"/>
        <color indexed="12"/>
        <rFont val="Arial Narrow"/>
        <family val="2"/>
      </rPr>
      <t>(B)</t>
    </r>
  </si>
  <si>
    <t>SUBTOTAL COSTOS DE PERSONAL = SUMATORIA DE (5) = (5)</t>
  </si>
  <si>
    <t>Hasta 31 de diciembre de 2023</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</si>
  <si>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</si>
  <si>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</si>
  <si>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PROVISIÓN JORNADAS 7X24</t>
  </si>
  <si>
    <t>Provisión Jornadas 7X24</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</si>
  <si>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</si>
  <si>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Vehículo tipo campero ó camioneta  (incluye peajes, conductor y combustible) y cuyo modelo sea hasta diez (10) años anteriores al año de suscripción del contrato.</t>
  </si>
  <si>
    <t>Profesional Social</t>
  </si>
  <si>
    <t>Técnico administrativo</t>
  </si>
  <si>
    <t>Ensayos de laboratorios.</t>
  </si>
  <si>
    <t>Profesional Ambiental</t>
  </si>
  <si>
    <t>Trabajo de topografia (Incluye personal, equipo y transporte)</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</si>
  <si>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 las obras de los convenios  y previa autorización del Supervisor de Contrato.</t>
  </si>
  <si>
    <r>
      <t xml:space="preserve">IVA = 19% * (C) = </t>
    </r>
    <r>
      <rPr>
        <b/>
        <sz val="9"/>
        <color indexed="12"/>
        <rFont val="Arial Narrow"/>
        <family val="2"/>
      </rPr>
      <t>(D)</t>
    </r>
  </si>
  <si>
    <t>COSTO TOTAL = (C) + (D)</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</si>
  <si>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</si>
  <si>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2.12 Las primas regionales estimadas para el presente proceso no aplican. </t>
  </si>
  <si>
    <t xml:space="preserve">3. En aras de implementar la generación de primer empleo, el personal Técnico Administrativo e Inspector SST ,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a su vez deberán acreditar la terminación y aprobación del pénsum académico del área de estudio, al igual que deberá contar con nacionalidad colombiana y tener un rango de edad entre los 20 y 30 años.  </t>
  </si>
  <si>
    <r>
      <t xml:space="preserve">OBJETO
"INTERVENTORÍA TECNICA, ADMINISTRATIVA, AMBIENTAL Y FINANCIERA PARA LOS CONVENIOS SOLIDARIOS SUSCRITOS ENTRE EL INVIAS Y LOS ORGANISMOS DE ACCIÓN COMUNAL PARA EL MEJORAMIENTO Y/O MANTENIMIENTO DE VIAS TERCIARIAS DEL DEPARTAMENTO DE </t>
    </r>
    <r>
      <rPr>
        <b/>
        <sz val="9"/>
        <color rgb="FFFF0000"/>
        <rFont val="Arial Narrow"/>
        <family val="2"/>
      </rPr>
      <t>NARIÑO</t>
    </r>
    <r>
      <rPr>
        <b/>
        <sz val="9"/>
        <rFont val="Arial Narrow"/>
        <family val="2"/>
      </rPr>
      <t xml:space="preserve"> EN EL MARCO DEL PROGRAMA CAMINOS COMUNITARIOS DE LA PAZ TOTAL - LOTE 1"</t>
    </r>
  </si>
  <si>
    <t>Buesaco</t>
  </si>
  <si>
    <t>Especialista Hidráulica y/o Hidrología</t>
  </si>
  <si>
    <t>CMA-DEO-SVR-119-2023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</si>
</sst>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5"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9"/>
      <name val="Arial"/>
      <family val="2"/>
    </font>
    <font>
      <sz val="9"/>
      <color theme="1"/>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64">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s>
  <cellStyleXfs count="75">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cellStyleXfs>
  <cellXfs count="401">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1"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32" fillId="2" borderId="25" xfId="16"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2" fontId="2" fillId="0" borderId="6" xfId="22" applyNumberFormat="1" applyFont="1" applyBorder="1" applyAlignment="1">
      <alignment horizontal="center"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48" xfId="22" applyFont="1" applyBorder="1" applyAlignment="1">
      <alignment vertical="center"/>
    </xf>
    <xf numFmtId="0" fontId="2" fillId="6" borderId="22" xfId="22" applyFont="1" applyFill="1" applyBorder="1" applyAlignment="1">
      <alignment vertical="center" wrapText="1"/>
    </xf>
    <xf numFmtId="164" fontId="2" fillId="6" borderId="6" xfId="22"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justify"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164" fontId="2" fillId="0" borderId="6" xfId="2" applyNumberFormat="1" applyFont="1" applyFill="1" applyBorder="1" applyAlignment="1">
      <alignment horizontal="center"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3"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0" fontId="2" fillId="0" borderId="24" xfId="13" applyFont="1" applyBorder="1" applyAlignment="1">
      <alignment horizontal="center" vertical="center"/>
    </xf>
    <xf numFmtId="164" fontId="2" fillId="0" borderId="6" xfId="2" applyNumberFormat="1" applyFont="1" applyFill="1" applyBorder="1" applyAlignment="1">
      <alignment vertical="center"/>
    </xf>
    <xf numFmtId="171" fontId="2" fillId="0" borderId="6" xfId="13" applyNumberFormat="1" applyFont="1" applyBorder="1" applyAlignment="1">
      <alignment horizontal="right" vertical="center"/>
    </xf>
    <xf numFmtId="0" fontId="2" fillId="6" borderId="0" xfId="13" applyFont="1" applyFill="1" applyAlignment="1">
      <alignment horizontal="right" vertical="center"/>
    </xf>
    <xf numFmtId="0" fontId="2" fillId="6" borderId="0" xfId="13" applyFont="1" applyFill="1" applyAlignment="1">
      <alignment vertical="center"/>
    </xf>
    <xf numFmtId="44" fontId="2" fillId="6" borderId="0" xfId="13" applyNumberFormat="1" applyFont="1" applyFill="1" applyAlignment="1">
      <alignment vertical="center" wrapText="1"/>
    </xf>
    <xf numFmtId="44" fontId="2" fillId="6" borderId="0" xfId="10" applyFont="1" applyFill="1" applyAlignment="1">
      <alignment vertical="center" wrapText="1"/>
    </xf>
    <xf numFmtId="0" fontId="2" fillId="6" borderId="21" xfId="16" applyFont="1" applyFill="1" applyBorder="1" applyAlignment="1">
      <alignment horizontal="center" vertical="center" wrapText="1"/>
    </xf>
    <xf numFmtId="0" fontId="2" fillId="6" borderId="6" xfId="16" applyFont="1" applyFill="1" applyBorder="1" applyAlignment="1">
      <alignment vertical="center" wrapText="1"/>
    </xf>
    <xf numFmtId="164" fontId="2" fillId="6" borderId="6" xfId="16" applyNumberFormat="1" applyFont="1" applyFill="1" applyBorder="1" applyAlignment="1">
      <alignment vertical="center" wrapText="1"/>
    </xf>
    <xf numFmtId="164" fontId="2" fillId="6" borderId="6" xfId="16" applyNumberFormat="1" applyFont="1" applyFill="1" applyBorder="1" applyAlignment="1">
      <alignment horizontal="center" vertical="center" wrapText="1"/>
    </xf>
    <xf numFmtId="2"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2" fillId="4" borderId="48" xfId="22" applyFont="1" applyFill="1" applyBorder="1" applyAlignment="1">
      <alignment vertical="center"/>
    </xf>
    <xf numFmtId="164" fontId="2" fillId="3" borderId="6" xfId="13" applyNumberFormat="1" applyFont="1" applyFill="1" applyBorder="1" applyAlignment="1">
      <alignment vertical="center" wrapText="1"/>
    </xf>
    <xf numFmtId="0" fontId="2" fillId="3" borderId="24" xfId="13" applyFont="1" applyFill="1" applyBorder="1" applyAlignment="1">
      <alignment horizontal="center" vertical="center" wrapText="1"/>
    </xf>
    <xf numFmtId="171" fontId="2" fillId="3" borderId="25" xfId="17" applyNumberFormat="1" applyFont="1" applyFill="1" applyBorder="1" applyAlignment="1">
      <alignment vertical="center" wrapText="1"/>
    </xf>
    <xf numFmtId="0" fontId="2" fillId="0" borderId="63"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8" fontId="2" fillId="6" borderId="6" xfId="16" applyNumberFormat="1" applyFont="1" applyFill="1" applyBorder="1" applyAlignment="1">
      <alignment vertical="center" wrapText="1"/>
    </xf>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2" fillId="6" borderId="6" xfId="2" applyNumberFormat="1" applyFont="1" applyFill="1" applyBorder="1" applyAlignment="1">
      <alignment horizontal="center" vertical="center" wrapText="1"/>
    </xf>
    <xf numFmtId="9" fontId="2" fillId="6" borderId="0" xfId="12" applyFont="1" applyFill="1" applyAlignment="1">
      <alignment vertical="center" wrapText="1"/>
    </xf>
    <xf numFmtId="10" fontId="2" fillId="6" borderId="0" xfId="12" applyNumberFormat="1" applyFont="1" applyFill="1" applyAlignment="1">
      <alignment vertical="center" wrapText="1"/>
    </xf>
    <xf numFmtId="2" fontId="44" fillId="0" borderId="6" xfId="22" applyNumberFormat="1" applyFont="1" applyFill="1" applyBorder="1" applyAlignment="1">
      <alignment horizontal="center"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5" fillId="0" borderId="43" xfId="2" applyNumberFormat="1" applyFont="1" applyFill="1" applyBorder="1" applyAlignment="1">
      <alignment horizontal="center" vertical="center" wrapText="1"/>
    </xf>
    <xf numFmtId="0" fontId="14" fillId="3" borderId="6" xfId="13" applyFont="1" applyFill="1" applyBorder="1" applyAlignment="1">
      <alignment horizontal="left" vertical="center" wrapText="1"/>
    </xf>
    <xf numFmtId="0" fontId="14" fillId="3" borderId="25" xfId="13" applyFont="1" applyFill="1" applyBorder="1" applyAlignment="1">
      <alignment horizontal="left"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3" applyFont="1" applyFill="1" applyBorder="1" applyAlignment="1">
      <alignment horizontal="lef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6" borderId="6" xfId="13" applyFont="1" applyFill="1" applyBorder="1" applyAlignment="1">
      <alignment horizontal="left"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2" fillId="6" borderId="24" xfId="13" applyFont="1" applyFill="1" applyBorder="1" applyAlignment="1">
      <alignment horizontal="center" vertical="center" wrapText="1"/>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3" borderId="30" xfId="13" applyFont="1" applyFill="1" applyBorder="1" applyAlignment="1">
      <alignment horizontal="left" vertical="center" wrapText="1"/>
    </xf>
    <xf numFmtId="0" fontId="36" fillId="6" borderId="0" xfId="2"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75">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7">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1724414E-BB50-41DD-B94B-F306ECE465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4010" cy="678934"/>
        </a:xfrm>
        <a:prstGeom prst="rect">
          <a:avLst/>
        </a:prstGeom>
        <a:noFill/>
        <a:ln>
          <a:noFill/>
        </a:ln>
      </xdr:spPr>
    </xdr:pic>
    <xdr:clientData/>
  </xdr:twoCellAnchor>
  <xdr:twoCellAnchor editAs="oneCell">
    <xdr:from>
      <xdr:col>5</xdr:col>
      <xdr:colOff>172166</xdr:colOff>
      <xdr:row>2</xdr:row>
      <xdr:rowOff>82779</xdr:rowOff>
    </xdr:from>
    <xdr:to>
      <xdr:col>6</xdr:col>
      <xdr:colOff>1655144</xdr:colOff>
      <xdr:row>5</xdr:row>
      <xdr:rowOff>16031</xdr:rowOff>
    </xdr:to>
    <xdr:pic>
      <xdr:nvPicPr>
        <xdr:cNvPr id="3" name="Imagen 2">
          <a:extLst>
            <a:ext uri="{FF2B5EF4-FFF2-40B4-BE49-F238E27FC236}">
              <a16:creationId xmlns:a16="http://schemas.microsoft.com/office/drawing/2014/main" id="{677FBC68-D0A6-4926-B752-F06B643DCF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923486" y="387579"/>
          <a:ext cx="2427858" cy="45141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sheetData sheetId="72">
        <row r="6">
          <cell r="D6">
            <v>43666</v>
          </cell>
        </row>
      </sheetData>
      <sheetData sheetId="73">
        <row r="6">
          <cell r="D6">
            <v>43666</v>
          </cell>
        </row>
      </sheetData>
      <sheetData sheetId="74">
        <row r="10">
          <cell r="M10">
            <v>1302940.7487084535</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10">
          <cell r="M10">
            <v>1302940.7487084535</v>
          </cell>
        </row>
      </sheetData>
      <sheetData sheetId="80">
        <row r="6">
          <cell r="D6">
            <v>0</v>
          </cell>
        </row>
      </sheetData>
      <sheetData sheetId="81"/>
      <sheetData sheetId="82">
        <row r="6">
          <cell r="D6">
            <v>0</v>
          </cell>
        </row>
      </sheetData>
      <sheetData sheetId="83">
        <row r="10">
          <cell r="M10">
            <v>1302940.7487084535</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10">
          <cell r="M10">
            <v>1302940.7487084535</v>
          </cell>
        </row>
      </sheetData>
      <sheetData sheetId="90"/>
      <sheetData sheetId="91">
        <row r="6">
          <cell r="D6">
            <v>0</v>
          </cell>
        </row>
      </sheetData>
      <sheetData sheetId="92"/>
      <sheetData sheetId="93"/>
      <sheetData sheetId="94"/>
      <sheetData sheetId="95">
        <row r="6">
          <cell r="D6">
            <v>0</v>
          </cell>
        </row>
      </sheetData>
      <sheetData sheetId="96">
        <row r="10">
          <cell r="M10">
            <v>1302940.7487084535</v>
          </cell>
        </row>
      </sheetData>
      <sheetData sheetId="97"/>
      <sheetData sheetId="98"/>
      <sheetData sheetId="99">
        <row r="6">
          <cell r="D6">
            <v>0</v>
          </cell>
        </row>
      </sheetData>
      <sheetData sheetId="100"/>
      <sheetData sheetId="101"/>
      <sheetData sheetId="102"/>
      <sheetData sheetId="103">
        <row r="6">
          <cell r="D6">
            <v>0</v>
          </cell>
        </row>
      </sheetData>
      <sheetData sheetId="104">
        <row r="6">
          <cell r="D6">
            <v>0</v>
          </cell>
        </row>
      </sheetData>
      <sheetData sheetId="105"/>
      <sheetData sheetId="106">
        <row r="6">
          <cell r="D6">
            <v>0</v>
          </cell>
        </row>
      </sheetData>
      <sheetData sheetId="107">
        <row r="6">
          <cell r="D6">
            <v>0</v>
          </cell>
        </row>
      </sheetData>
      <sheetData sheetId="108">
        <row r="10">
          <cell r="M10">
            <v>1302940.7487084535</v>
          </cell>
        </row>
      </sheetData>
      <sheetData sheetId="109"/>
      <sheetData sheetId="110">
        <row r="6">
          <cell r="D6">
            <v>0</v>
          </cell>
        </row>
      </sheetData>
      <sheetData sheetId="111"/>
      <sheetData sheetId="112"/>
      <sheetData sheetId="113"/>
      <sheetData sheetId="114">
        <row r="6">
          <cell r="D6">
            <v>0</v>
          </cell>
        </row>
      </sheetData>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sheetData sheetId="124">
        <row r="6">
          <cell r="D6">
            <v>0</v>
          </cell>
        </row>
      </sheetData>
      <sheetData sheetId="125"/>
      <sheetData sheetId="126">
        <row r="6">
          <cell r="D6">
            <v>43666</v>
          </cell>
        </row>
      </sheetData>
      <sheetData sheetId="127">
        <row r="6">
          <cell r="D6">
            <v>0</v>
          </cell>
        </row>
      </sheetData>
      <sheetData sheetId="128">
        <row r="6">
          <cell r="D6">
            <v>0</v>
          </cell>
        </row>
      </sheetData>
      <sheetData sheetId="129"/>
      <sheetData sheetId="130">
        <row r="6">
          <cell r="D6">
            <v>0</v>
          </cell>
        </row>
      </sheetData>
      <sheetData sheetId="131">
        <row r="10">
          <cell r="M10">
            <v>1302940.7487084535</v>
          </cell>
        </row>
      </sheetData>
      <sheetData sheetId="132">
        <row r="6">
          <cell r="D6">
            <v>43666</v>
          </cell>
        </row>
      </sheetData>
      <sheetData sheetId="133">
        <row r="10">
          <cell r="M10">
            <v>1302940.7487084535</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10">
          <cell r="M10">
            <v>1302940.7487084535</v>
          </cell>
        </row>
      </sheetData>
      <sheetData sheetId="139">
        <row r="6">
          <cell r="D6">
            <v>43666</v>
          </cell>
        </row>
      </sheetData>
      <sheetData sheetId="140"/>
      <sheetData sheetId="141">
        <row r="6">
          <cell r="D6">
            <v>43666</v>
          </cell>
        </row>
      </sheetData>
      <sheetData sheetId="142">
        <row r="10">
          <cell r="M10">
            <v>1302940.7487084535</v>
          </cell>
        </row>
      </sheetData>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6">
          <cell r="D6">
            <v>43666</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6">
          <cell r="D6">
            <v>43666</v>
          </cell>
        </row>
      </sheetData>
      <sheetData sheetId="170">
        <row r="6">
          <cell r="D6">
            <v>43666</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row r="6">
          <cell r="D6">
            <v>0</v>
          </cell>
        </row>
      </sheetData>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sheetData sheetId="220"/>
      <sheetData sheetId="221">
        <row r="6">
          <cell r="D6">
            <v>0</v>
          </cell>
        </row>
      </sheetData>
      <sheetData sheetId="222">
        <row r="6">
          <cell r="D6">
            <v>0</v>
          </cell>
        </row>
      </sheetData>
      <sheetData sheetId="223">
        <row r="6">
          <cell r="D6">
            <v>43666</v>
          </cell>
        </row>
      </sheetData>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sheetData sheetId="243"/>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sheetData sheetId="249">
        <row r="6">
          <cell r="D6" t="str">
            <v>UND</v>
          </cell>
        </row>
      </sheetData>
      <sheetData sheetId="250"/>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6">
          <cell r="D6">
            <v>0</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row r="6">
          <cell r="D6">
            <v>43666</v>
          </cell>
        </row>
      </sheetData>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row r="6">
          <cell r="D6">
            <v>0</v>
          </cell>
        </row>
      </sheetData>
      <sheetData sheetId="314">
        <row r="6">
          <cell r="D6">
            <v>0</v>
          </cell>
        </row>
      </sheetData>
      <sheetData sheetId="315"/>
      <sheetData sheetId="316"/>
      <sheetData sheetId="317"/>
      <sheetData sheetId="318"/>
      <sheetData sheetId="319">
        <row r="6">
          <cell r="D6">
            <v>0</v>
          </cell>
        </row>
      </sheetData>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10">
          <cell r="M10">
            <v>1302940.7487084535</v>
          </cell>
        </row>
      </sheetData>
      <sheetData sheetId="336">
        <row r="10">
          <cell r="M10">
            <v>1302940.7487084535</v>
          </cell>
        </row>
      </sheetData>
      <sheetData sheetId="337">
        <row r="10">
          <cell r="M10">
            <v>1302940.7487084535</v>
          </cell>
        </row>
      </sheetData>
      <sheetData sheetId="338"/>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row r="10">
          <cell r="M10">
            <v>1302940.7487084535</v>
          </cell>
        </row>
      </sheetData>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row r="10">
          <cell r="M10">
            <v>1302940.7487084535</v>
          </cell>
        </row>
      </sheetData>
      <sheetData sheetId="375">
        <row r="10">
          <cell r="M10">
            <v>1302940.7487084535</v>
          </cell>
        </row>
      </sheetData>
      <sheetData sheetId="376">
        <row r="10">
          <cell r="M10">
            <v>1302940.7487084535</v>
          </cell>
        </row>
      </sheetData>
      <sheetData sheetId="377"/>
      <sheetData sheetId="378"/>
      <sheetData sheetId="379"/>
      <sheetData sheetId="380"/>
      <sheetData sheetId="381">
        <row r="6">
          <cell r="D6">
            <v>0</v>
          </cell>
        </row>
      </sheetData>
      <sheetData sheetId="382">
        <row r="6">
          <cell r="D6">
            <v>0</v>
          </cell>
        </row>
      </sheetData>
      <sheetData sheetId="383"/>
      <sheetData sheetId="384"/>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row r="6">
          <cell r="D6">
            <v>5433063.0008333344</v>
          </cell>
        </row>
      </sheetData>
      <sheetData sheetId="396">
        <row r="6">
          <cell r="D6">
            <v>5433063.0008333344</v>
          </cell>
        </row>
      </sheetData>
      <sheetData sheetId="397">
        <row r="6">
          <cell r="D6">
            <v>5433063.0008333344</v>
          </cell>
        </row>
      </sheetData>
      <sheetData sheetId="398"/>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ow r="6">
          <cell r="D6" t="str">
            <v>CONSORCIO CONSTRUCTOR PACIFICO 3</v>
          </cell>
        </row>
      </sheetData>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row r="6">
          <cell r="D6">
            <v>5433063.0008333344</v>
          </cell>
        </row>
      </sheetData>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95A9-F559-48DD-A1E3-57FFE0E3F53D}">
  <sheetPr>
    <tabColor rgb="FF00B050"/>
  </sheetPr>
  <dimension ref="A1:GM90"/>
  <sheetViews>
    <sheetView tabSelected="1" zoomScale="70" zoomScaleNormal="7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7" customWidth="1"/>
    <col min="6" max="6" width="13.88671875" style="116" customWidth="1"/>
    <col min="7" max="7" width="25" style="148" customWidth="1"/>
    <col min="8" max="8" width="20.5546875" style="116" customWidth="1"/>
    <col min="9" max="9" width="19.33203125" style="116" customWidth="1"/>
    <col min="10" max="10" width="18.109375" style="116" customWidth="1"/>
    <col min="11" max="195" width="11.5546875" style="116" customWidth="1"/>
    <col min="196" max="16384" width="12.5546875" style="116"/>
  </cols>
  <sheetData>
    <row r="1" spans="2:195" ht="11.25" customHeight="1" x14ac:dyDescent="0.3">
      <c r="B1" s="111"/>
      <c r="C1" s="112"/>
      <c r="D1" s="112"/>
      <c r="E1" s="113"/>
      <c r="F1" s="114"/>
      <c r="G1" s="115"/>
    </row>
    <row r="2" spans="2:195" x14ac:dyDescent="0.3">
      <c r="B2" s="325" t="s">
        <v>0</v>
      </c>
      <c r="C2" s="326"/>
      <c r="D2" s="326"/>
      <c r="E2" s="326"/>
      <c r="F2" s="326"/>
      <c r="G2" s="327"/>
    </row>
    <row r="3" spans="2:195" x14ac:dyDescent="0.3">
      <c r="B3" s="325" t="s">
        <v>1</v>
      </c>
      <c r="C3" s="326"/>
      <c r="D3" s="326"/>
      <c r="E3" s="326"/>
      <c r="F3" s="326"/>
      <c r="G3" s="326"/>
    </row>
    <row r="4" spans="2:195" x14ac:dyDescent="0.3">
      <c r="B4" s="325" t="s">
        <v>147</v>
      </c>
      <c r="C4" s="326"/>
      <c r="D4" s="326"/>
      <c r="E4" s="326"/>
      <c r="F4" s="326"/>
      <c r="G4" s="326"/>
    </row>
    <row r="5" spans="2:195" ht="15" customHeight="1" x14ac:dyDescent="0.3">
      <c r="B5" s="325" t="s">
        <v>148</v>
      </c>
      <c r="C5" s="326"/>
      <c r="D5" s="326"/>
      <c r="E5" s="326"/>
      <c r="F5" s="326"/>
      <c r="G5" s="327"/>
    </row>
    <row r="6" spans="2:195" x14ac:dyDescent="0.3">
      <c r="B6" s="328" t="s">
        <v>149</v>
      </c>
      <c r="C6" s="329"/>
      <c r="D6" s="329"/>
      <c r="E6" s="329"/>
      <c r="F6" s="329"/>
      <c r="G6" s="330"/>
    </row>
    <row r="7" spans="2:195" x14ac:dyDescent="0.3">
      <c r="B7" s="304" t="s">
        <v>252</v>
      </c>
      <c r="C7" s="305"/>
      <c r="D7" s="305"/>
      <c r="E7" s="305"/>
      <c r="F7" s="305"/>
      <c r="G7" s="306"/>
    </row>
    <row r="8" spans="2:195" ht="71.099999999999994" customHeight="1" x14ac:dyDescent="0.3">
      <c r="B8" s="311" t="s">
        <v>249</v>
      </c>
      <c r="C8" s="312"/>
      <c r="D8" s="312"/>
      <c r="E8" s="312"/>
      <c r="F8" s="312"/>
      <c r="G8" s="313"/>
      <c r="J8" s="117"/>
      <c r="K8" s="117"/>
    </row>
    <row r="9" spans="2:195" ht="13.8" thickBot="1" x14ac:dyDescent="0.35">
      <c r="B9" s="322" t="s">
        <v>250</v>
      </c>
      <c r="C9" s="323"/>
      <c r="D9" s="323"/>
      <c r="E9" s="323"/>
      <c r="F9" s="323"/>
      <c r="G9" s="324"/>
      <c r="J9" s="117"/>
      <c r="K9" s="117"/>
    </row>
    <row r="10" spans="2:195" ht="15" customHeight="1" thickBot="1" x14ac:dyDescent="0.35">
      <c r="B10" s="322" t="s">
        <v>3</v>
      </c>
      <c r="C10" s="323"/>
      <c r="D10" s="324"/>
      <c r="E10" s="158" t="s">
        <v>150</v>
      </c>
      <c r="F10" s="314" t="s">
        <v>231</v>
      </c>
      <c r="G10" s="315"/>
      <c r="J10" s="117"/>
      <c r="K10" s="117"/>
    </row>
    <row r="11" spans="2:195" s="118" customFormat="1" ht="14.25" customHeight="1" thickBot="1" x14ac:dyDescent="0.35">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c r="GK11" s="116"/>
      <c r="GL11" s="116"/>
      <c r="GM11" s="116"/>
    </row>
    <row r="12" spans="2:195" s="118" customFormat="1" ht="13.35" customHeight="1" x14ac:dyDescent="0.3">
      <c r="B12" s="316" t="s">
        <v>6</v>
      </c>
      <c r="C12" s="317"/>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c r="GK12" s="116"/>
      <c r="GL12" s="116"/>
      <c r="GM12" s="116"/>
    </row>
    <row r="13" spans="2:195" s="118" customFormat="1" ht="14.4" customHeight="1" x14ac:dyDescent="0.3">
      <c r="B13" s="318"/>
      <c r="C13" s="319"/>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c r="GK13" s="116"/>
      <c r="GL13" s="116"/>
      <c r="GM13" s="116"/>
    </row>
    <row r="14" spans="2:195" s="118" customFormat="1" ht="15" customHeight="1" thickBot="1" x14ac:dyDescent="0.35">
      <c r="B14" s="320"/>
      <c r="C14" s="321"/>
      <c r="D14" s="174" t="s">
        <v>16</v>
      </c>
      <c r="E14" s="175" t="s">
        <v>17</v>
      </c>
      <c r="F14" s="174" t="s">
        <v>18</v>
      </c>
      <c r="G14" s="176" t="s">
        <v>217</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c r="GK14" s="116"/>
      <c r="GL14" s="116"/>
      <c r="GM14" s="116"/>
    </row>
    <row r="15" spans="2:195" s="118" customFormat="1" ht="14.4" customHeight="1" x14ac:dyDescent="0.3">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c r="GK15" s="116"/>
      <c r="GL15" s="116"/>
      <c r="GM15" s="116"/>
    </row>
    <row r="16" spans="2:195" s="118" customFormat="1" x14ac:dyDescent="0.3">
      <c r="B16" s="197"/>
      <c r="C16" s="125" t="s">
        <v>21</v>
      </c>
      <c r="D16" s="125"/>
      <c r="E16" s="177"/>
      <c r="F16" s="125"/>
      <c r="G16" s="190"/>
      <c r="H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c r="GK16" s="116"/>
      <c r="GL16" s="116"/>
      <c r="GM16" s="116"/>
    </row>
    <row r="17" spans="2:195" s="118" customFormat="1" x14ac:dyDescent="0.3">
      <c r="B17" s="192"/>
      <c r="C17" s="241" t="s">
        <v>151</v>
      </c>
      <c r="D17" s="242"/>
      <c r="E17" s="180"/>
      <c r="F17" s="33">
        <v>1</v>
      </c>
      <c r="G17" s="202"/>
      <c r="H17" s="116"/>
      <c r="I17" s="258"/>
      <c r="J17" s="257"/>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c r="GK17" s="116"/>
      <c r="GL17" s="116"/>
      <c r="GM17" s="116"/>
    </row>
    <row r="18" spans="2:195" s="118" customFormat="1" x14ac:dyDescent="0.3">
      <c r="B18" s="192"/>
      <c r="C18" s="243" t="s">
        <v>226</v>
      </c>
      <c r="D18" s="242"/>
      <c r="E18" s="180"/>
      <c r="F18" s="33">
        <v>2</v>
      </c>
      <c r="G18" s="202"/>
      <c r="H18" s="116"/>
      <c r="I18" s="258"/>
      <c r="J18" s="257"/>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c r="GK18" s="116"/>
      <c r="GL18" s="116"/>
      <c r="GM18" s="116"/>
    </row>
    <row r="19" spans="2:195" s="118" customFormat="1" x14ac:dyDescent="0.3">
      <c r="B19" s="217"/>
      <c r="C19" s="243" t="s">
        <v>238</v>
      </c>
      <c r="D19" s="242"/>
      <c r="E19" s="180"/>
      <c r="F19" s="33">
        <v>2</v>
      </c>
      <c r="G19" s="202"/>
      <c r="H19" s="116"/>
      <c r="I19" s="258"/>
      <c r="J19" s="257"/>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c r="GK19" s="116"/>
      <c r="GL19" s="116"/>
      <c r="GM19" s="116"/>
    </row>
    <row r="20" spans="2:195" s="126" customFormat="1" x14ac:dyDescent="0.3">
      <c r="B20" s="259"/>
      <c r="C20" s="260" t="s">
        <v>241</v>
      </c>
      <c r="D20" s="242"/>
      <c r="E20" s="262"/>
      <c r="F20" s="263">
        <v>2</v>
      </c>
      <c r="G20" s="202"/>
      <c r="H20" s="117"/>
      <c r="I20" s="258"/>
      <c r="J20" s="25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c r="AV20" s="117"/>
      <c r="AW20" s="117"/>
      <c r="AX20" s="117"/>
      <c r="AY20" s="117"/>
      <c r="AZ20" s="117"/>
      <c r="BA20" s="117"/>
      <c r="BB20" s="117"/>
      <c r="BC20" s="117"/>
      <c r="BD20" s="117"/>
      <c r="BE20" s="117"/>
      <c r="BF20" s="117"/>
      <c r="BG20" s="117"/>
      <c r="BH20" s="117"/>
      <c r="BI20" s="117"/>
      <c r="BJ20" s="117"/>
      <c r="BK20" s="117"/>
      <c r="BL20" s="117"/>
      <c r="BM20" s="117"/>
      <c r="BN20" s="117"/>
      <c r="BO20" s="117"/>
      <c r="BP20" s="117"/>
      <c r="BQ20" s="117"/>
      <c r="BR20" s="117"/>
      <c r="BS20" s="117"/>
      <c r="BT20" s="117"/>
      <c r="BU20" s="117"/>
      <c r="BV20" s="117"/>
      <c r="BW20" s="117"/>
      <c r="BX20" s="117"/>
      <c r="BY20" s="117"/>
      <c r="BZ20" s="117"/>
      <c r="CA20" s="117"/>
      <c r="CB20" s="117"/>
      <c r="CC20" s="117"/>
      <c r="CD20" s="117"/>
      <c r="CE20" s="117"/>
      <c r="CF20" s="117"/>
      <c r="CG20" s="117"/>
      <c r="CH20" s="117"/>
      <c r="CI20" s="117"/>
      <c r="CJ20" s="117"/>
      <c r="CK20" s="117"/>
      <c r="CL20" s="117"/>
      <c r="CM20" s="117"/>
      <c r="CN20" s="117"/>
      <c r="CO20" s="117"/>
      <c r="CP20" s="117"/>
      <c r="CQ20" s="117"/>
      <c r="CR20" s="117"/>
      <c r="CS20" s="117"/>
      <c r="CT20" s="117"/>
      <c r="CU20" s="117"/>
      <c r="CV20" s="117"/>
      <c r="CW20" s="117"/>
      <c r="CX20" s="117"/>
      <c r="CY20" s="117"/>
      <c r="CZ20" s="117"/>
      <c r="DA20" s="117"/>
      <c r="DB20" s="117"/>
      <c r="DC20" s="117"/>
      <c r="DD20" s="117"/>
      <c r="DE20" s="117"/>
      <c r="DF20" s="117"/>
      <c r="DG20" s="117"/>
      <c r="DH20" s="117"/>
      <c r="DI20" s="117"/>
      <c r="DJ20" s="117"/>
      <c r="DK20" s="117"/>
      <c r="DL20" s="117"/>
      <c r="DM20" s="117"/>
      <c r="DN20" s="117"/>
      <c r="DO20" s="117"/>
      <c r="DP20" s="117"/>
      <c r="DQ20" s="117"/>
      <c r="DR20" s="117"/>
      <c r="DS20" s="117"/>
      <c r="DT20" s="117"/>
      <c r="DU20" s="117"/>
      <c r="DV20" s="117"/>
      <c r="DW20" s="117"/>
      <c r="DX20" s="117"/>
      <c r="DY20" s="117"/>
      <c r="DZ20" s="117"/>
      <c r="EA20" s="117"/>
      <c r="EB20" s="117"/>
      <c r="EC20" s="117"/>
      <c r="ED20" s="117"/>
      <c r="EE20" s="117"/>
      <c r="EF20" s="117"/>
      <c r="EG20" s="117"/>
      <c r="EH20" s="117"/>
      <c r="EI20" s="117"/>
      <c r="EJ20" s="117"/>
      <c r="EK20" s="117"/>
      <c r="EL20" s="117"/>
      <c r="EM20" s="117"/>
      <c r="EN20" s="117"/>
      <c r="EO20" s="117"/>
      <c r="EP20" s="117"/>
      <c r="EQ20" s="117"/>
      <c r="ER20" s="117"/>
      <c r="ES20" s="117"/>
      <c r="ET20" s="117"/>
      <c r="EU20" s="117"/>
      <c r="EV20" s="117"/>
      <c r="EW20" s="117"/>
      <c r="EX20" s="117"/>
      <c r="EY20" s="117"/>
      <c r="EZ20" s="117"/>
      <c r="FA20" s="117"/>
      <c r="FB20" s="117"/>
      <c r="FC20" s="117"/>
      <c r="FD20" s="117"/>
      <c r="FE20" s="117"/>
      <c r="FF20" s="117"/>
      <c r="FG20" s="117"/>
      <c r="FH20" s="117"/>
      <c r="FI20" s="117"/>
      <c r="FJ20" s="117"/>
      <c r="FK20" s="117"/>
      <c r="FL20" s="117"/>
      <c r="FM20" s="117"/>
      <c r="FN20" s="117"/>
      <c r="FO20" s="117"/>
      <c r="FP20" s="117"/>
      <c r="FQ20" s="117"/>
      <c r="FR20" s="117"/>
      <c r="FS20" s="117"/>
      <c r="FT20" s="117"/>
      <c r="FU20" s="117"/>
      <c r="FV20" s="117"/>
      <c r="FW20" s="117"/>
      <c r="FX20" s="117"/>
      <c r="FY20" s="117"/>
      <c r="FZ20" s="117"/>
      <c r="GA20" s="117"/>
      <c r="GB20" s="117"/>
      <c r="GC20" s="117"/>
      <c r="GD20" s="117"/>
      <c r="GE20" s="117"/>
      <c r="GF20" s="117"/>
      <c r="GG20" s="117"/>
      <c r="GH20" s="117"/>
      <c r="GI20" s="117"/>
      <c r="GJ20" s="117"/>
      <c r="GK20" s="117"/>
      <c r="GL20" s="117"/>
      <c r="GM20" s="117"/>
    </row>
    <row r="21" spans="2:195" s="118" customFormat="1" hidden="1" x14ac:dyDescent="0.3">
      <c r="B21" s="128"/>
      <c r="C21" s="260"/>
      <c r="D21" s="261"/>
      <c r="E21" s="262"/>
      <c r="F21" s="263"/>
      <c r="G21" s="202"/>
      <c r="H21" s="116"/>
      <c r="I21" s="127"/>
      <c r="J21" s="257"/>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c r="GK21" s="116"/>
      <c r="GL21" s="116"/>
      <c r="GM21" s="116"/>
    </row>
    <row r="22" spans="2:195" s="118" customFormat="1" hidden="1" x14ac:dyDescent="0.3">
      <c r="B22" s="128"/>
      <c r="C22" s="260"/>
      <c r="D22" s="261"/>
      <c r="E22" s="262"/>
      <c r="F22" s="263"/>
      <c r="G22" s="202"/>
      <c r="H22" s="116"/>
      <c r="I22" s="258"/>
      <c r="J22" s="257"/>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c r="GK22" s="116"/>
      <c r="GL22" s="116"/>
      <c r="GM22" s="116"/>
    </row>
    <row r="23" spans="2:195" s="118" customFormat="1" hidden="1" x14ac:dyDescent="0.3">
      <c r="B23" s="128"/>
      <c r="C23" s="260"/>
      <c r="D23" s="261"/>
      <c r="E23" s="262"/>
      <c r="F23" s="263"/>
      <c r="G23" s="202"/>
      <c r="H23" s="116"/>
      <c r="I23" s="258"/>
      <c r="J23" s="257"/>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c r="GK23" s="116"/>
      <c r="GL23" s="116"/>
      <c r="GM23" s="116"/>
    </row>
    <row r="24" spans="2:195" s="118" customFormat="1" hidden="1" x14ac:dyDescent="0.3">
      <c r="B24" s="128"/>
      <c r="C24" s="260"/>
      <c r="D24" s="261"/>
      <c r="E24" s="262"/>
      <c r="F24" s="263"/>
      <c r="G24" s="202"/>
      <c r="H24" s="116"/>
      <c r="I24" s="258"/>
      <c r="J24" s="257"/>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c r="GK24" s="116"/>
      <c r="GL24" s="116"/>
      <c r="GM24" s="116"/>
    </row>
    <row r="25" spans="2:195" s="118" customFormat="1" hidden="1" x14ac:dyDescent="0.3">
      <c r="B25" s="128"/>
      <c r="C25" s="273"/>
      <c r="D25" s="261"/>
      <c r="E25" s="262"/>
      <c r="F25" s="263"/>
      <c r="G25" s="202"/>
      <c r="H25" s="116"/>
      <c r="I25" s="258"/>
      <c r="J25" s="257"/>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c r="GK25" s="116"/>
      <c r="GL25" s="116"/>
      <c r="GM25" s="116"/>
    </row>
    <row r="26" spans="2:195" s="118" customFormat="1" ht="22.8" x14ac:dyDescent="0.2">
      <c r="B26" s="249"/>
      <c r="C26" s="245" t="s">
        <v>228</v>
      </c>
      <c r="D26" s="246"/>
      <c r="E26" s="247"/>
      <c r="F26" s="244"/>
      <c r="G26" s="264">
        <v>7580850</v>
      </c>
      <c r="H26" s="214" t="s">
        <v>154</v>
      </c>
      <c r="I26" s="277"/>
      <c r="J26" s="257"/>
      <c r="K26" s="116"/>
      <c r="L26" s="116"/>
      <c r="M26" s="116"/>
      <c r="N26" s="116"/>
      <c r="O26" s="116"/>
      <c r="P26" s="116"/>
      <c r="Q26" s="116"/>
      <c r="R26" s="116"/>
      <c r="S26" s="116"/>
      <c r="T26" s="116"/>
      <c r="U26" s="116"/>
      <c r="V26" s="116"/>
      <c r="W26" s="116"/>
      <c r="X26" s="116"/>
      <c r="Y26" s="116"/>
      <c r="Z26" s="116"/>
      <c r="AA26" s="116"/>
      <c r="AB26" s="116"/>
      <c r="AC26" s="116"/>
      <c r="AD26" s="116"/>
      <c r="AE26" s="116"/>
      <c r="AF26" s="116"/>
      <c r="AG26" s="116"/>
      <c r="AH26" s="116"/>
      <c r="AI26" s="116"/>
      <c r="AJ26" s="116"/>
      <c r="AK26" s="116"/>
      <c r="AL26" s="116"/>
      <c r="AM26" s="116"/>
      <c r="AN26" s="116"/>
      <c r="AO26" s="116"/>
      <c r="AP26" s="116"/>
      <c r="AQ26" s="116"/>
      <c r="AR26" s="116"/>
      <c r="AS26" s="116"/>
      <c r="AT26" s="116"/>
      <c r="AU26" s="116"/>
      <c r="AV26" s="116"/>
      <c r="AW26" s="116"/>
      <c r="AX26" s="116"/>
      <c r="AY26" s="116"/>
      <c r="AZ26" s="116"/>
      <c r="BA26" s="116"/>
      <c r="BB26" s="116"/>
      <c r="BC26" s="116"/>
      <c r="BD26" s="116"/>
      <c r="BE26" s="116"/>
      <c r="BF26" s="116"/>
      <c r="BG26" s="116"/>
      <c r="BH26" s="116"/>
      <c r="BI26" s="116"/>
      <c r="BJ26" s="116"/>
      <c r="BK26" s="116"/>
      <c r="BL26" s="116"/>
      <c r="BM26" s="116"/>
      <c r="BN26" s="116"/>
      <c r="BO26" s="116"/>
      <c r="BP26" s="116"/>
      <c r="BQ26" s="116"/>
      <c r="BR26" s="116"/>
      <c r="BS26" s="116"/>
      <c r="BT26" s="116"/>
      <c r="BU26" s="116"/>
      <c r="BV26" s="116"/>
      <c r="BW26" s="116"/>
      <c r="BX26" s="116"/>
      <c r="BY26" s="116"/>
      <c r="BZ26" s="116"/>
      <c r="CA26" s="116"/>
      <c r="CB26" s="116"/>
      <c r="CC26" s="116"/>
      <c r="CD26" s="116"/>
      <c r="CE26" s="116"/>
      <c r="CF26" s="116"/>
      <c r="CG26" s="116"/>
      <c r="CH26" s="116"/>
      <c r="CI26" s="116"/>
      <c r="CJ26" s="116"/>
      <c r="CK26" s="116"/>
      <c r="CL26" s="116"/>
      <c r="CM26" s="116"/>
      <c r="CN26" s="116"/>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6"/>
      <c r="DR26" s="116"/>
      <c r="DS26" s="116"/>
      <c r="DT26" s="116"/>
      <c r="DU26" s="116"/>
      <c r="DV26" s="116"/>
      <c r="DW26" s="116"/>
      <c r="DX26" s="116"/>
      <c r="DY26" s="116"/>
      <c r="DZ26" s="116"/>
      <c r="EA26" s="116"/>
      <c r="EB26" s="116"/>
      <c r="EC26" s="116"/>
      <c r="ED26" s="116"/>
      <c r="EE26" s="116"/>
      <c r="EF26" s="116"/>
      <c r="EG26" s="116"/>
      <c r="EH26" s="116"/>
      <c r="EI26" s="116"/>
      <c r="EJ26" s="116"/>
      <c r="EK26" s="116"/>
      <c r="EL26" s="116"/>
      <c r="EM26" s="116"/>
      <c r="EN26" s="116"/>
      <c r="EO26" s="116"/>
      <c r="EP26" s="116"/>
      <c r="EQ26" s="116"/>
      <c r="ER26" s="116"/>
      <c r="ES26" s="116"/>
      <c r="ET26" s="116"/>
      <c r="EU26" s="116"/>
      <c r="EV26" s="116"/>
      <c r="EW26" s="116"/>
      <c r="EX26" s="116"/>
      <c r="EY26" s="116"/>
      <c r="EZ26" s="116"/>
      <c r="FA26" s="116"/>
      <c r="FB26" s="116"/>
      <c r="FC26" s="116"/>
      <c r="FD26" s="116"/>
      <c r="FE26" s="116"/>
      <c r="FF26" s="116"/>
      <c r="FG26" s="116"/>
      <c r="FH26" s="116"/>
      <c r="FI26" s="116"/>
      <c r="FJ26" s="116"/>
      <c r="FK26" s="116"/>
      <c r="FL26" s="116"/>
      <c r="FM26" s="116"/>
      <c r="FN26" s="116"/>
      <c r="FO26" s="116"/>
      <c r="FP26" s="116"/>
      <c r="FQ26" s="116"/>
      <c r="FR26" s="116"/>
      <c r="FS26" s="116"/>
      <c r="FT26" s="116"/>
      <c r="FU26" s="116"/>
      <c r="FV26" s="116"/>
      <c r="FW26" s="116"/>
      <c r="FX26" s="116"/>
      <c r="FY26" s="116"/>
      <c r="FZ26" s="116"/>
      <c r="GA26" s="116"/>
      <c r="GB26" s="116"/>
      <c r="GC26" s="116"/>
      <c r="GD26" s="116"/>
      <c r="GE26" s="116"/>
      <c r="GF26" s="116"/>
      <c r="GG26" s="116"/>
      <c r="GH26" s="116"/>
      <c r="GI26" s="116"/>
      <c r="GJ26" s="116"/>
      <c r="GK26" s="116"/>
      <c r="GL26" s="116"/>
      <c r="GM26" s="116"/>
    </row>
    <row r="27" spans="2:195" s="118" customFormat="1" x14ac:dyDescent="0.3">
      <c r="B27" s="249"/>
      <c r="C27" s="248" t="s">
        <v>227</v>
      </c>
      <c r="D27" s="212"/>
      <c r="E27" s="262"/>
      <c r="F27" s="276"/>
      <c r="G27" s="275"/>
      <c r="H27" s="116"/>
      <c r="I27" s="258"/>
      <c r="J27" s="257"/>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c r="GK27" s="116"/>
      <c r="GL27" s="116"/>
      <c r="GM27" s="116"/>
    </row>
    <row r="28" spans="2:195" s="118" customFormat="1" x14ac:dyDescent="0.3">
      <c r="B28" s="249"/>
      <c r="C28" s="248" t="s">
        <v>39</v>
      </c>
      <c r="D28" s="212"/>
      <c r="E28" s="262"/>
      <c r="F28" s="276"/>
      <c r="G28" s="275"/>
      <c r="H28" s="116"/>
      <c r="I28" s="258"/>
      <c r="J28" s="257"/>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c r="GK28" s="116"/>
      <c r="GL28" s="116"/>
      <c r="GM28" s="116"/>
    </row>
    <row r="29" spans="2:195" s="118" customFormat="1" x14ac:dyDescent="0.3">
      <c r="B29" s="249"/>
      <c r="C29" s="248" t="s">
        <v>233</v>
      </c>
      <c r="D29" s="212"/>
      <c r="E29" s="262"/>
      <c r="F29" s="276"/>
      <c r="G29" s="275"/>
      <c r="H29" s="278"/>
      <c r="I29" s="258"/>
      <c r="J29" s="257"/>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c r="GK29" s="116"/>
      <c r="GL29" s="116"/>
      <c r="GM29" s="116"/>
    </row>
    <row r="30" spans="2:195" s="118" customFormat="1" x14ac:dyDescent="0.3">
      <c r="B30" s="249"/>
      <c r="C30" s="265" t="s">
        <v>38</v>
      </c>
      <c r="D30" s="212"/>
      <c r="E30" s="262"/>
      <c r="F30" s="276"/>
      <c r="G30" s="275"/>
      <c r="H30" s="116"/>
      <c r="I30" s="258"/>
      <c r="J30" s="257"/>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c r="GK30" s="116"/>
      <c r="GL30" s="116"/>
      <c r="GM30" s="116"/>
    </row>
    <row r="31" spans="2:195" s="126" customFormat="1" x14ac:dyDescent="0.3">
      <c r="B31" s="249"/>
      <c r="C31" s="248" t="s">
        <v>251</v>
      </c>
      <c r="D31" s="212"/>
      <c r="E31" s="262"/>
      <c r="F31" s="276"/>
      <c r="G31" s="275"/>
      <c r="H31" s="127"/>
      <c r="I31" s="258"/>
      <c r="J31" s="257"/>
      <c r="K31" s="117"/>
      <c r="L31" s="117"/>
      <c r="M31" s="117"/>
      <c r="N31" s="117"/>
      <c r="O31" s="117"/>
      <c r="P31" s="117"/>
      <c r="Q31" s="117"/>
      <c r="R31" s="117"/>
      <c r="S31" s="117"/>
      <c r="T31" s="117"/>
      <c r="U31" s="117"/>
      <c r="V31" s="117"/>
      <c r="W31" s="117"/>
      <c r="X31" s="117"/>
      <c r="Y31" s="117"/>
      <c r="Z31" s="117"/>
      <c r="AA31" s="117"/>
      <c r="AB31" s="117"/>
      <c r="AC31" s="117"/>
      <c r="AD31" s="117"/>
      <c r="AE31" s="117"/>
      <c r="AF31" s="117"/>
      <c r="AG31" s="117"/>
      <c r="AH31" s="117"/>
      <c r="AI31" s="117"/>
      <c r="AJ31" s="117"/>
      <c r="AK31" s="117"/>
      <c r="AL31" s="117"/>
      <c r="AM31" s="117"/>
      <c r="AN31" s="117"/>
      <c r="AO31" s="117"/>
      <c r="AP31" s="117"/>
      <c r="AQ31" s="117"/>
      <c r="AR31" s="117"/>
      <c r="AS31" s="117"/>
      <c r="AT31" s="117"/>
      <c r="AU31" s="117"/>
      <c r="AV31" s="117"/>
      <c r="AW31" s="117"/>
      <c r="AX31" s="117"/>
      <c r="AY31" s="117"/>
      <c r="AZ31" s="117"/>
      <c r="BA31" s="117"/>
      <c r="BB31" s="117"/>
      <c r="BC31" s="117"/>
      <c r="BD31" s="117"/>
      <c r="BE31" s="117"/>
      <c r="BF31" s="117"/>
      <c r="BG31" s="117"/>
      <c r="BH31" s="117"/>
      <c r="BI31" s="117"/>
      <c r="BJ31" s="117"/>
      <c r="BK31" s="117"/>
      <c r="BL31" s="117"/>
      <c r="BM31" s="117"/>
      <c r="BN31" s="117"/>
      <c r="BO31" s="117"/>
      <c r="BP31" s="117"/>
      <c r="BQ31" s="117"/>
      <c r="BR31" s="117"/>
      <c r="BS31" s="117"/>
      <c r="BT31" s="117"/>
      <c r="BU31" s="117"/>
      <c r="BV31" s="117"/>
      <c r="BW31" s="117"/>
      <c r="BX31" s="117"/>
      <c r="BY31" s="117"/>
      <c r="BZ31" s="117"/>
      <c r="CA31" s="117"/>
      <c r="CB31" s="117"/>
      <c r="CC31" s="117"/>
      <c r="CD31" s="117"/>
      <c r="CE31" s="117"/>
      <c r="CF31" s="117"/>
      <c r="CG31" s="117"/>
      <c r="CH31" s="117"/>
      <c r="CI31" s="117"/>
      <c r="CJ31" s="117"/>
      <c r="CK31" s="117"/>
      <c r="CL31" s="117"/>
      <c r="CM31" s="117"/>
      <c r="CN31" s="117"/>
      <c r="CO31" s="117"/>
      <c r="CP31" s="117"/>
      <c r="CQ31" s="117"/>
      <c r="CR31" s="117"/>
      <c r="CS31" s="117"/>
      <c r="CT31" s="117"/>
      <c r="CU31" s="117"/>
      <c r="CV31" s="117"/>
      <c r="CW31" s="117"/>
      <c r="CX31" s="117"/>
      <c r="CY31" s="117"/>
      <c r="CZ31" s="117"/>
      <c r="DA31" s="117"/>
      <c r="DB31" s="117"/>
      <c r="DC31" s="117"/>
      <c r="DD31" s="117"/>
      <c r="DE31" s="117"/>
      <c r="DF31" s="117"/>
      <c r="DG31" s="117"/>
      <c r="DH31" s="117"/>
      <c r="DI31" s="117"/>
      <c r="DJ31" s="117"/>
      <c r="DK31" s="117"/>
      <c r="DL31" s="117"/>
      <c r="DM31" s="117"/>
      <c r="DN31" s="117"/>
      <c r="DO31" s="117"/>
      <c r="DP31" s="117"/>
      <c r="DQ31" s="117"/>
      <c r="DR31" s="117"/>
      <c r="DS31" s="117"/>
      <c r="DT31" s="117"/>
      <c r="DU31" s="117"/>
      <c r="DV31" s="117"/>
      <c r="DW31" s="117"/>
      <c r="DX31" s="117"/>
      <c r="DY31" s="117"/>
      <c r="DZ31" s="117"/>
      <c r="EA31" s="117"/>
      <c r="EB31" s="117"/>
      <c r="EC31" s="117"/>
      <c r="ED31" s="117"/>
      <c r="EE31" s="117"/>
      <c r="EF31" s="117"/>
      <c r="EG31" s="117"/>
      <c r="EH31" s="117"/>
      <c r="EI31" s="117"/>
      <c r="EJ31" s="117"/>
      <c r="EK31" s="117"/>
      <c r="EL31" s="117"/>
      <c r="EM31" s="117"/>
      <c r="EN31" s="117"/>
      <c r="EO31" s="117"/>
      <c r="EP31" s="117"/>
      <c r="EQ31" s="117"/>
      <c r="ER31" s="117"/>
      <c r="ES31" s="117"/>
      <c r="ET31" s="117"/>
      <c r="EU31" s="117"/>
      <c r="EV31" s="117"/>
      <c r="EW31" s="117"/>
      <c r="EX31" s="117"/>
      <c r="EY31" s="117"/>
      <c r="EZ31" s="117"/>
      <c r="FA31" s="117"/>
      <c r="FB31" s="117"/>
      <c r="FC31" s="117"/>
      <c r="FD31" s="117"/>
      <c r="FE31" s="117"/>
      <c r="FF31" s="117"/>
      <c r="FG31" s="117"/>
      <c r="FH31" s="117"/>
      <c r="FI31" s="117"/>
      <c r="FJ31" s="117"/>
      <c r="FK31" s="117"/>
      <c r="FL31" s="117"/>
      <c r="FM31" s="117"/>
      <c r="FN31" s="117"/>
      <c r="FO31" s="117"/>
      <c r="FP31" s="117"/>
      <c r="FQ31" s="117"/>
      <c r="FR31" s="117"/>
      <c r="FS31" s="117"/>
      <c r="FT31" s="117"/>
      <c r="FU31" s="117"/>
      <c r="FV31" s="117"/>
      <c r="FW31" s="117"/>
      <c r="FX31" s="117"/>
      <c r="FY31" s="117"/>
      <c r="FZ31" s="117"/>
      <c r="GA31" s="117"/>
      <c r="GB31" s="117"/>
      <c r="GC31" s="117"/>
      <c r="GD31" s="117"/>
      <c r="GE31" s="117"/>
      <c r="GF31" s="117"/>
      <c r="GG31" s="117"/>
      <c r="GH31" s="117"/>
      <c r="GI31" s="117"/>
      <c r="GJ31" s="117"/>
      <c r="GK31" s="117"/>
      <c r="GL31" s="117"/>
      <c r="GM31" s="117"/>
    </row>
    <row r="32" spans="2:195" s="126" customFormat="1" x14ac:dyDescent="0.3">
      <c r="B32" s="249"/>
      <c r="C32" s="248" t="s">
        <v>188</v>
      </c>
      <c r="D32" s="212"/>
      <c r="E32" s="262"/>
      <c r="F32" s="276"/>
      <c r="G32" s="275"/>
      <c r="H32" s="127"/>
      <c r="I32" s="127"/>
      <c r="J32" s="257"/>
      <c r="K32" s="117"/>
      <c r="L32" s="117"/>
      <c r="M32" s="117"/>
      <c r="N32" s="117"/>
      <c r="O32" s="117"/>
      <c r="P32" s="117"/>
      <c r="Q32" s="117"/>
      <c r="R32" s="117"/>
      <c r="S32" s="117"/>
      <c r="T32" s="117"/>
      <c r="U32" s="117"/>
      <c r="V32" s="117"/>
      <c r="W32" s="117"/>
      <c r="X32" s="117"/>
      <c r="Y32" s="117"/>
      <c r="Z32" s="117"/>
      <c r="AA32" s="117"/>
      <c r="AB32" s="117"/>
      <c r="AC32" s="117"/>
      <c r="AD32" s="117"/>
      <c r="AE32" s="117"/>
      <c r="AF32" s="117"/>
      <c r="AG32" s="117"/>
      <c r="AH32" s="117"/>
      <c r="AI32" s="117"/>
      <c r="AJ32" s="117"/>
      <c r="AK32" s="117"/>
      <c r="AL32" s="117"/>
      <c r="AM32" s="117"/>
      <c r="AN32" s="117"/>
      <c r="AO32" s="117"/>
      <c r="AP32" s="117"/>
      <c r="AQ32" s="117"/>
      <c r="AR32" s="117"/>
      <c r="AS32" s="117"/>
      <c r="AT32" s="117"/>
      <c r="AU32" s="117"/>
      <c r="AV32" s="117"/>
      <c r="AW32" s="117"/>
      <c r="AX32" s="117"/>
      <c r="AY32" s="117"/>
      <c r="AZ32" s="117"/>
      <c r="BA32" s="117"/>
      <c r="BB32" s="117"/>
      <c r="BC32" s="117"/>
      <c r="BD32" s="117"/>
      <c r="BE32" s="117"/>
      <c r="BF32" s="117"/>
      <c r="BG32" s="117"/>
      <c r="BH32" s="117"/>
      <c r="BI32" s="117"/>
      <c r="BJ32" s="117"/>
      <c r="BK32" s="117"/>
      <c r="BL32" s="117"/>
      <c r="BM32" s="117"/>
      <c r="BN32" s="117"/>
      <c r="BO32" s="117"/>
      <c r="BP32" s="117"/>
      <c r="BQ32" s="117"/>
      <c r="BR32" s="117"/>
      <c r="BS32" s="117"/>
      <c r="BT32" s="117"/>
      <c r="BU32" s="117"/>
      <c r="BV32" s="117"/>
      <c r="BW32" s="117"/>
      <c r="BX32" s="117"/>
      <c r="BY32" s="117"/>
      <c r="BZ32" s="117"/>
      <c r="CA32" s="117"/>
      <c r="CB32" s="117"/>
      <c r="CC32" s="117"/>
      <c r="CD32" s="117"/>
      <c r="CE32" s="117"/>
      <c r="CF32" s="117"/>
      <c r="CG32" s="117"/>
      <c r="CH32" s="117"/>
      <c r="CI32" s="117"/>
      <c r="CJ32" s="117"/>
      <c r="CK32" s="117"/>
      <c r="CL32" s="117"/>
      <c r="CM32" s="117"/>
      <c r="CN32" s="117"/>
      <c r="CO32" s="117"/>
      <c r="CP32" s="117"/>
      <c r="CQ32" s="117"/>
      <c r="CR32" s="117"/>
      <c r="CS32" s="117"/>
      <c r="CT32" s="117"/>
      <c r="CU32" s="117"/>
      <c r="CV32" s="117"/>
      <c r="CW32" s="117"/>
      <c r="CX32" s="117"/>
      <c r="CY32" s="117"/>
      <c r="CZ32" s="117"/>
      <c r="DA32" s="117"/>
      <c r="DB32" s="117"/>
      <c r="DC32" s="117"/>
      <c r="DD32" s="117"/>
      <c r="DE32" s="117"/>
      <c r="DF32" s="117"/>
      <c r="DG32" s="117"/>
      <c r="DH32" s="117"/>
      <c r="DI32" s="117"/>
      <c r="DJ32" s="117"/>
      <c r="DK32" s="117"/>
      <c r="DL32" s="117"/>
      <c r="DM32" s="117"/>
      <c r="DN32" s="117"/>
      <c r="DO32" s="117"/>
      <c r="DP32" s="117"/>
      <c r="DQ32" s="117"/>
      <c r="DR32" s="117"/>
      <c r="DS32" s="117"/>
      <c r="DT32" s="117"/>
      <c r="DU32" s="117"/>
      <c r="DV32" s="117"/>
      <c r="DW32" s="117"/>
      <c r="DX32" s="117"/>
      <c r="DY32" s="117"/>
      <c r="DZ32" s="117"/>
      <c r="EA32" s="117"/>
      <c r="EB32" s="117"/>
      <c r="EC32" s="117"/>
      <c r="ED32" s="117"/>
      <c r="EE32" s="117"/>
      <c r="EF32" s="117"/>
      <c r="EG32" s="117"/>
      <c r="EH32" s="117"/>
      <c r="EI32" s="117"/>
      <c r="EJ32" s="117"/>
      <c r="EK32" s="117"/>
      <c r="EL32" s="117"/>
      <c r="EM32" s="117"/>
      <c r="EN32" s="117"/>
      <c r="EO32" s="117"/>
      <c r="EP32" s="117"/>
      <c r="EQ32" s="117"/>
      <c r="ER32" s="117"/>
      <c r="ES32" s="117"/>
      <c r="ET32" s="117"/>
      <c r="EU32" s="117"/>
      <c r="EV32" s="117"/>
      <c r="EW32" s="117"/>
      <c r="EX32" s="117"/>
      <c r="EY32" s="117"/>
      <c r="EZ32" s="117"/>
      <c r="FA32" s="117"/>
      <c r="FB32" s="117"/>
      <c r="FC32" s="117"/>
      <c r="FD32" s="117"/>
      <c r="FE32" s="117"/>
      <c r="FF32" s="117"/>
      <c r="FG32" s="117"/>
      <c r="FH32" s="117"/>
      <c r="FI32" s="117"/>
      <c r="FJ32" s="117"/>
      <c r="FK32" s="117"/>
      <c r="FL32" s="117"/>
      <c r="FM32" s="117"/>
      <c r="FN32" s="117"/>
      <c r="FO32" s="117"/>
      <c r="FP32" s="117"/>
      <c r="FQ32" s="117"/>
      <c r="FR32" s="117"/>
      <c r="FS32" s="117"/>
      <c r="FT32" s="117"/>
      <c r="FU32" s="117"/>
      <c r="FV32" s="117"/>
      <c r="FW32" s="117"/>
      <c r="FX32" s="117"/>
      <c r="FY32" s="117"/>
      <c r="FZ32" s="117"/>
      <c r="GA32" s="117"/>
      <c r="GB32" s="117"/>
      <c r="GC32" s="117"/>
      <c r="GD32" s="117"/>
      <c r="GE32" s="117"/>
      <c r="GF32" s="117"/>
      <c r="GG32" s="117"/>
      <c r="GH32" s="117"/>
      <c r="GI32" s="117"/>
      <c r="GJ32" s="117"/>
      <c r="GK32" s="117"/>
      <c r="GL32" s="117"/>
      <c r="GM32" s="117"/>
    </row>
    <row r="33" spans="2:195" s="118" customFormat="1" x14ac:dyDescent="0.3">
      <c r="B33" s="205"/>
      <c r="C33" s="206" t="s">
        <v>43</v>
      </c>
      <c r="D33" s="207"/>
      <c r="E33" s="207"/>
      <c r="F33" s="208"/>
      <c r="G33" s="209"/>
      <c r="H33" s="116"/>
      <c r="I33" s="116"/>
      <c r="J33" s="257"/>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c r="GK33" s="116"/>
      <c r="GL33" s="116"/>
      <c r="GM33" s="116"/>
    </row>
    <row r="34" spans="2:195" s="255" customFormat="1" x14ac:dyDescent="0.3">
      <c r="B34" s="252"/>
      <c r="C34" s="210" t="s">
        <v>137</v>
      </c>
      <c r="D34" s="253"/>
      <c r="E34" s="254"/>
      <c r="F34" s="279">
        <v>10</v>
      </c>
      <c r="G34" s="202"/>
      <c r="I34" s="258"/>
      <c r="J34" s="257"/>
      <c r="K34" s="256"/>
      <c r="L34" s="256"/>
      <c r="M34" s="256"/>
      <c r="N34" s="256"/>
      <c r="O34" s="256"/>
      <c r="P34" s="256"/>
      <c r="Q34" s="256"/>
      <c r="R34" s="256"/>
      <c r="S34" s="256"/>
      <c r="T34" s="256"/>
      <c r="U34" s="256"/>
      <c r="V34" s="256"/>
      <c r="W34" s="256"/>
      <c r="X34" s="256"/>
      <c r="Y34" s="256"/>
      <c r="Z34" s="256"/>
      <c r="AA34" s="256"/>
      <c r="AB34" s="256"/>
      <c r="AC34" s="256"/>
      <c r="AD34" s="256"/>
      <c r="AE34" s="256"/>
      <c r="AF34" s="256"/>
      <c r="AG34" s="256"/>
      <c r="AH34" s="256"/>
      <c r="AI34" s="256"/>
      <c r="AJ34" s="256"/>
      <c r="AK34" s="256"/>
      <c r="AL34" s="256"/>
      <c r="AM34" s="256"/>
      <c r="AN34" s="256"/>
      <c r="AO34" s="256"/>
      <c r="AP34" s="256"/>
      <c r="AQ34" s="256"/>
      <c r="AR34" s="256"/>
      <c r="AS34" s="256"/>
      <c r="AT34" s="256"/>
      <c r="AU34" s="256"/>
      <c r="AV34" s="256"/>
      <c r="AW34" s="256"/>
      <c r="AX34" s="256"/>
      <c r="AY34" s="256"/>
      <c r="AZ34" s="256"/>
      <c r="BA34" s="256"/>
      <c r="BB34" s="256"/>
      <c r="BC34" s="256"/>
      <c r="BD34" s="256"/>
      <c r="BE34" s="256"/>
      <c r="BF34" s="256"/>
      <c r="BG34" s="256"/>
      <c r="BH34" s="256"/>
      <c r="BI34" s="256"/>
      <c r="BJ34" s="256"/>
      <c r="BK34" s="256"/>
      <c r="BL34" s="256"/>
      <c r="BM34" s="256"/>
      <c r="BN34" s="256"/>
      <c r="BO34" s="256"/>
      <c r="BP34" s="256"/>
      <c r="BQ34" s="256"/>
      <c r="BR34" s="256"/>
      <c r="BS34" s="256"/>
      <c r="BT34" s="256"/>
      <c r="BU34" s="256"/>
      <c r="BV34" s="256"/>
      <c r="BW34" s="256"/>
      <c r="BX34" s="256"/>
      <c r="BY34" s="256"/>
      <c r="BZ34" s="256"/>
      <c r="CA34" s="256"/>
      <c r="CB34" s="256"/>
      <c r="CC34" s="256"/>
      <c r="CD34" s="256"/>
      <c r="CE34" s="256"/>
      <c r="CF34" s="256"/>
      <c r="CG34" s="256"/>
      <c r="CH34" s="256"/>
      <c r="CI34" s="256"/>
      <c r="CJ34" s="256"/>
      <c r="CK34" s="256"/>
      <c r="CL34" s="256"/>
      <c r="CM34" s="256"/>
      <c r="CN34" s="256"/>
      <c r="CO34" s="256"/>
      <c r="CP34" s="256"/>
      <c r="CQ34" s="256"/>
      <c r="CR34" s="256"/>
      <c r="CS34" s="256"/>
      <c r="CT34" s="256"/>
      <c r="CU34" s="256"/>
      <c r="CV34" s="256"/>
      <c r="CW34" s="256"/>
      <c r="CX34" s="256"/>
      <c r="CY34" s="256"/>
      <c r="CZ34" s="256"/>
      <c r="DA34" s="256"/>
      <c r="DB34" s="256"/>
      <c r="DC34" s="256"/>
      <c r="DD34" s="256"/>
      <c r="DE34" s="256"/>
      <c r="DF34" s="256"/>
      <c r="DG34" s="256"/>
      <c r="DH34" s="256"/>
      <c r="DI34" s="256"/>
      <c r="DJ34" s="256"/>
      <c r="DK34" s="256"/>
      <c r="DL34" s="256"/>
      <c r="DM34" s="256"/>
      <c r="DN34" s="256"/>
      <c r="DO34" s="256"/>
      <c r="DP34" s="256"/>
      <c r="DQ34" s="256"/>
      <c r="DR34" s="256"/>
      <c r="DS34" s="256"/>
      <c r="DT34" s="256"/>
      <c r="DU34" s="256"/>
      <c r="DV34" s="256"/>
      <c r="DW34" s="256"/>
      <c r="DX34" s="256"/>
      <c r="DY34" s="256"/>
      <c r="DZ34" s="256"/>
      <c r="EA34" s="256"/>
      <c r="EB34" s="256"/>
      <c r="EC34" s="256"/>
      <c r="ED34" s="256"/>
      <c r="EE34" s="256"/>
      <c r="EF34" s="256"/>
      <c r="EG34" s="256"/>
      <c r="EH34" s="256"/>
      <c r="EI34" s="256"/>
      <c r="EJ34" s="256"/>
      <c r="EK34" s="256"/>
      <c r="EL34" s="256"/>
      <c r="EM34" s="256"/>
      <c r="EN34" s="256"/>
      <c r="EO34" s="256"/>
      <c r="EP34" s="256"/>
      <c r="EQ34" s="256"/>
      <c r="ER34" s="256"/>
      <c r="ES34" s="256"/>
      <c r="ET34" s="256"/>
      <c r="EU34" s="256"/>
      <c r="EV34" s="256"/>
      <c r="EW34" s="256"/>
      <c r="EX34" s="256"/>
      <c r="EY34" s="256"/>
      <c r="EZ34" s="256"/>
      <c r="FA34" s="256"/>
      <c r="FB34" s="256"/>
      <c r="FC34" s="256"/>
      <c r="FD34" s="256"/>
      <c r="FE34" s="256"/>
      <c r="FF34" s="256"/>
      <c r="FG34" s="256"/>
      <c r="FH34" s="256"/>
      <c r="FI34" s="256"/>
      <c r="FJ34" s="256"/>
      <c r="FK34" s="256"/>
      <c r="FL34" s="256"/>
      <c r="FM34" s="256"/>
      <c r="FN34" s="256"/>
      <c r="FO34" s="256"/>
      <c r="FP34" s="256"/>
      <c r="FQ34" s="256"/>
      <c r="FR34" s="256"/>
      <c r="FS34" s="256"/>
      <c r="FT34" s="256"/>
      <c r="FU34" s="256"/>
      <c r="FV34" s="256"/>
      <c r="FW34" s="256"/>
      <c r="FX34" s="256"/>
      <c r="FY34" s="256"/>
      <c r="FZ34" s="256"/>
      <c r="GA34" s="256"/>
      <c r="GB34" s="256"/>
      <c r="GC34" s="256"/>
      <c r="GD34" s="256"/>
      <c r="GE34" s="256"/>
      <c r="GF34" s="256"/>
      <c r="GG34" s="256"/>
      <c r="GH34" s="256"/>
      <c r="GI34" s="256"/>
      <c r="GJ34" s="256"/>
      <c r="GK34" s="256"/>
      <c r="GL34" s="256"/>
      <c r="GM34" s="256"/>
    </row>
    <row r="35" spans="2:195" s="118" customFormat="1" x14ac:dyDescent="0.3">
      <c r="B35" s="192"/>
      <c r="C35" s="199" t="s">
        <v>160</v>
      </c>
      <c r="D35" s="32"/>
      <c r="E35" s="204"/>
      <c r="F35" s="201">
        <v>2</v>
      </c>
      <c r="G35" s="202"/>
      <c r="H35" s="116"/>
      <c r="I35" s="258"/>
      <c r="J35" s="257"/>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c r="GK35" s="116"/>
      <c r="GL35" s="116"/>
      <c r="GM35" s="116"/>
    </row>
    <row r="36" spans="2:195" s="118" customFormat="1" hidden="1" x14ac:dyDescent="0.3">
      <c r="B36" s="192"/>
      <c r="C36" s="199"/>
      <c r="D36" s="32"/>
      <c r="E36" s="204"/>
      <c r="F36" s="201"/>
      <c r="G36" s="202"/>
      <c r="H36" s="116"/>
      <c r="I36" s="258"/>
      <c r="J36" s="257"/>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c r="GK36" s="116"/>
      <c r="GL36" s="116"/>
      <c r="GM36" s="116"/>
    </row>
    <row r="37" spans="2:195" s="118" customFormat="1" hidden="1" x14ac:dyDescent="0.3">
      <c r="B37" s="192"/>
      <c r="C37" s="199"/>
      <c r="D37" s="32"/>
      <c r="E37" s="204"/>
      <c r="F37" s="201"/>
      <c r="G37" s="202"/>
      <c r="H37" s="116"/>
      <c r="I37" s="258"/>
      <c r="J37" s="257"/>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c r="GK37" s="116"/>
      <c r="GL37" s="116"/>
      <c r="GM37" s="116"/>
    </row>
    <row r="38" spans="2:195" s="118" customFormat="1" hidden="1" x14ac:dyDescent="0.3">
      <c r="B38" s="205"/>
      <c r="C38" s="206" t="s">
        <v>221</v>
      </c>
      <c r="D38" s="207"/>
      <c r="E38" s="207"/>
      <c r="F38" s="208"/>
      <c r="G38" s="209"/>
      <c r="H38" s="116"/>
      <c r="I38" s="258"/>
      <c r="J38" s="257"/>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c r="GK38" s="116"/>
      <c r="GL38" s="116"/>
      <c r="GM38" s="116"/>
    </row>
    <row r="39" spans="2:195" s="118" customFormat="1" hidden="1" x14ac:dyDescent="0.3">
      <c r="B39" s="192"/>
      <c r="C39" s="211"/>
      <c r="D39" s="200"/>
      <c r="E39" s="212"/>
      <c r="F39" s="203"/>
      <c r="G39" s="202"/>
      <c r="H39" s="116"/>
      <c r="I39" s="258"/>
      <c r="J39" s="257"/>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c r="GK39" s="116"/>
      <c r="GL39" s="116"/>
      <c r="GM39" s="116"/>
    </row>
    <row r="40" spans="2:195" s="118" customFormat="1" x14ac:dyDescent="0.3">
      <c r="B40" s="198"/>
      <c r="C40" s="287" t="s">
        <v>161</v>
      </c>
      <c r="D40" s="287"/>
      <c r="E40" s="287"/>
      <c r="F40" s="287"/>
      <c r="G40" s="288"/>
      <c r="H40" s="116"/>
      <c r="I40" s="258"/>
      <c r="J40" s="257"/>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c r="GK40" s="116"/>
      <c r="GL40" s="116"/>
      <c r="GM40" s="116"/>
    </row>
    <row r="41" spans="2:195" s="118" customFormat="1" x14ac:dyDescent="0.3">
      <c r="B41" s="192"/>
      <c r="C41" s="213" t="s">
        <v>239</v>
      </c>
      <c r="D41" s="200"/>
      <c r="E41" s="180"/>
      <c r="F41" s="201">
        <v>2</v>
      </c>
      <c r="G41" s="202"/>
      <c r="H41" s="116"/>
      <c r="I41" s="258"/>
      <c r="J41" s="257"/>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c r="GK41" s="116"/>
      <c r="GL41" s="116"/>
      <c r="GM41" s="116"/>
    </row>
    <row r="42" spans="2:195" s="118" customFormat="1" hidden="1" x14ac:dyDescent="0.3">
      <c r="B42" s="192"/>
      <c r="C42" s="213"/>
      <c r="D42" s="200"/>
      <c r="E42" s="180"/>
      <c r="F42" s="201"/>
      <c r="G42" s="202"/>
      <c r="H42" s="116"/>
      <c r="I42" s="258"/>
      <c r="J42" s="257"/>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c r="GK42" s="116"/>
      <c r="GL42" s="116"/>
      <c r="GM42" s="116"/>
    </row>
    <row r="43" spans="2:195" s="118" customFormat="1" hidden="1" x14ac:dyDescent="0.3">
      <c r="B43" s="296" t="s">
        <v>52</v>
      </c>
      <c r="C43" s="297"/>
      <c r="D43" s="297"/>
      <c r="E43" s="297"/>
      <c r="F43" s="297"/>
      <c r="G43" s="191"/>
      <c r="H43" s="116"/>
      <c r="I43" s="258"/>
      <c r="J43" s="257"/>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c r="GK43" s="116"/>
      <c r="GL43" s="116"/>
      <c r="GM43" s="116"/>
    </row>
    <row r="44" spans="2:195" s="118" customFormat="1" hidden="1" x14ac:dyDescent="0.3">
      <c r="B44" s="267"/>
      <c r="C44" s="125" t="s">
        <v>234</v>
      </c>
      <c r="D44" s="178"/>
      <c r="E44" s="178"/>
      <c r="F44" s="266"/>
      <c r="G44" s="268"/>
      <c r="H44" s="116"/>
      <c r="I44" s="258"/>
      <c r="J44" s="257"/>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c r="GK44" s="116"/>
      <c r="GL44" s="116"/>
      <c r="GM44" s="116"/>
    </row>
    <row r="45" spans="2:195" s="118" customFormat="1" hidden="1" x14ac:dyDescent="0.3">
      <c r="B45" s="192"/>
      <c r="C45" s="269" t="s">
        <v>235</v>
      </c>
      <c r="D45" s="270"/>
      <c r="E45" s="270"/>
      <c r="F45" s="271"/>
      <c r="G45" s="272"/>
      <c r="H45" s="214" t="s">
        <v>154</v>
      </c>
      <c r="I45" s="258"/>
      <c r="J45" s="257"/>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c r="GK45" s="116"/>
      <c r="GL45" s="116"/>
      <c r="GM45" s="116"/>
    </row>
    <row r="46" spans="2:195" s="118" customFormat="1" ht="13.8" thickBot="1" x14ac:dyDescent="0.35">
      <c r="B46" s="197"/>
      <c r="C46" s="287" t="s">
        <v>230</v>
      </c>
      <c r="D46" s="287"/>
      <c r="E46" s="287"/>
      <c r="F46" s="287"/>
      <c r="G46" s="215"/>
      <c r="H46" s="116"/>
      <c r="I46" s="258"/>
      <c r="J46" s="257"/>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c r="GK46" s="116"/>
      <c r="GL46" s="116"/>
      <c r="GM46" s="116"/>
    </row>
    <row r="47" spans="2:195" s="118" customFormat="1" ht="13.8" thickBot="1" x14ac:dyDescent="0.35">
      <c r="B47" s="128"/>
      <c r="C47" s="307" t="s">
        <v>162</v>
      </c>
      <c r="D47" s="307"/>
      <c r="E47" s="307"/>
      <c r="F47" s="307"/>
      <c r="G47" s="216">
        <v>2.36</v>
      </c>
      <c r="H47" s="157" t="s">
        <v>163</v>
      </c>
      <c r="I47" s="116"/>
      <c r="J47" s="257"/>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c r="GK47" s="116"/>
      <c r="GL47" s="116"/>
      <c r="GM47" s="116"/>
    </row>
    <row r="48" spans="2:195" s="118" customFormat="1" x14ac:dyDescent="0.3">
      <c r="B48" s="197"/>
      <c r="C48" s="287" t="s">
        <v>164</v>
      </c>
      <c r="D48" s="287"/>
      <c r="E48" s="287"/>
      <c r="F48" s="287"/>
      <c r="G48" s="240"/>
      <c r="H48" s="129"/>
      <c r="I48" s="116"/>
      <c r="J48" s="257"/>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c r="GK48" s="116"/>
      <c r="GL48" s="116"/>
      <c r="GM48" s="116"/>
    </row>
    <row r="49" spans="2:195" s="118" customFormat="1" ht="14.4" customHeight="1" x14ac:dyDescent="0.3">
      <c r="B49" s="310" t="s">
        <v>57</v>
      </c>
      <c r="C49" s="308"/>
      <c r="D49" s="308" t="s">
        <v>58</v>
      </c>
      <c r="E49" s="181" t="s">
        <v>59</v>
      </c>
      <c r="F49" s="309" t="s">
        <v>60</v>
      </c>
      <c r="G49" s="239" t="s">
        <v>10</v>
      </c>
      <c r="H49" s="116"/>
      <c r="I49" s="116"/>
      <c r="J49" s="257"/>
      <c r="K49" s="116"/>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c r="GK49" s="116"/>
      <c r="GL49" s="116"/>
      <c r="GM49" s="116"/>
    </row>
    <row r="50" spans="2:195" s="118" customFormat="1" ht="14.4" customHeight="1" x14ac:dyDescent="0.3">
      <c r="B50" s="310"/>
      <c r="C50" s="308"/>
      <c r="D50" s="308"/>
      <c r="E50" s="181" t="s">
        <v>61</v>
      </c>
      <c r="F50" s="309"/>
      <c r="G50" s="193" t="s">
        <v>14</v>
      </c>
      <c r="H50" s="116"/>
      <c r="I50" s="116"/>
      <c r="J50" s="257"/>
      <c r="K50" s="116"/>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c r="GK50" s="116"/>
      <c r="GL50" s="116"/>
      <c r="GM50" s="116"/>
    </row>
    <row r="51" spans="2:195" s="118" customFormat="1" ht="15" customHeight="1" x14ac:dyDescent="0.3">
      <c r="B51" s="310"/>
      <c r="C51" s="308"/>
      <c r="D51" s="308"/>
      <c r="E51" s="182" t="s">
        <v>165</v>
      </c>
      <c r="F51" s="183" t="s">
        <v>62</v>
      </c>
      <c r="G51" s="193" t="s">
        <v>218</v>
      </c>
      <c r="H51" s="116"/>
      <c r="I51" s="116"/>
      <c r="J51" s="257"/>
      <c r="K51" s="116"/>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c r="GK51" s="116"/>
      <c r="GL51" s="116"/>
      <c r="GM51" s="116"/>
    </row>
    <row r="52" spans="2:195" s="118" customFormat="1" x14ac:dyDescent="0.3">
      <c r="B52" s="128"/>
      <c r="C52" s="184" t="s">
        <v>66</v>
      </c>
      <c r="D52" s="184"/>
      <c r="E52" s="185"/>
      <c r="F52" s="184"/>
      <c r="G52" s="194"/>
      <c r="H52" s="116"/>
      <c r="I52" s="116"/>
      <c r="J52" s="257"/>
      <c r="K52" s="116"/>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c r="GK52" s="116"/>
      <c r="GL52" s="116"/>
      <c r="GM52" s="116"/>
    </row>
    <row r="53" spans="2:195" s="118" customFormat="1" x14ac:dyDescent="0.3">
      <c r="B53" s="195"/>
      <c r="C53" s="125" t="s">
        <v>67</v>
      </c>
      <c r="D53" s="125"/>
      <c r="E53" s="177"/>
      <c r="F53" s="125"/>
      <c r="G53" s="190"/>
      <c r="H53" s="116"/>
      <c r="I53" s="116"/>
      <c r="J53" s="257"/>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c r="GK53" s="116"/>
      <c r="GL53" s="116"/>
      <c r="GM53" s="116"/>
    </row>
    <row r="54" spans="2:195" s="118" customFormat="1" ht="24" customHeight="1" x14ac:dyDescent="0.3">
      <c r="B54" s="217"/>
      <c r="C54" s="179" t="s">
        <v>216</v>
      </c>
      <c r="D54" s="218" t="s">
        <v>166</v>
      </c>
      <c r="E54" s="219"/>
      <c r="F54" s="251">
        <v>10</v>
      </c>
      <c r="G54" s="220"/>
      <c r="H54" s="116"/>
      <c r="I54" s="258"/>
      <c r="J54" s="257"/>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c r="GK54" s="116"/>
      <c r="GL54" s="116"/>
      <c r="GM54" s="116"/>
    </row>
    <row r="55" spans="2:195" s="118" customFormat="1" x14ac:dyDescent="0.3">
      <c r="B55" s="195"/>
      <c r="C55" s="125" t="s">
        <v>68</v>
      </c>
      <c r="D55" s="125"/>
      <c r="E55" s="178"/>
      <c r="F55" s="186"/>
      <c r="G55" s="196"/>
      <c r="H55" s="116"/>
      <c r="I55" s="116"/>
      <c r="J55" s="257"/>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c r="GK55" s="116"/>
      <c r="GL55" s="116"/>
      <c r="GM55" s="116"/>
    </row>
    <row r="56" spans="2:195" s="118" customFormat="1" ht="50.4" customHeight="1" x14ac:dyDescent="0.3">
      <c r="B56" s="221"/>
      <c r="C56" s="222" t="s">
        <v>237</v>
      </c>
      <c r="D56" s="223" t="s">
        <v>222</v>
      </c>
      <c r="E56" s="219"/>
      <c r="F56" s="224">
        <v>2</v>
      </c>
      <c r="G56" s="220"/>
      <c r="H56" s="116"/>
      <c r="I56" s="258"/>
      <c r="J56" s="257"/>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c r="GK56" s="116"/>
      <c r="GL56" s="116"/>
      <c r="GM56" s="116"/>
    </row>
    <row r="57" spans="2:195" s="118" customFormat="1" ht="50.4" customHeight="1" x14ac:dyDescent="0.3">
      <c r="B57" s="221"/>
      <c r="C57" s="222" t="s">
        <v>210</v>
      </c>
      <c r="D57" s="223" t="s">
        <v>222</v>
      </c>
      <c r="E57" s="219"/>
      <c r="F57" s="224">
        <v>12</v>
      </c>
      <c r="G57" s="220"/>
      <c r="H57" s="116"/>
      <c r="I57" s="258"/>
      <c r="J57" s="257"/>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c r="GK57" s="116"/>
      <c r="GL57" s="116"/>
      <c r="GM57" s="116"/>
    </row>
    <row r="58" spans="2:195" s="118" customFormat="1" ht="38.25" customHeight="1" x14ac:dyDescent="0.3">
      <c r="B58" s="221"/>
      <c r="C58" s="225" t="s">
        <v>242</v>
      </c>
      <c r="D58" s="223" t="s">
        <v>71</v>
      </c>
      <c r="E58" s="219"/>
      <c r="F58" s="226">
        <v>2</v>
      </c>
      <c r="G58" s="220"/>
      <c r="H58" s="116"/>
      <c r="I58" s="258"/>
      <c r="J58" s="257"/>
      <c r="K58" s="116"/>
      <c r="L58" s="116"/>
      <c r="M58" s="116"/>
      <c r="N58" s="116"/>
      <c r="O58" s="116"/>
      <c r="P58" s="117"/>
      <c r="Q58" s="117"/>
      <c r="R58" s="117"/>
      <c r="S58" s="117"/>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c r="GK58" s="116"/>
      <c r="GL58" s="116"/>
      <c r="GM58" s="116"/>
    </row>
    <row r="59" spans="2:195" s="118" customFormat="1" ht="38.25" customHeight="1" x14ac:dyDescent="0.3">
      <c r="B59" s="221"/>
      <c r="C59" s="274" t="s">
        <v>240</v>
      </c>
      <c r="D59" s="223" t="s">
        <v>71</v>
      </c>
      <c r="E59" s="219"/>
      <c r="F59" s="226">
        <v>2</v>
      </c>
      <c r="G59" s="220"/>
      <c r="H59" s="116"/>
      <c r="I59" s="258"/>
      <c r="J59" s="257"/>
      <c r="K59" s="116"/>
      <c r="L59" s="116"/>
      <c r="M59" s="116"/>
      <c r="N59" s="116"/>
      <c r="O59" s="116"/>
      <c r="P59" s="117"/>
      <c r="Q59" s="117"/>
      <c r="R59" s="117"/>
      <c r="S59" s="117"/>
      <c r="T59" s="116"/>
      <c r="U59" s="116"/>
      <c r="V59" s="116"/>
      <c r="W59" s="116"/>
      <c r="X59" s="116"/>
      <c r="Y59" s="116"/>
      <c r="Z59" s="116"/>
      <c r="AA59" s="116"/>
      <c r="AB59" s="116"/>
      <c r="AC59" s="116"/>
      <c r="AD59" s="116"/>
      <c r="AE59" s="116"/>
      <c r="AF59" s="116"/>
      <c r="AG59" s="116"/>
      <c r="AH59" s="116"/>
      <c r="AI59" s="116"/>
      <c r="AJ59" s="116"/>
      <c r="AK59" s="116"/>
      <c r="AL59" s="116"/>
      <c r="AM59" s="116"/>
      <c r="AN59" s="116"/>
      <c r="AO59" s="116"/>
      <c r="AP59" s="116"/>
      <c r="AQ59" s="116"/>
      <c r="AR59" s="116"/>
      <c r="AS59" s="116"/>
      <c r="AT59" s="116"/>
      <c r="AU59" s="116"/>
      <c r="AV59" s="116"/>
      <c r="AW59" s="116"/>
      <c r="AX59" s="116"/>
      <c r="AY59" s="116"/>
      <c r="AZ59" s="116"/>
      <c r="BA59" s="116"/>
      <c r="BB59" s="116"/>
      <c r="BC59" s="116"/>
      <c r="BD59" s="116"/>
      <c r="BE59" s="116"/>
      <c r="BF59" s="116"/>
      <c r="BG59" s="116"/>
      <c r="BH59" s="116"/>
      <c r="BI59" s="116"/>
      <c r="BJ59" s="116"/>
      <c r="BK59" s="116"/>
      <c r="BL59" s="116"/>
      <c r="BM59" s="116"/>
      <c r="BN59" s="116"/>
      <c r="BO59" s="116"/>
      <c r="BP59" s="116"/>
      <c r="BQ59" s="116"/>
      <c r="BR59" s="116"/>
      <c r="BS59" s="116"/>
      <c r="BT59" s="116"/>
      <c r="BU59" s="116"/>
      <c r="BV59" s="116"/>
      <c r="BW59" s="116"/>
      <c r="BX59" s="116"/>
      <c r="BY59" s="116"/>
      <c r="BZ59" s="116"/>
      <c r="CA59" s="116"/>
      <c r="CB59" s="116"/>
      <c r="CC59" s="116"/>
      <c r="CD59" s="116"/>
      <c r="CE59" s="116"/>
      <c r="CF59" s="116"/>
      <c r="CG59" s="116"/>
      <c r="CH59" s="116"/>
      <c r="CI59" s="116"/>
      <c r="CJ59" s="116"/>
      <c r="CK59" s="116"/>
      <c r="CL59" s="116"/>
      <c r="CM59" s="116"/>
      <c r="CN59" s="116"/>
      <c r="CO59" s="116"/>
      <c r="CP59" s="116"/>
      <c r="CQ59" s="116"/>
      <c r="CR59" s="116"/>
      <c r="CS59" s="116"/>
      <c r="CT59" s="116"/>
      <c r="CU59" s="116"/>
      <c r="CV59" s="116"/>
      <c r="CW59" s="116"/>
      <c r="CX59" s="116"/>
      <c r="CY59" s="116"/>
      <c r="CZ59" s="116"/>
      <c r="DA59" s="116"/>
      <c r="DB59" s="116"/>
      <c r="DC59" s="116"/>
      <c r="DD59" s="116"/>
      <c r="DE59" s="116"/>
      <c r="DF59" s="116"/>
      <c r="DG59" s="116"/>
      <c r="DH59" s="116"/>
      <c r="DI59" s="116"/>
      <c r="DJ59" s="116"/>
      <c r="DK59" s="116"/>
      <c r="DL59" s="116"/>
      <c r="DM59" s="116"/>
      <c r="DN59" s="116"/>
      <c r="DO59" s="116"/>
      <c r="DP59" s="116"/>
      <c r="DQ59" s="116"/>
      <c r="DR59" s="116"/>
      <c r="DS59" s="116"/>
      <c r="DT59" s="116"/>
      <c r="DU59" s="116"/>
      <c r="DV59" s="116"/>
      <c r="DW59" s="116"/>
      <c r="DX59" s="116"/>
      <c r="DY59" s="116"/>
      <c r="DZ59" s="116"/>
      <c r="EA59" s="116"/>
      <c r="EB59" s="116"/>
      <c r="EC59" s="116"/>
      <c r="ED59" s="116"/>
      <c r="EE59" s="116"/>
      <c r="EF59" s="116"/>
      <c r="EG59" s="116"/>
      <c r="EH59" s="116"/>
      <c r="EI59" s="116"/>
      <c r="EJ59" s="116"/>
      <c r="EK59" s="116"/>
      <c r="EL59" s="116"/>
      <c r="EM59" s="116"/>
      <c r="EN59" s="116"/>
      <c r="EO59" s="116"/>
      <c r="EP59" s="116"/>
      <c r="EQ59" s="116"/>
      <c r="ER59" s="116"/>
      <c r="ES59" s="116"/>
      <c r="ET59" s="116"/>
      <c r="EU59" s="116"/>
      <c r="EV59" s="116"/>
      <c r="EW59" s="116"/>
      <c r="EX59" s="116"/>
      <c r="EY59" s="116"/>
      <c r="EZ59" s="116"/>
      <c r="FA59" s="116"/>
      <c r="FB59" s="116"/>
      <c r="FC59" s="116"/>
      <c r="FD59" s="116"/>
      <c r="FE59" s="116"/>
      <c r="FF59" s="116"/>
      <c r="FG59" s="116"/>
      <c r="FH59" s="116"/>
      <c r="FI59" s="116"/>
      <c r="FJ59" s="116"/>
      <c r="FK59" s="116"/>
      <c r="FL59" s="116"/>
      <c r="FM59" s="116"/>
      <c r="FN59" s="116"/>
      <c r="FO59" s="116"/>
      <c r="FP59" s="116"/>
      <c r="FQ59" s="116"/>
      <c r="FR59" s="116"/>
      <c r="FS59" s="116"/>
      <c r="FT59" s="116"/>
      <c r="FU59" s="116"/>
      <c r="FV59" s="116"/>
      <c r="FW59" s="116"/>
      <c r="FX59" s="116"/>
      <c r="FY59" s="116"/>
      <c r="FZ59" s="116"/>
      <c r="GA59" s="116"/>
      <c r="GB59" s="116"/>
      <c r="GC59" s="116"/>
      <c r="GD59" s="116"/>
      <c r="GE59" s="116"/>
      <c r="GF59" s="116"/>
      <c r="GG59" s="116"/>
      <c r="GH59" s="116"/>
      <c r="GI59" s="116"/>
      <c r="GJ59" s="116"/>
      <c r="GK59" s="116"/>
      <c r="GL59" s="116"/>
      <c r="GM59" s="116"/>
    </row>
    <row r="60" spans="2:195" s="118" customFormat="1" ht="27.75" customHeight="1" x14ac:dyDescent="0.3">
      <c r="B60" s="221"/>
      <c r="C60" s="179" t="s">
        <v>167</v>
      </c>
      <c r="D60" s="218" t="s">
        <v>71</v>
      </c>
      <c r="E60" s="219"/>
      <c r="F60" s="224">
        <v>2</v>
      </c>
      <c r="G60" s="220"/>
      <c r="H60" s="116"/>
      <c r="I60" s="258"/>
      <c r="J60" s="257"/>
      <c r="K60" s="131"/>
      <c r="L60" s="131"/>
      <c r="M60" s="131"/>
      <c r="N60" s="131"/>
      <c r="S60" s="116"/>
      <c r="T60" s="116"/>
      <c r="U60" s="116"/>
      <c r="V60" s="116"/>
      <c r="W60" s="116"/>
      <c r="X60" s="116"/>
      <c r="Y60" s="116"/>
      <c r="Z60" s="116"/>
      <c r="AA60" s="116"/>
      <c r="AB60" s="116"/>
      <c r="AC60" s="116"/>
      <c r="AD60" s="116"/>
      <c r="AE60" s="116"/>
      <c r="AF60" s="116"/>
      <c r="AG60" s="116"/>
      <c r="AH60" s="116"/>
      <c r="AI60" s="116"/>
      <c r="AJ60" s="116"/>
      <c r="AK60" s="116"/>
      <c r="AL60" s="116"/>
      <c r="AM60" s="116"/>
      <c r="AN60" s="116"/>
      <c r="AO60" s="116"/>
      <c r="AP60" s="116"/>
      <c r="AQ60" s="116"/>
      <c r="AR60" s="116"/>
      <c r="AS60" s="116"/>
      <c r="AT60" s="116"/>
      <c r="AU60" s="116"/>
      <c r="AV60" s="116"/>
      <c r="AW60" s="116"/>
      <c r="AX60" s="116"/>
      <c r="AY60" s="116"/>
      <c r="AZ60" s="116"/>
      <c r="BA60" s="116"/>
      <c r="BB60" s="116"/>
      <c r="BC60" s="116"/>
      <c r="BD60" s="116"/>
      <c r="BE60" s="116"/>
      <c r="BF60" s="116"/>
      <c r="BG60" s="116"/>
      <c r="BH60" s="116"/>
      <c r="BI60" s="116"/>
      <c r="BJ60" s="116"/>
      <c r="BK60" s="116"/>
      <c r="BL60" s="116"/>
      <c r="BM60" s="116"/>
      <c r="BN60" s="116"/>
      <c r="BO60" s="116"/>
      <c r="BP60" s="116"/>
      <c r="BQ60" s="116"/>
      <c r="BR60" s="116"/>
      <c r="BS60" s="116"/>
      <c r="BT60" s="116"/>
      <c r="BU60" s="116"/>
      <c r="BV60" s="116"/>
      <c r="BW60" s="116"/>
      <c r="BX60" s="116"/>
      <c r="BY60" s="116"/>
      <c r="BZ60" s="116"/>
      <c r="CA60" s="116"/>
      <c r="CB60" s="116"/>
      <c r="CC60" s="116"/>
      <c r="CD60" s="116"/>
      <c r="CE60" s="116"/>
      <c r="CF60" s="116"/>
      <c r="CG60" s="116"/>
      <c r="CH60" s="116"/>
      <c r="CI60" s="116"/>
      <c r="CJ60" s="116"/>
      <c r="CK60" s="116"/>
      <c r="CL60" s="116"/>
      <c r="CM60" s="116"/>
      <c r="CN60" s="116"/>
      <c r="CO60" s="116"/>
      <c r="CP60" s="116"/>
      <c r="CQ60" s="116"/>
      <c r="CR60" s="116"/>
      <c r="CS60" s="116"/>
      <c r="CT60" s="116"/>
      <c r="CU60" s="116"/>
      <c r="CV60" s="116"/>
      <c r="CW60" s="116"/>
      <c r="CX60" s="116"/>
      <c r="CY60" s="116"/>
      <c r="CZ60" s="116"/>
      <c r="DA60" s="116"/>
      <c r="DB60" s="116"/>
      <c r="DC60" s="116"/>
      <c r="DD60" s="116"/>
      <c r="DE60" s="116"/>
      <c r="DF60" s="116"/>
      <c r="DG60" s="116"/>
      <c r="DH60" s="116"/>
      <c r="DI60" s="116"/>
      <c r="DJ60" s="116"/>
      <c r="DK60" s="116"/>
      <c r="DL60" s="116"/>
      <c r="DM60" s="116"/>
      <c r="DN60" s="116"/>
      <c r="DO60" s="116"/>
      <c r="DP60" s="116"/>
      <c r="DQ60" s="116"/>
      <c r="DR60" s="116"/>
      <c r="DS60" s="116"/>
      <c r="DT60" s="116"/>
      <c r="DU60" s="116"/>
      <c r="DV60" s="116"/>
      <c r="DW60" s="116"/>
      <c r="DX60" s="116"/>
      <c r="DY60" s="116"/>
      <c r="DZ60" s="116"/>
      <c r="EA60" s="116"/>
      <c r="EB60" s="116"/>
      <c r="EC60" s="116"/>
      <c r="ED60" s="116"/>
      <c r="EE60" s="116"/>
      <c r="EF60" s="116"/>
      <c r="EG60" s="116"/>
      <c r="EH60" s="116"/>
      <c r="EI60" s="116"/>
      <c r="EJ60" s="116"/>
      <c r="EK60" s="116"/>
      <c r="EL60" s="116"/>
      <c r="EM60" s="116"/>
      <c r="EN60" s="116"/>
      <c r="EO60" s="116"/>
      <c r="EP60" s="116"/>
      <c r="EQ60" s="116"/>
      <c r="ER60" s="116"/>
      <c r="ES60" s="116"/>
      <c r="ET60" s="116"/>
      <c r="EU60" s="116"/>
      <c r="EV60" s="116"/>
      <c r="EW60" s="116"/>
      <c r="EX60" s="116"/>
      <c r="EY60" s="116"/>
      <c r="EZ60" s="116"/>
      <c r="FA60" s="116"/>
      <c r="FB60" s="116"/>
      <c r="FC60" s="116"/>
      <c r="FD60" s="116"/>
      <c r="FE60" s="116"/>
      <c r="FF60" s="116"/>
      <c r="FG60" s="116"/>
      <c r="FH60" s="116"/>
      <c r="FI60" s="116"/>
      <c r="FJ60" s="116"/>
      <c r="FK60" s="116"/>
      <c r="FL60" s="116"/>
      <c r="FM60" s="116"/>
      <c r="FN60" s="116"/>
      <c r="FO60" s="116"/>
      <c r="FP60" s="116"/>
      <c r="FQ60" s="116"/>
      <c r="FR60" s="116"/>
      <c r="FS60" s="116"/>
      <c r="FT60" s="116"/>
      <c r="FU60" s="116"/>
      <c r="FV60" s="116"/>
      <c r="FW60" s="116"/>
      <c r="FX60" s="116"/>
      <c r="FY60" s="116"/>
      <c r="FZ60" s="116"/>
      <c r="GA60" s="116"/>
      <c r="GB60" s="116"/>
      <c r="GC60" s="116"/>
      <c r="GD60" s="116"/>
      <c r="GE60" s="116"/>
      <c r="GF60" s="116"/>
      <c r="GG60" s="116"/>
      <c r="GH60" s="116"/>
      <c r="GI60" s="116"/>
      <c r="GJ60" s="116"/>
      <c r="GK60" s="116"/>
      <c r="GL60" s="116"/>
      <c r="GM60" s="116"/>
    </row>
    <row r="61" spans="2:195" s="118" customFormat="1" x14ac:dyDescent="0.3">
      <c r="B61" s="195"/>
      <c r="C61" s="125" t="s">
        <v>72</v>
      </c>
      <c r="D61" s="125"/>
      <c r="E61" s="178"/>
      <c r="F61" s="186"/>
      <c r="G61" s="196"/>
      <c r="H61" s="116"/>
      <c r="I61" s="258"/>
      <c r="J61" s="257"/>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c r="AN61" s="116"/>
      <c r="AO61" s="116"/>
      <c r="AP61" s="116"/>
      <c r="AQ61" s="116"/>
      <c r="AR61" s="116"/>
      <c r="AS61" s="116"/>
      <c r="AT61" s="116"/>
      <c r="AU61" s="116"/>
      <c r="AV61" s="116"/>
      <c r="AW61" s="116"/>
      <c r="AX61" s="116"/>
      <c r="AY61" s="116"/>
      <c r="AZ61" s="116"/>
      <c r="BA61" s="116"/>
      <c r="BB61" s="116"/>
      <c r="BC61" s="116"/>
      <c r="BD61" s="116"/>
      <c r="BE61" s="116"/>
      <c r="BF61" s="116"/>
      <c r="BG61" s="116"/>
      <c r="BH61" s="116"/>
      <c r="BI61" s="116"/>
      <c r="BJ61" s="116"/>
      <c r="BK61" s="116"/>
      <c r="BL61" s="116"/>
      <c r="BM61" s="116"/>
      <c r="BN61" s="116"/>
      <c r="BO61" s="116"/>
      <c r="BP61" s="116"/>
      <c r="BQ61" s="116"/>
      <c r="BR61" s="116"/>
      <c r="BS61" s="116"/>
      <c r="BT61" s="116"/>
      <c r="BU61" s="116"/>
      <c r="BV61" s="116"/>
      <c r="BW61" s="116"/>
      <c r="BX61" s="116"/>
      <c r="BY61" s="116"/>
      <c r="BZ61" s="116"/>
      <c r="CA61" s="116"/>
      <c r="CB61" s="116"/>
      <c r="CC61" s="116"/>
      <c r="CD61" s="116"/>
      <c r="CE61" s="116"/>
      <c r="CF61" s="116"/>
      <c r="CG61" s="116"/>
      <c r="CH61" s="116"/>
      <c r="CI61" s="116"/>
      <c r="CJ61" s="116"/>
      <c r="CK61" s="116"/>
      <c r="CL61" s="116"/>
      <c r="CM61" s="116"/>
      <c r="CN61" s="116"/>
      <c r="CO61" s="116"/>
      <c r="CP61" s="116"/>
      <c r="CQ61" s="116"/>
      <c r="CR61" s="116"/>
      <c r="CS61" s="116"/>
      <c r="CT61" s="116"/>
      <c r="CU61" s="116"/>
      <c r="CV61" s="116"/>
      <c r="CW61" s="116"/>
      <c r="CX61" s="116"/>
      <c r="CY61" s="116"/>
      <c r="CZ61" s="116"/>
      <c r="DA61" s="116"/>
      <c r="DB61" s="116"/>
      <c r="DC61" s="116"/>
      <c r="DD61" s="116"/>
      <c r="DE61" s="116"/>
      <c r="DF61" s="116"/>
      <c r="DG61" s="116"/>
      <c r="DH61" s="116"/>
      <c r="DI61" s="116"/>
      <c r="DJ61" s="116"/>
      <c r="DK61" s="116"/>
      <c r="DL61" s="116"/>
      <c r="DM61" s="116"/>
      <c r="DN61" s="116"/>
      <c r="DO61" s="116"/>
      <c r="DP61" s="116"/>
      <c r="DQ61" s="116"/>
      <c r="DR61" s="116"/>
      <c r="DS61" s="116"/>
      <c r="DT61" s="116"/>
      <c r="DU61" s="116"/>
      <c r="DV61" s="116"/>
      <c r="DW61" s="116"/>
      <c r="DX61" s="116"/>
      <c r="DY61" s="116"/>
      <c r="DZ61" s="116"/>
      <c r="EA61" s="116"/>
      <c r="EB61" s="116"/>
      <c r="EC61" s="116"/>
      <c r="ED61" s="116"/>
      <c r="EE61" s="116"/>
      <c r="EF61" s="116"/>
      <c r="EG61" s="116"/>
      <c r="EH61" s="116"/>
      <c r="EI61" s="116"/>
      <c r="EJ61" s="116"/>
      <c r="EK61" s="116"/>
      <c r="EL61" s="116"/>
      <c r="EM61" s="116"/>
      <c r="EN61" s="116"/>
      <c r="EO61" s="116"/>
      <c r="EP61" s="116"/>
      <c r="EQ61" s="116"/>
      <c r="ER61" s="116"/>
      <c r="ES61" s="116"/>
      <c r="ET61" s="116"/>
      <c r="EU61" s="116"/>
      <c r="EV61" s="116"/>
      <c r="EW61" s="116"/>
      <c r="EX61" s="116"/>
      <c r="EY61" s="116"/>
      <c r="EZ61" s="116"/>
      <c r="FA61" s="116"/>
      <c r="FB61" s="116"/>
      <c r="FC61" s="116"/>
      <c r="FD61" s="116"/>
      <c r="FE61" s="116"/>
      <c r="FF61" s="116"/>
      <c r="FG61" s="116"/>
      <c r="FH61" s="116"/>
      <c r="FI61" s="116"/>
      <c r="FJ61" s="116"/>
      <c r="FK61" s="116"/>
      <c r="FL61" s="116"/>
      <c r="FM61" s="116"/>
      <c r="FN61" s="116"/>
      <c r="FO61" s="116"/>
      <c r="FP61" s="116"/>
      <c r="FQ61" s="116"/>
      <c r="FR61" s="116"/>
      <c r="FS61" s="116"/>
      <c r="FT61" s="116"/>
      <c r="FU61" s="116"/>
      <c r="FV61" s="116"/>
      <c r="FW61" s="116"/>
      <c r="FX61" s="116"/>
      <c r="FY61" s="116"/>
      <c r="FZ61" s="116"/>
      <c r="GA61" s="116"/>
      <c r="GB61" s="116"/>
      <c r="GC61" s="116"/>
      <c r="GD61" s="116"/>
      <c r="GE61" s="116"/>
      <c r="GF61" s="116"/>
      <c r="GG61" s="116"/>
      <c r="GH61" s="116"/>
      <c r="GI61" s="116"/>
      <c r="GJ61" s="116"/>
      <c r="GK61" s="116"/>
      <c r="GL61" s="116"/>
      <c r="GM61" s="116"/>
    </row>
    <row r="62" spans="2:195" s="118" customFormat="1" ht="27.75" customHeight="1" x14ac:dyDescent="0.3">
      <c r="B62" s="221"/>
      <c r="C62" s="227" t="s">
        <v>223</v>
      </c>
      <c r="D62" s="228" t="s">
        <v>71</v>
      </c>
      <c r="E62" s="219"/>
      <c r="F62" s="224">
        <v>2</v>
      </c>
      <c r="G62" s="220"/>
      <c r="H62" s="116"/>
      <c r="I62" s="258"/>
      <c r="J62" s="257"/>
      <c r="K62" s="130"/>
      <c r="L62" s="130"/>
      <c r="M62" s="130"/>
      <c r="N62" s="130"/>
      <c r="O62" s="116"/>
      <c r="P62" s="116"/>
      <c r="Q62" s="116"/>
      <c r="R62" s="116"/>
      <c r="S62" s="116"/>
      <c r="T62" s="116"/>
      <c r="U62" s="116"/>
      <c r="V62" s="116"/>
      <c r="W62" s="116"/>
      <c r="X62" s="116"/>
      <c r="Y62" s="116"/>
      <c r="Z62" s="116"/>
      <c r="AA62" s="116"/>
      <c r="AB62" s="116"/>
      <c r="AC62" s="116"/>
      <c r="AD62" s="116"/>
      <c r="AE62" s="116"/>
      <c r="AF62" s="116"/>
      <c r="AG62" s="116"/>
      <c r="AH62" s="116"/>
      <c r="AI62" s="116"/>
      <c r="AJ62" s="116"/>
      <c r="AK62" s="116"/>
      <c r="AL62" s="116"/>
      <c r="AM62" s="116"/>
      <c r="AN62" s="116"/>
      <c r="AO62" s="116"/>
      <c r="AP62" s="116"/>
      <c r="AQ62" s="116"/>
      <c r="AR62" s="116"/>
      <c r="AS62" s="116"/>
      <c r="AT62" s="116"/>
      <c r="AU62" s="116"/>
      <c r="AV62" s="116"/>
      <c r="AW62" s="116"/>
      <c r="AX62" s="116"/>
      <c r="AY62" s="116"/>
      <c r="AZ62" s="116"/>
      <c r="BA62" s="116"/>
      <c r="BB62" s="116"/>
      <c r="BC62" s="116"/>
      <c r="BD62" s="116"/>
      <c r="BE62" s="116"/>
      <c r="BF62" s="116"/>
      <c r="BG62" s="116"/>
      <c r="BH62" s="116"/>
      <c r="BI62" s="116"/>
      <c r="BJ62" s="116"/>
      <c r="BK62" s="116"/>
      <c r="BL62" s="116"/>
      <c r="BM62" s="116"/>
      <c r="BN62" s="116"/>
      <c r="BO62" s="116"/>
      <c r="BP62" s="116"/>
      <c r="BQ62" s="116"/>
      <c r="BR62" s="116"/>
      <c r="BS62" s="116"/>
      <c r="BT62" s="116"/>
      <c r="BU62" s="116"/>
      <c r="BV62" s="116"/>
      <c r="BW62" s="116"/>
      <c r="BX62" s="116"/>
      <c r="BY62" s="116"/>
      <c r="BZ62" s="116"/>
      <c r="CA62" s="116"/>
      <c r="CB62" s="116"/>
      <c r="CC62" s="116"/>
      <c r="CD62" s="116"/>
      <c r="CE62" s="116"/>
      <c r="CF62" s="116"/>
      <c r="CG62" s="116"/>
      <c r="CH62" s="116"/>
      <c r="CI62" s="116"/>
      <c r="CJ62" s="116"/>
      <c r="CK62" s="116"/>
      <c r="CL62" s="116"/>
      <c r="CM62" s="116"/>
      <c r="CN62" s="116"/>
      <c r="CO62" s="116"/>
      <c r="CP62" s="116"/>
      <c r="CQ62" s="116"/>
      <c r="CR62" s="116"/>
      <c r="CS62" s="116"/>
      <c r="CT62" s="116"/>
      <c r="CU62" s="116"/>
      <c r="CV62" s="116"/>
      <c r="CW62" s="116"/>
      <c r="CX62" s="116"/>
      <c r="CY62" s="116"/>
      <c r="CZ62" s="116"/>
      <c r="DA62" s="116"/>
      <c r="DB62" s="116"/>
      <c r="DC62" s="116"/>
      <c r="DD62" s="116"/>
      <c r="DE62" s="116"/>
      <c r="DF62" s="116"/>
      <c r="DG62" s="116"/>
      <c r="DH62" s="116"/>
      <c r="DI62" s="116"/>
      <c r="DJ62" s="116"/>
      <c r="DK62" s="116"/>
      <c r="DL62" s="116"/>
      <c r="DM62" s="116"/>
      <c r="DN62" s="116"/>
      <c r="DO62" s="116"/>
      <c r="DP62" s="116"/>
      <c r="DQ62" s="116"/>
      <c r="DR62" s="116"/>
      <c r="DS62" s="116"/>
      <c r="DT62" s="116"/>
      <c r="DU62" s="116"/>
      <c r="DV62" s="116"/>
      <c r="DW62" s="116"/>
      <c r="DX62" s="116"/>
      <c r="DY62" s="116"/>
      <c r="DZ62" s="116"/>
      <c r="EA62" s="116"/>
      <c r="EB62" s="116"/>
      <c r="EC62" s="116"/>
      <c r="ED62" s="116"/>
      <c r="EE62" s="116"/>
      <c r="EF62" s="116"/>
      <c r="EG62" s="116"/>
      <c r="EH62" s="116"/>
      <c r="EI62" s="116"/>
      <c r="EJ62" s="116"/>
      <c r="EK62" s="116"/>
      <c r="EL62" s="116"/>
      <c r="EM62" s="116"/>
      <c r="EN62" s="116"/>
      <c r="EO62" s="116"/>
      <c r="EP62" s="116"/>
      <c r="EQ62" s="116"/>
      <c r="ER62" s="116"/>
      <c r="ES62" s="116"/>
      <c r="ET62" s="116"/>
      <c r="EU62" s="116"/>
      <c r="EV62" s="116"/>
      <c r="EW62" s="116"/>
      <c r="EX62" s="116"/>
      <c r="EY62" s="116"/>
      <c r="EZ62" s="116"/>
      <c r="FA62" s="116"/>
      <c r="FB62" s="116"/>
      <c r="FC62" s="116"/>
      <c r="FD62" s="116"/>
      <c r="FE62" s="116"/>
      <c r="FF62" s="116"/>
      <c r="FG62" s="116"/>
      <c r="FH62" s="116"/>
      <c r="FI62" s="116"/>
      <c r="FJ62" s="116"/>
      <c r="FK62" s="116"/>
      <c r="FL62" s="116"/>
      <c r="FM62" s="116"/>
      <c r="FN62" s="116"/>
      <c r="FO62" s="116"/>
      <c r="FP62" s="116"/>
      <c r="FQ62" s="116"/>
      <c r="FR62" s="116"/>
      <c r="FS62" s="116"/>
      <c r="FT62" s="116"/>
      <c r="FU62" s="116"/>
      <c r="FV62" s="116"/>
      <c r="FW62" s="116"/>
      <c r="FX62" s="116"/>
      <c r="FY62" s="116"/>
      <c r="FZ62" s="116"/>
      <c r="GA62" s="116"/>
      <c r="GB62" s="116"/>
      <c r="GC62" s="116"/>
      <c r="GD62" s="116"/>
      <c r="GE62" s="116"/>
      <c r="GF62" s="116"/>
      <c r="GG62" s="116"/>
      <c r="GH62" s="116"/>
      <c r="GI62" s="116"/>
      <c r="GJ62" s="116"/>
      <c r="GK62" s="116"/>
      <c r="GL62" s="116"/>
      <c r="GM62" s="116"/>
    </row>
    <row r="63" spans="2:195" s="118" customFormat="1" ht="27.75" customHeight="1" x14ac:dyDescent="0.3">
      <c r="B63" s="221"/>
      <c r="C63" s="179" t="s">
        <v>224</v>
      </c>
      <c r="D63" s="218" t="s">
        <v>71</v>
      </c>
      <c r="E63" s="219"/>
      <c r="F63" s="224">
        <v>2</v>
      </c>
      <c r="G63" s="220"/>
      <c r="H63" s="116"/>
      <c r="I63" s="258"/>
      <c r="J63" s="257"/>
      <c r="K63" s="131"/>
      <c r="L63" s="131"/>
      <c r="M63" s="131"/>
      <c r="N63" s="131"/>
      <c r="O63" s="116"/>
      <c r="P63" s="116"/>
      <c r="Q63" s="116"/>
      <c r="R63" s="116"/>
      <c r="S63" s="116"/>
      <c r="T63" s="116"/>
      <c r="U63" s="116"/>
      <c r="V63" s="116"/>
      <c r="W63" s="116"/>
      <c r="X63" s="116"/>
      <c r="Y63" s="116"/>
      <c r="Z63" s="116"/>
      <c r="AA63" s="116"/>
      <c r="AB63" s="116"/>
      <c r="AC63" s="116"/>
      <c r="AD63" s="116"/>
      <c r="AE63" s="116"/>
      <c r="AF63" s="116"/>
      <c r="AG63" s="116"/>
      <c r="AH63" s="116"/>
      <c r="AI63" s="116"/>
      <c r="AJ63" s="116"/>
      <c r="AK63" s="116"/>
      <c r="AL63" s="116"/>
      <c r="AM63" s="116"/>
      <c r="AN63" s="116"/>
      <c r="AO63" s="116"/>
      <c r="AP63" s="116"/>
      <c r="AQ63" s="116"/>
      <c r="AR63" s="116"/>
      <c r="AS63" s="116"/>
      <c r="AT63" s="116"/>
      <c r="AU63" s="116"/>
      <c r="AV63" s="116"/>
      <c r="AW63" s="116"/>
      <c r="AX63" s="116"/>
      <c r="AY63" s="116"/>
      <c r="AZ63" s="116"/>
      <c r="BA63" s="116"/>
      <c r="BB63" s="116"/>
      <c r="BC63" s="116"/>
      <c r="BD63" s="116"/>
      <c r="BE63" s="116"/>
      <c r="BF63" s="116"/>
      <c r="BG63" s="116"/>
      <c r="BH63" s="116"/>
      <c r="BI63" s="116"/>
      <c r="BJ63" s="116"/>
      <c r="BK63" s="116"/>
      <c r="BL63" s="116"/>
      <c r="BM63" s="116"/>
      <c r="BN63" s="116"/>
      <c r="BO63" s="116"/>
      <c r="BP63" s="116"/>
      <c r="BQ63" s="116"/>
      <c r="BR63" s="116"/>
      <c r="BS63" s="116"/>
      <c r="BT63" s="116"/>
      <c r="BU63" s="116"/>
      <c r="BV63" s="116"/>
      <c r="BW63" s="116"/>
      <c r="BX63" s="116"/>
      <c r="BY63" s="116"/>
      <c r="BZ63" s="116"/>
      <c r="CA63" s="116"/>
      <c r="CB63" s="116"/>
      <c r="CC63" s="116"/>
      <c r="CD63" s="116"/>
      <c r="CE63" s="116"/>
      <c r="CF63" s="116"/>
      <c r="CG63" s="116"/>
      <c r="CH63" s="116"/>
      <c r="CI63" s="116"/>
      <c r="CJ63" s="116"/>
      <c r="CK63" s="116"/>
      <c r="CL63" s="116"/>
      <c r="CM63" s="116"/>
      <c r="CN63" s="116"/>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6"/>
      <c r="DR63" s="116"/>
      <c r="DS63" s="116"/>
      <c r="DT63" s="116"/>
      <c r="DU63" s="116"/>
      <c r="DV63" s="116"/>
      <c r="DW63" s="116"/>
      <c r="DX63" s="116"/>
      <c r="DY63" s="116"/>
      <c r="DZ63" s="116"/>
      <c r="EA63" s="116"/>
      <c r="EB63" s="116"/>
      <c r="EC63" s="116"/>
      <c r="ED63" s="116"/>
      <c r="EE63" s="116"/>
      <c r="EF63" s="116"/>
      <c r="EG63" s="116"/>
      <c r="EH63" s="116"/>
      <c r="EI63" s="116"/>
      <c r="EJ63" s="116"/>
      <c r="EK63" s="116"/>
      <c r="EL63" s="116"/>
      <c r="EM63" s="116"/>
      <c r="EN63" s="116"/>
      <c r="EO63" s="116"/>
      <c r="EP63" s="116"/>
      <c r="EQ63" s="116"/>
      <c r="ER63" s="116"/>
      <c r="ES63" s="116"/>
      <c r="ET63" s="116"/>
      <c r="EU63" s="116"/>
      <c r="EV63" s="116"/>
      <c r="EW63" s="116"/>
      <c r="EX63" s="116"/>
      <c r="EY63" s="116"/>
      <c r="EZ63" s="116"/>
      <c r="FA63" s="116"/>
      <c r="FB63" s="116"/>
      <c r="FC63" s="116"/>
      <c r="FD63" s="116"/>
      <c r="FE63" s="116"/>
      <c r="FF63" s="116"/>
      <c r="FG63" s="116"/>
      <c r="FH63" s="116"/>
      <c r="FI63" s="116"/>
      <c r="FJ63" s="116"/>
      <c r="FK63" s="116"/>
      <c r="FL63" s="116"/>
      <c r="FM63" s="116"/>
      <c r="FN63" s="116"/>
      <c r="FO63" s="116"/>
      <c r="FP63" s="116"/>
      <c r="FQ63" s="116"/>
      <c r="FR63" s="116"/>
      <c r="FS63" s="116"/>
      <c r="FT63" s="116"/>
      <c r="FU63" s="116"/>
      <c r="FV63" s="116"/>
      <c r="FW63" s="116"/>
      <c r="FX63" s="116"/>
      <c r="FY63" s="116"/>
      <c r="FZ63" s="116"/>
      <c r="GA63" s="116"/>
      <c r="GB63" s="116"/>
      <c r="GC63" s="116"/>
      <c r="GD63" s="116"/>
      <c r="GE63" s="116"/>
      <c r="GF63" s="116"/>
      <c r="GG63" s="116"/>
      <c r="GH63" s="116"/>
      <c r="GI63" s="116"/>
      <c r="GJ63" s="116"/>
      <c r="GK63" s="116"/>
      <c r="GL63" s="116"/>
      <c r="GM63" s="116"/>
    </row>
    <row r="64" spans="2:195" s="118" customFormat="1" ht="32.4" customHeight="1" x14ac:dyDescent="0.3">
      <c r="B64" s="221"/>
      <c r="C64" s="179" t="s">
        <v>225</v>
      </c>
      <c r="D64" s="218" t="s">
        <v>71</v>
      </c>
      <c r="E64" s="219"/>
      <c r="F64" s="229">
        <v>2</v>
      </c>
      <c r="G64" s="220"/>
      <c r="H64" s="116"/>
      <c r="I64" s="258"/>
      <c r="J64" s="257"/>
      <c r="K64" s="131"/>
      <c r="L64" s="131"/>
      <c r="M64" s="131"/>
      <c r="N64" s="131"/>
      <c r="O64" s="116"/>
      <c r="P64" s="116"/>
      <c r="Q64" s="116"/>
      <c r="R64" s="116"/>
      <c r="S64" s="116"/>
      <c r="T64" s="116"/>
      <c r="U64" s="116"/>
      <c r="V64" s="116"/>
      <c r="W64" s="116"/>
      <c r="X64" s="116"/>
      <c r="Y64" s="116"/>
      <c r="Z64" s="116"/>
      <c r="AA64" s="116"/>
      <c r="AB64" s="116"/>
      <c r="AC64" s="116"/>
      <c r="AD64" s="116"/>
      <c r="AE64" s="116"/>
      <c r="AF64" s="116"/>
      <c r="AG64" s="116"/>
      <c r="AH64" s="116"/>
      <c r="AI64" s="116"/>
      <c r="AJ64" s="116"/>
      <c r="AK64" s="116"/>
      <c r="AL64" s="116"/>
      <c r="AM64" s="116"/>
      <c r="AN64" s="116"/>
      <c r="AO64" s="116"/>
      <c r="AP64" s="116"/>
      <c r="AQ64" s="116"/>
      <c r="AR64" s="116"/>
      <c r="AS64" s="116"/>
      <c r="AT64" s="116"/>
      <c r="AU64" s="116"/>
      <c r="AV64" s="116"/>
      <c r="AW64" s="116"/>
      <c r="AX64" s="116"/>
      <c r="AY64" s="116"/>
      <c r="AZ64" s="116"/>
      <c r="BA64" s="116"/>
      <c r="BB64" s="116"/>
      <c r="BC64" s="116"/>
      <c r="BD64" s="116"/>
      <c r="BE64" s="116"/>
      <c r="BF64" s="116"/>
      <c r="BG64" s="116"/>
      <c r="BH64" s="116"/>
      <c r="BI64" s="116"/>
      <c r="BJ64" s="116"/>
      <c r="BK64" s="116"/>
      <c r="BL64" s="116"/>
      <c r="BM64" s="116"/>
      <c r="BN64" s="116"/>
      <c r="BO64" s="116"/>
      <c r="BP64" s="116"/>
      <c r="BQ64" s="116"/>
      <c r="BR64" s="116"/>
      <c r="BS64" s="116"/>
      <c r="BT64" s="116"/>
      <c r="BU64" s="116"/>
      <c r="BV64" s="116"/>
      <c r="BW64" s="116"/>
      <c r="BX64" s="116"/>
      <c r="BY64" s="116"/>
      <c r="BZ64" s="116"/>
      <c r="CA64" s="116"/>
      <c r="CB64" s="116"/>
      <c r="CC64" s="116"/>
      <c r="CD64" s="116"/>
      <c r="CE64" s="116"/>
      <c r="CF64" s="116"/>
      <c r="CG64" s="116"/>
      <c r="CH64" s="116"/>
      <c r="CI64" s="116"/>
      <c r="CJ64" s="116"/>
      <c r="CK64" s="116"/>
      <c r="CL64" s="116"/>
      <c r="CM64" s="116"/>
      <c r="CN64" s="116"/>
      <c r="CO64" s="116"/>
      <c r="CP64" s="116"/>
      <c r="CQ64" s="116"/>
      <c r="CR64" s="116"/>
      <c r="CS64" s="116"/>
      <c r="CT64" s="116"/>
      <c r="CU64" s="116"/>
      <c r="CV64" s="116"/>
      <c r="CW64" s="116"/>
      <c r="CX64" s="116"/>
      <c r="CY64" s="116"/>
      <c r="CZ64" s="116"/>
      <c r="DA64" s="116"/>
      <c r="DB64" s="116"/>
      <c r="DC64" s="116"/>
      <c r="DD64" s="116"/>
      <c r="DE64" s="116"/>
      <c r="DF64" s="116"/>
      <c r="DG64" s="116"/>
      <c r="DH64" s="116"/>
      <c r="DI64" s="116"/>
      <c r="DJ64" s="116"/>
      <c r="DK64" s="116"/>
      <c r="DL64" s="116"/>
      <c r="DM64" s="116"/>
      <c r="DN64" s="116"/>
      <c r="DO64" s="116"/>
      <c r="DP64" s="116"/>
      <c r="DQ64" s="116"/>
      <c r="DR64" s="116"/>
      <c r="DS64" s="116"/>
      <c r="DT64" s="116"/>
      <c r="DU64" s="116"/>
      <c r="DV64" s="116"/>
      <c r="DW64" s="116"/>
      <c r="DX64" s="116"/>
      <c r="DY64" s="116"/>
      <c r="DZ64" s="116"/>
      <c r="EA64" s="116"/>
      <c r="EB64" s="116"/>
      <c r="EC64" s="116"/>
      <c r="ED64" s="116"/>
      <c r="EE64" s="116"/>
      <c r="EF64" s="116"/>
      <c r="EG64" s="116"/>
      <c r="EH64" s="116"/>
      <c r="EI64" s="116"/>
      <c r="EJ64" s="116"/>
      <c r="EK64" s="116"/>
      <c r="EL64" s="116"/>
      <c r="EM64" s="116"/>
      <c r="EN64" s="116"/>
      <c r="EO64" s="116"/>
      <c r="EP64" s="116"/>
      <c r="EQ64" s="116"/>
      <c r="ER64" s="116"/>
      <c r="ES64" s="116"/>
      <c r="ET64" s="116"/>
      <c r="EU64" s="116"/>
      <c r="EV64" s="116"/>
      <c r="EW64" s="116"/>
      <c r="EX64" s="116"/>
      <c r="EY64" s="116"/>
      <c r="EZ64" s="116"/>
      <c r="FA64" s="116"/>
      <c r="FB64" s="116"/>
      <c r="FC64" s="116"/>
      <c r="FD64" s="116"/>
      <c r="FE64" s="116"/>
      <c r="FF64" s="116"/>
      <c r="FG64" s="116"/>
      <c r="FH64" s="116"/>
      <c r="FI64" s="116"/>
      <c r="FJ64" s="116"/>
      <c r="FK64" s="116"/>
      <c r="FL64" s="116"/>
      <c r="FM64" s="116"/>
      <c r="FN64" s="116"/>
      <c r="FO64" s="116"/>
      <c r="FP64" s="116"/>
      <c r="FQ64" s="116"/>
      <c r="FR64" s="116"/>
      <c r="FS64" s="116"/>
      <c r="FT64" s="116"/>
      <c r="FU64" s="116"/>
      <c r="FV64" s="116"/>
      <c r="FW64" s="116"/>
      <c r="FX64" s="116"/>
      <c r="FY64" s="116"/>
      <c r="FZ64" s="116"/>
      <c r="GA64" s="116"/>
      <c r="GB64" s="116"/>
      <c r="GC64" s="116"/>
      <c r="GD64" s="116"/>
      <c r="GE64" s="116"/>
      <c r="GF64" s="116"/>
      <c r="GG64" s="116"/>
      <c r="GH64" s="116"/>
      <c r="GI64" s="116"/>
      <c r="GJ64" s="116"/>
      <c r="GK64" s="116"/>
      <c r="GL64" s="116"/>
      <c r="GM64" s="116"/>
    </row>
    <row r="65" spans="1:195" s="118" customFormat="1" ht="27.6" customHeight="1" thickBot="1" x14ac:dyDescent="0.35">
      <c r="B65" s="230"/>
      <c r="C65" s="231" t="s">
        <v>168</v>
      </c>
      <c r="D65" s="232" t="s">
        <v>71</v>
      </c>
      <c r="E65" s="233">
        <v>150000</v>
      </c>
      <c r="F65" s="233">
        <v>2</v>
      </c>
      <c r="G65" s="250">
        <v>300000</v>
      </c>
      <c r="H65" s="234" t="s">
        <v>154</v>
      </c>
      <c r="I65" s="258"/>
      <c r="J65" s="257"/>
      <c r="K65" s="131"/>
      <c r="L65" s="131"/>
      <c r="M65" s="131"/>
      <c r="N65" s="131"/>
      <c r="O65" s="116"/>
      <c r="P65" s="116"/>
      <c r="Q65" s="116"/>
      <c r="R65" s="116"/>
      <c r="S65" s="116"/>
      <c r="T65" s="116"/>
      <c r="U65" s="116"/>
      <c r="V65" s="116"/>
      <c r="W65" s="116"/>
      <c r="X65" s="116"/>
      <c r="Y65" s="116"/>
      <c r="Z65" s="116"/>
      <c r="AA65" s="116"/>
      <c r="AB65" s="116"/>
      <c r="AC65" s="116"/>
      <c r="AD65" s="116"/>
      <c r="AE65" s="116"/>
      <c r="AF65" s="116"/>
      <c r="AG65" s="116"/>
      <c r="AH65" s="116"/>
      <c r="AI65" s="116"/>
      <c r="AJ65" s="116"/>
      <c r="AK65" s="116"/>
      <c r="AL65" s="116"/>
      <c r="AM65" s="116"/>
      <c r="AN65" s="116"/>
      <c r="AO65" s="116"/>
      <c r="AP65" s="116"/>
      <c r="AQ65" s="116"/>
      <c r="AR65" s="116"/>
      <c r="AS65" s="116"/>
      <c r="AT65" s="116"/>
      <c r="AU65" s="116"/>
      <c r="AV65" s="116"/>
      <c r="AW65" s="116"/>
      <c r="AX65" s="116"/>
      <c r="AY65" s="116"/>
      <c r="AZ65" s="116"/>
      <c r="BA65" s="116"/>
      <c r="BB65" s="116"/>
      <c r="BC65" s="116"/>
      <c r="BD65" s="116"/>
      <c r="BE65" s="116"/>
      <c r="BF65" s="116"/>
      <c r="BG65" s="116"/>
      <c r="BH65" s="116"/>
      <c r="BI65" s="116"/>
      <c r="BJ65" s="116"/>
      <c r="BK65" s="116"/>
      <c r="BL65" s="116"/>
      <c r="BM65" s="116"/>
      <c r="BN65" s="116"/>
      <c r="BO65" s="116"/>
      <c r="BP65" s="116"/>
      <c r="BQ65" s="116"/>
      <c r="BR65" s="116"/>
      <c r="BS65" s="116"/>
      <c r="BT65" s="116"/>
      <c r="BU65" s="116"/>
      <c r="BV65" s="116"/>
      <c r="BW65" s="116"/>
      <c r="BX65" s="116"/>
      <c r="BY65" s="116"/>
      <c r="BZ65" s="116"/>
      <c r="CA65" s="116"/>
      <c r="CB65" s="116"/>
      <c r="CC65" s="116"/>
      <c r="CD65" s="116"/>
      <c r="CE65" s="116"/>
      <c r="CF65" s="116"/>
      <c r="CG65" s="116"/>
      <c r="CH65" s="116"/>
      <c r="CI65" s="116"/>
      <c r="CJ65" s="116"/>
      <c r="CK65" s="116"/>
      <c r="CL65" s="116"/>
      <c r="CM65" s="116"/>
      <c r="CN65" s="116"/>
      <c r="CO65" s="116"/>
      <c r="CP65" s="116"/>
      <c r="CQ65" s="116"/>
      <c r="CR65" s="116"/>
      <c r="CS65" s="116"/>
      <c r="CT65" s="116"/>
      <c r="CU65" s="116"/>
      <c r="CV65" s="116"/>
      <c r="CW65" s="116"/>
      <c r="CX65" s="116"/>
      <c r="CY65" s="116"/>
      <c r="CZ65" s="116"/>
      <c r="DA65" s="116"/>
      <c r="DB65" s="116"/>
      <c r="DC65" s="116"/>
      <c r="DD65" s="116"/>
      <c r="DE65" s="116"/>
      <c r="DF65" s="116"/>
      <c r="DG65" s="116"/>
      <c r="DH65" s="116"/>
      <c r="DI65" s="116"/>
      <c r="DJ65" s="116"/>
      <c r="DK65" s="116"/>
      <c r="DL65" s="116"/>
      <c r="DM65" s="116"/>
      <c r="DN65" s="116"/>
      <c r="DO65" s="116"/>
      <c r="DP65" s="116"/>
      <c r="DQ65" s="116"/>
      <c r="DR65" s="116"/>
      <c r="DS65" s="116"/>
      <c r="DT65" s="116"/>
      <c r="DU65" s="116"/>
      <c r="DV65" s="116"/>
      <c r="DW65" s="116"/>
      <c r="DX65" s="116"/>
      <c r="DY65" s="116"/>
      <c r="DZ65" s="116"/>
      <c r="EA65" s="116"/>
      <c r="EB65" s="116"/>
      <c r="EC65" s="116"/>
      <c r="ED65" s="116"/>
      <c r="EE65" s="116"/>
      <c r="EF65" s="116"/>
      <c r="EG65" s="116"/>
      <c r="EH65" s="116"/>
      <c r="EI65" s="116"/>
      <c r="EJ65" s="116"/>
      <c r="EK65" s="116"/>
      <c r="EL65" s="116"/>
      <c r="EM65" s="116"/>
      <c r="EN65" s="116"/>
      <c r="EO65" s="116"/>
      <c r="EP65" s="116"/>
      <c r="EQ65" s="116"/>
      <c r="ER65" s="116"/>
      <c r="ES65" s="116"/>
      <c r="ET65" s="116"/>
      <c r="EU65" s="116"/>
      <c r="EV65" s="116"/>
      <c r="EW65" s="116"/>
      <c r="EX65" s="116"/>
      <c r="EY65" s="116"/>
      <c r="EZ65" s="116"/>
      <c r="FA65" s="116"/>
      <c r="FB65" s="116"/>
      <c r="FC65" s="116"/>
      <c r="FD65" s="116"/>
      <c r="FE65" s="116"/>
      <c r="FF65" s="116"/>
      <c r="FG65" s="116"/>
      <c r="FH65" s="116"/>
      <c r="FI65" s="116"/>
      <c r="FJ65" s="116"/>
      <c r="FK65" s="116"/>
      <c r="FL65" s="116"/>
      <c r="FM65" s="116"/>
      <c r="FN65" s="116"/>
      <c r="FO65" s="116"/>
      <c r="FP65" s="116"/>
      <c r="FQ65" s="116"/>
      <c r="FR65" s="116"/>
      <c r="FS65" s="116"/>
      <c r="FT65" s="116"/>
      <c r="FU65" s="116"/>
      <c r="FV65" s="116"/>
      <c r="FW65" s="116"/>
      <c r="FX65" s="116"/>
      <c r="FY65" s="116"/>
      <c r="FZ65" s="116"/>
      <c r="GA65" s="116"/>
      <c r="GB65" s="116"/>
      <c r="GC65" s="116"/>
      <c r="GD65" s="116"/>
      <c r="GE65" s="116"/>
      <c r="GF65" s="116"/>
      <c r="GG65" s="116"/>
      <c r="GH65" s="116"/>
      <c r="GI65" s="116"/>
      <c r="GJ65" s="116"/>
      <c r="GK65" s="116"/>
      <c r="GL65" s="116"/>
      <c r="GM65" s="116"/>
    </row>
    <row r="66" spans="1:195" s="118" customFormat="1" ht="17.399999999999999" customHeight="1" x14ac:dyDescent="0.3">
      <c r="B66" s="235"/>
      <c r="C66" s="295" t="s">
        <v>229</v>
      </c>
      <c r="D66" s="295"/>
      <c r="E66" s="295"/>
      <c r="F66" s="295"/>
      <c r="G66" s="236"/>
      <c r="H66" s="116"/>
      <c r="I66" s="116"/>
      <c r="J66" s="257"/>
      <c r="K66" s="116"/>
      <c r="L66" s="116"/>
      <c r="M66" s="116"/>
      <c r="N66" s="116"/>
      <c r="O66" s="116"/>
      <c r="P66" s="116"/>
      <c r="Q66" s="116"/>
      <c r="R66" s="116"/>
      <c r="S66" s="116"/>
      <c r="T66" s="116"/>
      <c r="U66" s="116"/>
      <c r="V66" s="116"/>
      <c r="W66" s="116"/>
      <c r="X66" s="116"/>
      <c r="Y66" s="116"/>
      <c r="Z66" s="116"/>
      <c r="AA66" s="116"/>
      <c r="AB66" s="116"/>
      <c r="AC66" s="116"/>
      <c r="AD66" s="116"/>
      <c r="AE66" s="116"/>
      <c r="AF66" s="116"/>
      <c r="AG66" s="116"/>
      <c r="AH66" s="116"/>
      <c r="AI66" s="116"/>
      <c r="AJ66" s="116"/>
      <c r="AK66" s="116"/>
      <c r="AL66" s="116"/>
      <c r="AM66" s="116"/>
      <c r="AN66" s="116"/>
      <c r="AO66" s="116"/>
      <c r="AP66" s="116"/>
      <c r="AQ66" s="116"/>
      <c r="AR66" s="116"/>
      <c r="AS66" s="116"/>
      <c r="AT66" s="116"/>
      <c r="AU66" s="116"/>
      <c r="AV66" s="116"/>
      <c r="AW66" s="116"/>
      <c r="AX66" s="116"/>
      <c r="AY66" s="116"/>
      <c r="AZ66" s="116"/>
      <c r="BA66" s="116"/>
      <c r="BB66" s="116"/>
      <c r="BC66" s="116"/>
      <c r="BD66" s="116"/>
      <c r="BE66" s="116"/>
      <c r="BF66" s="116"/>
      <c r="BG66" s="116"/>
      <c r="BH66" s="116"/>
      <c r="BI66" s="116"/>
      <c r="BJ66" s="116"/>
      <c r="BK66" s="116"/>
      <c r="BL66" s="116"/>
      <c r="BM66" s="116"/>
      <c r="BN66" s="116"/>
      <c r="BO66" s="116"/>
      <c r="BP66" s="116"/>
      <c r="BQ66" s="116"/>
      <c r="BR66" s="116"/>
      <c r="BS66" s="116"/>
      <c r="BT66" s="116"/>
      <c r="BU66" s="116"/>
      <c r="BV66" s="116"/>
      <c r="BW66" s="116"/>
      <c r="BX66" s="116"/>
      <c r="BY66" s="116"/>
      <c r="BZ66" s="116"/>
      <c r="CA66" s="116"/>
      <c r="CB66" s="116"/>
      <c r="CC66" s="116"/>
      <c r="CD66" s="116"/>
      <c r="CE66" s="116"/>
      <c r="CF66" s="116"/>
      <c r="CG66" s="116"/>
      <c r="CH66" s="116"/>
      <c r="CI66" s="116"/>
      <c r="CJ66" s="116"/>
      <c r="CK66" s="116"/>
      <c r="CL66" s="116"/>
      <c r="CM66" s="116"/>
      <c r="CN66" s="116"/>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16"/>
      <c r="DR66" s="116"/>
      <c r="DS66" s="116"/>
      <c r="DT66" s="116"/>
      <c r="DU66" s="116"/>
      <c r="DV66" s="116"/>
      <c r="DW66" s="116"/>
      <c r="DX66" s="116"/>
      <c r="DY66" s="116"/>
      <c r="DZ66" s="116"/>
      <c r="EA66" s="116"/>
      <c r="EB66" s="116"/>
      <c r="EC66" s="116"/>
      <c r="ED66" s="116"/>
      <c r="EE66" s="116"/>
      <c r="EF66" s="116"/>
      <c r="EG66" s="116"/>
      <c r="EH66" s="116"/>
      <c r="EI66" s="116"/>
      <c r="EJ66" s="116"/>
      <c r="EK66" s="116"/>
      <c r="EL66" s="116"/>
      <c r="EM66" s="116"/>
      <c r="EN66" s="116"/>
      <c r="EO66" s="116"/>
      <c r="EP66" s="116"/>
      <c r="EQ66" s="116"/>
      <c r="ER66" s="116"/>
      <c r="ES66" s="116"/>
      <c r="ET66" s="116"/>
      <c r="EU66" s="116"/>
      <c r="EV66" s="116"/>
      <c r="EW66" s="116"/>
      <c r="EX66" s="116"/>
      <c r="EY66" s="116"/>
      <c r="EZ66" s="116"/>
      <c r="FA66" s="116"/>
      <c r="FB66" s="116"/>
      <c r="FC66" s="116"/>
      <c r="FD66" s="116"/>
      <c r="FE66" s="116"/>
      <c r="FF66" s="116"/>
      <c r="FG66" s="116"/>
      <c r="FH66" s="116"/>
      <c r="FI66" s="116"/>
      <c r="FJ66" s="116"/>
      <c r="FK66" s="116"/>
      <c r="FL66" s="116"/>
      <c r="FM66" s="116"/>
      <c r="FN66" s="116"/>
      <c r="FO66" s="116"/>
      <c r="FP66" s="116"/>
      <c r="FQ66" s="116"/>
      <c r="FR66" s="116"/>
      <c r="FS66" s="116"/>
      <c r="FT66" s="116"/>
      <c r="FU66" s="116"/>
      <c r="FV66" s="116"/>
      <c r="FW66" s="116"/>
      <c r="FX66" s="116"/>
      <c r="FY66" s="116"/>
      <c r="FZ66" s="116"/>
      <c r="GA66" s="116"/>
      <c r="GB66" s="116"/>
      <c r="GC66" s="116"/>
      <c r="GD66" s="116"/>
      <c r="GE66" s="116"/>
      <c r="GF66" s="116"/>
      <c r="GG66" s="116"/>
      <c r="GH66" s="116"/>
      <c r="GI66" s="116"/>
      <c r="GJ66" s="116"/>
      <c r="GK66" s="116"/>
      <c r="GL66" s="116"/>
      <c r="GM66" s="116"/>
    </row>
    <row r="67" spans="1:195" s="118" customFormat="1" ht="17.399999999999999" customHeight="1" x14ac:dyDescent="0.3">
      <c r="B67" s="237"/>
      <c r="C67" s="287" t="s">
        <v>169</v>
      </c>
      <c r="D67" s="287"/>
      <c r="E67" s="287"/>
      <c r="F67" s="287"/>
      <c r="G67" s="132"/>
      <c r="H67" s="116"/>
      <c r="I67" s="116"/>
      <c r="J67" s="257"/>
      <c r="K67" s="116"/>
      <c r="L67" s="116"/>
      <c r="M67" s="116"/>
      <c r="N67" s="116"/>
      <c r="O67" s="116"/>
      <c r="P67" s="116"/>
      <c r="Q67" s="116"/>
      <c r="R67" s="116"/>
      <c r="S67" s="116"/>
      <c r="T67" s="116"/>
      <c r="U67" s="116"/>
      <c r="V67" s="116"/>
      <c r="W67" s="116"/>
      <c r="X67" s="116"/>
      <c r="Y67" s="116"/>
      <c r="Z67" s="116"/>
      <c r="AA67" s="116"/>
      <c r="AB67" s="116"/>
      <c r="AC67" s="116"/>
      <c r="AD67" s="116"/>
      <c r="AE67" s="116"/>
      <c r="AF67" s="116"/>
      <c r="AG67" s="116"/>
      <c r="AH67" s="116"/>
      <c r="AI67" s="116"/>
      <c r="AJ67" s="116"/>
      <c r="AK67" s="116"/>
      <c r="AL67" s="116"/>
      <c r="AM67" s="116"/>
      <c r="AN67" s="116"/>
      <c r="AO67" s="116"/>
      <c r="AP67" s="116"/>
      <c r="AQ67" s="116"/>
      <c r="AR67" s="116"/>
      <c r="AS67" s="116"/>
      <c r="AT67" s="116"/>
      <c r="AU67" s="116"/>
      <c r="AV67" s="116"/>
      <c r="AW67" s="116"/>
      <c r="AX67" s="116"/>
      <c r="AY67" s="116"/>
      <c r="AZ67" s="116"/>
      <c r="BA67" s="116"/>
      <c r="BB67" s="116"/>
      <c r="BC67" s="116"/>
      <c r="BD67" s="116"/>
      <c r="BE67" s="116"/>
      <c r="BF67" s="116"/>
      <c r="BG67" s="116"/>
      <c r="BH67" s="116"/>
      <c r="BI67" s="116"/>
      <c r="BJ67" s="116"/>
      <c r="BK67" s="116"/>
      <c r="BL67" s="116"/>
      <c r="BM67" s="116"/>
      <c r="BN67" s="116"/>
      <c r="BO67" s="116"/>
      <c r="BP67" s="116"/>
      <c r="BQ67" s="116"/>
      <c r="BR67" s="116"/>
      <c r="BS67" s="116"/>
      <c r="BT67" s="116"/>
      <c r="BU67" s="116"/>
      <c r="BV67" s="116"/>
      <c r="BW67" s="116"/>
      <c r="BX67" s="116"/>
      <c r="BY67" s="116"/>
      <c r="BZ67" s="116"/>
      <c r="CA67" s="116"/>
      <c r="CB67" s="116"/>
      <c r="CC67" s="116"/>
      <c r="CD67" s="116"/>
      <c r="CE67" s="116"/>
      <c r="CF67" s="116"/>
      <c r="CG67" s="116"/>
      <c r="CH67" s="116"/>
      <c r="CI67" s="116"/>
      <c r="CJ67" s="116"/>
      <c r="CK67" s="116"/>
      <c r="CL67" s="116"/>
      <c r="CM67" s="116"/>
      <c r="CN67" s="116"/>
      <c r="CO67" s="116"/>
      <c r="CP67" s="116"/>
      <c r="CQ67" s="116"/>
      <c r="CR67" s="116"/>
      <c r="CS67" s="116"/>
      <c r="CT67" s="116"/>
      <c r="CU67" s="116"/>
      <c r="CV67" s="116"/>
      <c r="CW67" s="116"/>
      <c r="CX67" s="116"/>
      <c r="CY67" s="116"/>
      <c r="CZ67" s="116"/>
      <c r="DA67" s="116"/>
      <c r="DB67" s="116"/>
      <c r="DC67" s="116"/>
      <c r="DD67" s="116"/>
      <c r="DE67" s="116"/>
      <c r="DF67" s="116"/>
      <c r="DG67" s="116"/>
      <c r="DH67" s="116"/>
      <c r="DI67" s="116"/>
      <c r="DJ67" s="116"/>
      <c r="DK67" s="116"/>
      <c r="DL67" s="116"/>
      <c r="DM67" s="116"/>
      <c r="DN67" s="116"/>
      <c r="DO67" s="116"/>
      <c r="DP67" s="116"/>
      <c r="DQ67" s="116"/>
      <c r="DR67" s="116"/>
      <c r="DS67" s="116"/>
      <c r="DT67" s="116"/>
      <c r="DU67" s="116"/>
      <c r="DV67" s="116"/>
      <c r="DW67" s="116"/>
      <c r="DX67" s="116"/>
      <c r="DY67" s="116"/>
      <c r="DZ67" s="116"/>
      <c r="EA67" s="116"/>
      <c r="EB67" s="116"/>
      <c r="EC67" s="116"/>
      <c r="ED67" s="116"/>
      <c r="EE67" s="116"/>
      <c r="EF67" s="116"/>
      <c r="EG67" s="116"/>
      <c r="EH67" s="116"/>
      <c r="EI67" s="116"/>
      <c r="EJ67" s="116"/>
      <c r="EK67" s="116"/>
      <c r="EL67" s="116"/>
      <c r="EM67" s="116"/>
      <c r="EN67" s="116"/>
      <c r="EO67" s="116"/>
      <c r="EP67" s="116"/>
      <c r="EQ67" s="116"/>
      <c r="ER67" s="116"/>
      <c r="ES67" s="116"/>
      <c r="ET67" s="116"/>
      <c r="EU67" s="116"/>
      <c r="EV67" s="116"/>
      <c r="EW67" s="116"/>
      <c r="EX67" s="116"/>
      <c r="EY67" s="116"/>
      <c r="EZ67" s="116"/>
      <c r="FA67" s="116"/>
      <c r="FB67" s="116"/>
      <c r="FC67" s="116"/>
      <c r="FD67" s="116"/>
      <c r="FE67" s="116"/>
      <c r="FF67" s="116"/>
      <c r="FG67" s="116"/>
      <c r="FH67" s="116"/>
      <c r="FI67" s="116"/>
      <c r="FJ67" s="116"/>
      <c r="FK67" s="116"/>
      <c r="FL67" s="116"/>
      <c r="FM67" s="116"/>
      <c r="FN67" s="116"/>
      <c r="FO67" s="116"/>
      <c r="FP67" s="116"/>
      <c r="FQ67" s="116"/>
      <c r="FR67" s="116"/>
      <c r="FS67" s="116"/>
      <c r="FT67" s="116"/>
      <c r="FU67" s="116"/>
      <c r="FV67" s="116"/>
      <c r="FW67" s="116"/>
      <c r="FX67" s="116"/>
      <c r="FY67" s="116"/>
      <c r="FZ67" s="116"/>
      <c r="GA67" s="116"/>
      <c r="GB67" s="116"/>
      <c r="GC67" s="116"/>
      <c r="GD67" s="116"/>
      <c r="GE67" s="116"/>
      <c r="GF67" s="116"/>
      <c r="GG67" s="116"/>
      <c r="GH67" s="116"/>
      <c r="GI67" s="116"/>
      <c r="GJ67" s="116"/>
      <c r="GK67" s="116"/>
      <c r="GL67" s="116"/>
      <c r="GM67" s="116"/>
    </row>
    <row r="68" spans="1:195" s="118" customFormat="1" ht="17.399999999999999" customHeight="1" x14ac:dyDescent="0.3">
      <c r="B68" s="237"/>
      <c r="C68" s="287" t="s">
        <v>244</v>
      </c>
      <c r="D68" s="287"/>
      <c r="E68" s="287"/>
      <c r="F68" s="287"/>
      <c r="G68" s="133"/>
      <c r="H68" s="116"/>
      <c r="I68" s="116"/>
      <c r="J68" s="257"/>
      <c r="K68" s="116"/>
      <c r="L68" s="116"/>
      <c r="M68" s="116"/>
      <c r="N68" s="116"/>
      <c r="O68" s="116"/>
      <c r="P68" s="116"/>
      <c r="Q68" s="116"/>
      <c r="R68" s="116"/>
      <c r="S68" s="116"/>
      <c r="T68" s="116"/>
      <c r="U68" s="116"/>
      <c r="V68" s="116"/>
      <c r="W68" s="116"/>
      <c r="X68" s="116"/>
      <c r="Y68" s="116"/>
      <c r="Z68" s="116"/>
      <c r="AA68" s="116"/>
      <c r="AB68" s="116"/>
      <c r="AC68" s="116"/>
      <c r="AD68" s="116"/>
      <c r="AE68" s="116"/>
      <c r="AF68" s="116"/>
      <c r="AG68" s="116"/>
      <c r="AH68" s="116"/>
      <c r="AI68" s="116"/>
      <c r="AJ68" s="116"/>
      <c r="AK68" s="116"/>
      <c r="AL68" s="116"/>
      <c r="AM68" s="116"/>
      <c r="AN68" s="116"/>
      <c r="AO68" s="116"/>
      <c r="AP68" s="116"/>
      <c r="AQ68" s="116"/>
      <c r="AR68" s="116"/>
      <c r="AS68" s="116"/>
      <c r="AT68" s="116"/>
      <c r="AU68" s="116"/>
      <c r="AV68" s="116"/>
      <c r="AW68" s="116"/>
      <c r="AX68" s="116"/>
      <c r="AY68" s="116"/>
      <c r="AZ68" s="116"/>
      <c r="BA68" s="116"/>
      <c r="BB68" s="116"/>
      <c r="BC68" s="116"/>
      <c r="BD68" s="116"/>
      <c r="BE68" s="116"/>
      <c r="BF68" s="116"/>
      <c r="BG68" s="116"/>
      <c r="BH68" s="116"/>
      <c r="BI68" s="116"/>
      <c r="BJ68" s="116"/>
      <c r="BK68" s="116"/>
      <c r="BL68" s="116"/>
      <c r="BM68" s="116"/>
      <c r="BN68" s="116"/>
      <c r="BO68" s="116"/>
      <c r="BP68" s="116"/>
      <c r="BQ68" s="116"/>
      <c r="BR68" s="116"/>
      <c r="BS68" s="116"/>
      <c r="BT68" s="116"/>
      <c r="BU68" s="116"/>
      <c r="BV68" s="116"/>
      <c r="BW68" s="116"/>
      <c r="BX68" s="116"/>
      <c r="BY68" s="116"/>
      <c r="BZ68" s="116"/>
      <c r="CA68" s="116"/>
      <c r="CB68" s="116"/>
      <c r="CC68" s="116"/>
      <c r="CD68" s="116"/>
      <c r="CE68" s="116"/>
      <c r="CF68" s="116"/>
      <c r="CG68" s="116"/>
      <c r="CH68" s="116"/>
      <c r="CI68" s="116"/>
      <c r="CJ68" s="116"/>
      <c r="CK68" s="116"/>
      <c r="CL68" s="116"/>
      <c r="CM68" s="116"/>
      <c r="CN68" s="116"/>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row>
    <row r="69" spans="1:195" s="118" customFormat="1" ht="17.399999999999999" customHeight="1" thickBot="1" x14ac:dyDescent="0.35">
      <c r="A69" s="126"/>
      <c r="B69" s="238"/>
      <c r="C69" s="331" t="s">
        <v>245</v>
      </c>
      <c r="D69" s="331"/>
      <c r="E69" s="331"/>
      <c r="F69" s="331"/>
      <c r="G69" s="134"/>
      <c r="H69" s="116"/>
      <c r="I69" s="135"/>
      <c r="J69" s="257"/>
      <c r="K69" s="116"/>
      <c r="L69" s="116"/>
      <c r="M69" s="116"/>
      <c r="N69" s="116"/>
      <c r="O69" s="116"/>
      <c r="P69" s="116"/>
      <c r="Q69" s="116"/>
      <c r="R69" s="116"/>
      <c r="S69" s="116"/>
      <c r="T69" s="116"/>
      <c r="U69" s="116"/>
      <c r="V69" s="116"/>
      <c r="W69" s="116"/>
      <c r="X69" s="116"/>
      <c r="Y69" s="116"/>
      <c r="Z69" s="116"/>
      <c r="AA69" s="116"/>
      <c r="AB69" s="116"/>
      <c r="AC69" s="116"/>
      <c r="AD69" s="116"/>
      <c r="AE69" s="116"/>
      <c r="AF69" s="116"/>
      <c r="AG69" s="116"/>
      <c r="AH69" s="116"/>
      <c r="AI69" s="116"/>
      <c r="AJ69" s="116"/>
      <c r="AK69" s="116"/>
      <c r="AL69" s="116"/>
      <c r="AM69" s="116"/>
      <c r="AN69" s="116"/>
      <c r="AO69" s="116"/>
      <c r="AP69" s="116"/>
      <c r="AQ69" s="116"/>
      <c r="AR69" s="116"/>
      <c r="AS69" s="116"/>
      <c r="AT69" s="116"/>
      <c r="AU69" s="116"/>
      <c r="AV69" s="116"/>
      <c r="AW69" s="116"/>
      <c r="AX69" s="116"/>
      <c r="AY69" s="116"/>
      <c r="AZ69" s="116"/>
      <c r="BA69" s="116"/>
      <c r="BB69" s="116"/>
      <c r="BC69" s="116"/>
      <c r="BD69" s="116"/>
      <c r="BE69" s="116"/>
      <c r="BF69" s="116"/>
      <c r="BG69" s="116"/>
      <c r="BH69" s="116"/>
      <c r="BI69" s="116"/>
      <c r="BJ69" s="116"/>
      <c r="BK69" s="116"/>
      <c r="BL69" s="116"/>
      <c r="BM69" s="116"/>
      <c r="BN69" s="116"/>
      <c r="BO69" s="116"/>
      <c r="BP69" s="116"/>
      <c r="BQ69" s="116"/>
      <c r="BR69" s="116"/>
      <c r="BS69" s="116"/>
      <c r="BT69" s="116"/>
      <c r="BU69" s="116"/>
      <c r="BV69" s="116"/>
      <c r="BW69" s="116"/>
      <c r="BX69" s="116"/>
      <c r="BY69" s="116"/>
      <c r="BZ69" s="116"/>
      <c r="CA69" s="116"/>
      <c r="CB69" s="116"/>
      <c r="CC69" s="116"/>
      <c r="CD69" s="116"/>
      <c r="CE69" s="116"/>
      <c r="CF69" s="116"/>
      <c r="CG69" s="116"/>
      <c r="CH69" s="116"/>
      <c r="CI69" s="116"/>
      <c r="CJ69" s="116"/>
      <c r="CK69" s="116"/>
      <c r="CL69" s="116"/>
      <c r="CM69" s="116"/>
      <c r="CN69" s="116"/>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row>
    <row r="70" spans="1:195" ht="30" customHeight="1" x14ac:dyDescent="0.3">
      <c r="B70" s="298" t="s">
        <v>80</v>
      </c>
      <c r="C70" s="299"/>
      <c r="D70" s="299"/>
      <c r="E70" s="299"/>
      <c r="F70" s="299"/>
      <c r="G70" s="300"/>
      <c r="H70" s="136"/>
      <c r="I70" s="257"/>
      <c r="J70" s="257"/>
    </row>
    <row r="71" spans="1:195" ht="28.5" customHeight="1" x14ac:dyDescent="0.3">
      <c r="B71" s="292" t="s">
        <v>170</v>
      </c>
      <c r="C71" s="293"/>
      <c r="D71" s="293"/>
      <c r="E71" s="293"/>
      <c r="F71" s="293"/>
      <c r="G71" s="294"/>
      <c r="H71" s="148"/>
      <c r="J71" s="257"/>
    </row>
    <row r="72" spans="1:195" ht="27" customHeight="1" x14ac:dyDescent="0.3">
      <c r="B72" s="292" t="s">
        <v>171</v>
      </c>
      <c r="C72" s="293"/>
      <c r="D72" s="293"/>
      <c r="E72" s="293"/>
      <c r="F72" s="293"/>
      <c r="G72" s="294"/>
      <c r="H72" s="258"/>
      <c r="J72" s="257"/>
    </row>
    <row r="73" spans="1:195" ht="24.75" customHeight="1" x14ac:dyDescent="0.3">
      <c r="B73" s="292" t="s">
        <v>85</v>
      </c>
      <c r="C73" s="293"/>
      <c r="D73" s="293"/>
      <c r="E73" s="293"/>
      <c r="F73" s="293"/>
      <c r="G73" s="294"/>
      <c r="H73" s="258"/>
      <c r="J73" s="257"/>
    </row>
    <row r="74" spans="1:195" ht="38.4" customHeight="1" x14ac:dyDescent="0.3">
      <c r="B74" s="292" t="s">
        <v>172</v>
      </c>
      <c r="C74" s="293"/>
      <c r="D74" s="293"/>
      <c r="E74" s="293"/>
      <c r="F74" s="293"/>
      <c r="G74" s="294"/>
      <c r="H74" s="135"/>
      <c r="J74" s="257"/>
    </row>
    <row r="75" spans="1:195" ht="28.5" customHeight="1" x14ac:dyDescent="0.3">
      <c r="B75" s="292" t="s">
        <v>173</v>
      </c>
      <c r="C75" s="293"/>
      <c r="D75" s="293"/>
      <c r="E75" s="293"/>
      <c r="F75" s="293"/>
      <c r="G75" s="294"/>
      <c r="J75" s="257"/>
    </row>
    <row r="76" spans="1:195" ht="28.5" customHeight="1" x14ac:dyDescent="0.3">
      <c r="B76" s="292" t="s">
        <v>174</v>
      </c>
      <c r="C76" s="293"/>
      <c r="D76" s="293"/>
      <c r="E76" s="293"/>
      <c r="F76" s="293"/>
      <c r="G76" s="294"/>
      <c r="H76" s="258"/>
      <c r="J76" s="257"/>
    </row>
    <row r="77" spans="1:195" ht="28.5" customHeight="1" x14ac:dyDescent="0.3">
      <c r="B77" s="292" t="s">
        <v>175</v>
      </c>
      <c r="C77" s="293"/>
      <c r="D77" s="293"/>
      <c r="E77" s="293"/>
      <c r="F77" s="293"/>
      <c r="G77" s="294"/>
      <c r="J77" s="257"/>
    </row>
    <row r="78" spans="1:195" ht="28.5" customHeight="1" x14ac:dyDescent="0.3">
      <c r="B78" s="292" t="s">
        <v>176</v>
      </c>
      <c r="C78" s="293"/>
      <c r="D78" s="293"/>
      <c r="E78" s="293"/>
      <c r="F78" s="293"/>
      <c r="G78" s="294"/>
      <c r="J78" s="257"/>
    </row>
    <row r="79" spans="1:195" ht="24.75" customHeight="1" x14ac:dyDescent="0.3">
      <c r="B79" s="292" t="s">
        <v>177</v>
      </c>
      <c r="C79" s="293"/>
      <c r="D79" s="293"/>
      <c r="E79" s="293"/>
      <c r="F79" s="293"/>
      <c r="G79" s="294"/>
    </row>
    <row r="80" spans="1:195" ht="24.75" customHeight="1" x14ac:dyDescent="0.3">
      <c r="B80" s="301" t="s">
        <v>96</v>
      </c>
      <c r="C80" s="302"/>
      <c r="D80" s="302"/>
      <c r="E80" s="302"/>
      <c r="F80" s="302"/>
      <c r="G80" s="303"/>
    </row>
    <row r="81" spans="2:14" ht="44.25" customHeight="1" x14ac:dyDescent="0.3">
      <c r="B81" s="292" t="s">
        <v>243</v>
      </c>
      <c r="C81" s="293"/>
      <c r="D81" s="293"/>
      <c r="E81" s="293"/>
      <c r="F81" s="293"/>
      <c r="G81" s="294"/>
    </row>
    <row r="82" spans="2:14" ht="44.25" customHeight="1" x14ac:dyDescent="0.3">
      <c r="B82" s="292" t="s">
        <v>232</v>
      </c>
      <c r="C82" s="293"/>
      <c r="D82" s="293"/>
      <c r="E82" s="293"/>
      <c r="F82" s="293"/>
      <c r="G82" s="294"/>
    </row>
    <row r="83" spans="2:14" ht="44.25" customHeight="1" x14ac:dyDescent="0.3">
      <c r="B83" s="289" t="s">
        <v>246</v>
      </c>
      <c r="C83" s="290"/>
      <c r="D83" s="290"/>
      <c r="E83" s="290"/>
      <c r="F83" s="290"/>
      <c r="G83" s="291"/>
    </row>
    <row r="84" spans="2:14" ht="44.25" customHeight="1" x14ac:dyDescent="0.3">
      <c r="B84" s="283" t="s">
        <v>247</v>
      </c>
      <c r="C84" s="284"/>
      <c r="D84" s="284"/>
      <c r="E84" s="284"/>
      <c r="F84" s="284"/>
      <c r="G84" s="285"/>
      <c r="I84" s="332"/>
      <c r="J84" s="332"/>
      <c r="K84" s="332"/>
      <c r="L84" s="332"/>
      <c r="M84" s="332"/>
      <c r="N84" s="332"/>
    </row>
    <row r="85" spans="2:14" ht="45.75" customHeight="1" x14ac:dyDescent="0.3">
      <c r="B85" s="283" t="s">
        <v>248</v>
      </c>
      <c r="C85" s="284"/>
      <c r="D85" s="284"/>
      <c r="E85" s="284"/>
      <c r="F85" s="284"/>
      <c r="G85" s="285"/>
    </row>
    <row r="86" spans="2:14" ht="45.75" customHeight="1" thickBot="1" x14ac:dyDescent="0.35">
      <c r="B86" s="280" t="s">
        <v>236</v>
      </c>
      <c r="C86" s="281"/>
      <c r="D86" s="281"/>
      <c r="E86" s="281"/>
      <c r="F86" s="281"/>
      <c r="G86" s="282"/>
    </row>
    <row r="87" spans="2:14" ht="13.8" x14ac:dyDescent="0.3">
      <c r="B87" s="137"/>
      <c r="C87" s="138"/>
      <c r="D87" s="138"/>
      <c r="E87" s="138"/>
      <c r="F87" s="138"/>
      <c r="G87" s="138"/>
    </row>
    <row r="88" spans="2:14" ht="15.6" x14ac:dyDescent="0.3">
      <c r="B88" s="139" t="s">
        <v>178</v>
      </c>
      <c r="C88" s="109"/>
      <c r="D88" s="109"/>
      <c r="E88" s="140"/>
      <c r="F88" s="141"/>
      <c r="G88" s="141"/>
    </row>
    <row r="89" spans="2:14" ht="38.25" customHeight="1" x14ac:dyDescent="0.3">
      <c r="B89" s="142"/>
      <c r="C89" s="143"/>
      <c r="D89" s="109"/>
      <c r="E89" s="144"/>
      <c r="F89" s="145"/>
      <c r="G89" s="145"/>
    </row>
    <row r="90" spans="2:14" ht="15.6" x14ac:dyDescent="0.3">
      <c r="B90" s="146" t="s">
        <v>179</v>
      </c>
      <c r="C90" s="109"/>
      <c r="D90" s="109"/>
      <c r="E90" s="286" t="s">
        <v>109</v>
      </c>
      <c r="F90" s="286"/>
      <c r="G90" s="286"/>
    </row>
  </sheetData>
  <mergeCells count="42">
    <mergeCell ref="B82:G82"/>
    <mergeCell ref="C69:F69"/>
    <mergeCell ref="I84:N84"/>
    <mergeCell ref="B76:G76"/>
    <mergeCell ref="B77:G77"/>
    <mergeCell ref="B78:G78"/>
    <mergeCell ref="B72:G72"/>
    <mergeCell ref="B73:G73"/>
    <mergeCell ref="B74:G74"/>
    <mergeCell ref="B2:G2"/>
    <mergeCell ref="B3:G3"/>
    <mergeCell ref="B4:G4"/>
    <mergeCell ref="B5:G5"/>
    <mergeCell ref="B6:G6"/>
    <mergeCell ref="B7:G7"/>
    <mergeCell ref="C46:F46"/>
    <mergeCell ref="C47:F47"/>
    <mergeCell ref="C48:F48"/>
    <mergeCell ref="D49:D51"/>
    <mergeCell ref="F49:F50"/>
    <mergeCell ref="B49:C51"/>
    <mergeCell ref="B8:G8"/>
    <mergeCell ref="F10:G10"/>
    <mergeCell ref="B12:C14"/>
    <mergeCell ref="B9:G9"/>
    <mergeCell ref="B10:D10"/>
    <mergeCell ref="B86:G86"/>
    <mergeCell ref="B84:G84"/>
    <mergeCell ref="E90:G90"/>
    <mergeCell ref="C40:G40"/>
    <mergeCell ref="B83:G83"/>
    <mergeCell ref="B85:G85"/>
    <mergeCell ref="B75:G75"/>
    <mergeCell ref="C66:F66"/>
    <mergeCell ref="C67:F67"/>
    <mergeCell ref="B43:F43"/>
    <mergeCell ref="B70:G70"/>
    <mergeCell ref="B71:G71"/>
    <mergeCell ref="C68:F68"/>
    <mergeCell ref="B79:G79"/>
    <mergeCell ref="B80:G80"/>
    <mergeCell ref="B81:G8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370" t="s">
        <v>0</v>
      </c>
      <c r="E2" s="370"/>
      <c r="F2" s="370"/>
      <c r="G2" s="370"/>
      <c r="H2" s="370"/>
      <c r="I2" s="10"/>
    </row>
    <row r="3" spans="1:9" ht="18" x14ac:dyDescent="0.3">
      <c r="A3" s="1"/>
      <c r="B3" s="11"/>
      <c r="C3" s="12"/>
      <c r="D3" s="371" t="s">
        <v>1</v>
      </c>
      <c r="E3" s="371"/>
      <c r="F3" s="371"/>
      <c r="G3" s="371"/>
      <c r="H3" s="371"/>
      <c r="I3" s="13"/>
    </row>
    <row r="4" spans="1:9" ht="15.6" x14ac:dyDescent="0.3">
      <c r="A4" s="1"/>
      <c r="B4" s="11"/>
      <c r="C4" s="12"/>
      <c r="D4" s="372" t="s">
        <v>2</v>
      </c>
      <c r="E4" s="372"/>
      <c r="F4" s="372"/>
      <c r="G4" s="372"/>
      <c r="H4" s="372"/>
      <c r="I4" s="13"/>
    </row>
    <row r="5" spans="1:9" x14ac:dyDescent="0.3">
      <c r="A5" s="1"/>
      <c r="B5" s="11"/>
      <c r="C5" s="15"/>
      <c r="D5" s="372"/>
      <c r="E5" s="372"/>
      <c r="F5" s="372"/>
      <c r="G5" s="372"/>
      <c r="H5" s="372"/>
      <c r="I5" s="13"/>
    </row>
    <row r="6" spans="1:9" x14ac:dyDescent="0.3">
      <c r="A6" s="1"/>
      <c r="B6" s="11"/>
      <c r="C6" s="15"/>
      <c r="D6" s="372"/>
      <c r="E6" s="372"/>
      <c r="F6" s="372"/>
      <c r="G6" s="372"/>
      <c r="H6" s="372"/>
      <c r="I6" s="13"/>
    </row>
    <row r="7" spans="1:9" x14ac:dyDescent="0.3">
      <c r="A7" s="1"/>
      <c r="B7" s="11"/>
      <c r="C7" s="15"/>
      <c r="D7" s="372"/>
      <c r="E7" s="372"/>
      <c r="F7" s="372"/>
      <c r="G7" s="372"/>
      <c r="H7" s="372"/>
      <c r="I7" s="13"/>
    </row>
    <row r="8" spans="1:9" x14ac:dyDescent="0.3">
      <c r="A8" s="1"/>
      <c r="B8" s="11"/>
      <c r="C8" s="15"/>
      <c r="D8" s="372"/>
      <c r="E8" s="372"/>
      <c r="F8" s="372"/>
      <c r="G8" s="372"/>
      <c r="H8" s="372"/>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352" t="s">
        <v>5</v>
      </c>
      <c r="D12" s="373" t="s">
        <v>6</v>
      </c>
      <c r="E12" s="23" t="s">
        <v>7</v>
      </c>
      <c r="F12" s="23" t="s">
        <v>8</v>
      </c>
      <c r="G12" s="23" t="s">
        <v>9</v>
      </c>
      <c r="H12" s="24" t="s">
        <v>10</v>
      </c>
      <c r="I12" s="13"/>
    </row>
    <row r="13" spans="1:9" x14ac:dyDescent="0.3">
      <c r="A13" s="1"/>
      <c r="B13" s="11"/>
      <c r="C13" s="353"/>
      <c r="D13" s="374"/>
      <c r="E13" s="25" t="s">
        <v>11</v>
      </c>
      <c r="F13" s="25" t="s">
        <v>12</v>
      </c>
      <c r="G13" s="25" t="s">
        <v>13</v>
      </c>
      <c r="H13" s="26" t="s">
        <v>14</v>
      </c>
      <c r="I13" s="13"/>
    </row>
    <row r="14" spans="1:9" ht="15" thickBot="1" x14ac:dyDescent="0.35">
      <c r="A14" s="1"/>
      <c r="B14" s="11"/>
      <c r="C14" s="27" t="s">
        <v>15</v>
      </c>
      <c r="D14" s="375"/>
      <c r="E14" s="28" t="s">
        <v>16</v>
      </c>
      <c r="F14" s="28" t="s">
        <v>17</v>
      </c>
      <c r="G14" s="28" t="s">
        <v>18</v>
      </c>
      <c r="H14" s="29" t="s">
        <v>19</v>
      </c>
      <c r="I14" s="13"/>
    </row>
    <row r="15" spans="1:9" x14ac:dyDescent="0.3">
      <c r="A15" s="1"/>
      <c r="B15" s="11"/>
      <c r="C15" s="362" t="s">
        <v>20</v>
      </c>
      <c r="D15" s="363"/>
      <c r="E15" s="363"/>
      <c r="F15" s="363"/>
      <c r="G15" s="363"/>
      <c r="H15" s="364"/>
      <c r="I15" s="13"/>
    </row>
    <row r="16" spans="1:9" x14ac:dyDescent="0.3">
      <c r="A16" s="1"/>
      <c r="B16" s="11"/>
      <c r="C16" s="376" t="s">
        <v>21</v>
      </c>
      <c r="D16" s="377"/>
      <c r="E16" s="377"/>
      <c r="F16" s="377"/>
      <c r="G16" s="377"/>
      <c r="H16" s="378"/>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376" t="s">
        <v>42</v>
      </c>
      <c r="D39" s="377" t="s">
        <v>43</v>
      </c>
      <c r="E39" s="377"/>
      <c r="F39" s="377"/>
      <c r="G39" s="377">
        <v>0.13</v>
      </c>
      <c r="H39" s="378">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0" t="s">
        <v>47</v>
      </c>
      <c r="E45" s="32">
        <v>2290000</v>
      </c>
      <c r="F45" s="32">
        <v>300000</v>
      </c>
      <c r="G45" s="33">
        <v>8</v>
      </c>
      <c r="H45" s="34">
        <f t="shared" si="1"/>
        <v>20720000</v>
      </c>
      <c r="I45" s="13"/>
    </row>
    <row r="46" spans="1:9" ht="15.6" x14ac:dyDescent="0.3">
      <c r="A46" s="1"/>
      <c r="B46" s="35"/>
      <c r="C46" s="30">
        <v>1</v>
      </c>
      <c r="D46" s="31" t="s">
        <v>214</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376" t="s">
        <v>52</v>
      </c>
      <c r="D51" s="377" t="s">
        <v>43</v>
      </c>
      <c r="E51" s="377"/>
      <c r="F51" s="377"/>
      <c r="G51" s="377">
        <v>0.13</v>
      </c>
      <c r="H51" s="378">
        <v>0</v>
      </c>
      <c r="I51" s="13"/>
    </row>
    <row r="52" spans="1:9" ht="16.2" thickBot="1" x14ac:dyDescent="0.35">
      <c r="A52" s="1"/>
      <c r="B52" s="35"/>
      <c r="C52" s="105">
        <v>1</v>
      </c>
      <c r="D52" s="379" t="s">
        <v>146</v>
      </c>
      <c r="E52" s="380"/>
      <c r="F52" s="380"/>
      <c r="G52" s="381"/>
      <c r="H52" s="108">
        <v>76000000</v>
      </c>
      <c r="I52" s="13"/>
    </row>
    <row r="53" spans="1:9" ht="15.6" x14ac:dyDescent="0.3">
      <c r="A53" s="1"/>
      <c r="B53" s="35"/>
      <c r="C53" s="368" t="s">
        <v>53</v>
      </c>
      <c r="D53" s="369"/>
      <c r="E53" s="369"/>
      <c r="F53" s="369"/>
      <c r="G53" s="369"/>
      <c r="H53" s="37">
        <f>SUM(H17:H38)+SUM(H40:H50)+H52</f>
        <v>1370010000</v>
      </c>
      <c r="I53" s="13"/>
    </row>
    <row r="54" spans="1:9" ht="15.6" x14ac:dyDescent="0.3">
      <c r="A54" s="1"/>
      <c r="B54" s="35"/>
      <c r="C54" s="343" t="s">
        <v>54</v>
      </c>
      <c r="D54" s="344"/>
      <c r="E54" s="344"/>
      <c r="F54" s="344"/>
      <c r="G54" s="344"/>
      <c r="H54" s="38">
        <v>2.36</v>
      </c>
      <c r="I54" s="13"/>
    </row>
    <row r="55" spans="1:9" ht="16.2" thickBot="1" x14ac:dyDescent="0.35">
      <c r="A55" s="1"/>
      <c r="B55" s="35"/>
      <c r="C55" s="345" t="s">
        <v>55</v>
      </c>
      <c r="D55" s="346"/>
      <c r="E55" s="346"/>
      <c r="F55" s="346"/>
      <c r="G55" s="346"/>
      <c r="H55" s="39">
        <f>H53*H54</f>
        <v>3233223600</v>
      </c>
      <c r="I55" s="13"/>
    </row>
    <row r="56" spans="1:9" ht="16.2" thickBot="1" x14ac:dyDescent="0.35">
      <c r="A56" s="1"/>
      <c r="B56" s="35"/>
      <c r="C56" s="40"/>
      <c r="D56" s="40"/>
      <c r="E56" s="40"/>
      <c r="F56" s="40"/>
      <c r="G56" s="40"/>
      <c r="H56" s="41"/>
      <c r="I56" s="13"/>
    </row>
    <row r="57" spans="1:9" ht="15.6" x14ac:dyDescent="0.3">
      <c r="A57" s="1"/>
      <c r="B57" s="35"/>
      <c r="C57" s="352" t="s">
        <v>56</v>
      </c>
      <c r="D57" s="354" t="s">
        <v>57</v>
      </c>
      <c r="E57" s="357" t="s">
        <v>58</v>
      </c>
      <c r="F57" s="23" t="s">
        <v>59</v>
      </c>
      <c r="G57" s="360" t="s">
        <v>60</v>
      </c>
      <c r="H57" s="24" t="s">
        <v>10</v>
      </c>
      <c r="I57" s="13"/>
    </row>
    <row r="58" spans="1:9" ht="15.6" x14ac:dyDescent="0.3">
      <c r="A58" s="1"/>
      <c r="B58" s="35"/>
      <c r="C58" s="353"/>
      <c r="D58" s="355"/>
      <c r="E58" s="358"/>
      <c r="F58" s="25" t="s">
        <v>61</v>
      </c>
      <c r="G58" s="361"/>
      <c r="H58" s="26" t="s">
        <v>14</v>
      </c>
      <c r="I58" s="13"/>
    </row>
    <row r="59" spans="1:9" ht="16.2" thickBot="1" x14ac:dyDescent="0.35">
      <c r="A59" s="1"/>
      <c r="B59" s="35"/>
      <c r="C59" s="27" t="s">
        <v>62</v>
      </c>
      <c r="D59" s="356"/>
      <c r="E59" s="359"/>
      <c r="F59" s="28" t="s">
        <v>63</v>
      </c>
      <c r="G59" s="28" t="s">
        <v>64</v>
      </c>
      <c r="H59" s="29" t="s">
        <v>65</v>
      </c>
      <c r="I59" s="13"/>
    </row>
    <row r="60" spans="1:9" ht="15.6" x14ac:dyDescent="0.3">
      <c r="A60" s="1"/>
      <c r="B60" s="35"/>
      <c r="C60" s="362" t="s">
        <v>66</v>
      </c>
      <c r="D60" s="363"/>
      <c r="E60" s="363"/>
      <c r="F60" s="363"/>
      <c r="G60" s="363"/>
      <c r="H60" s="364"/>
      <c r="I60" s="13"/>
    </row>
    <row r="61" spans="1:9" ht="15.6" x14ac:dyDescent="0.3">
      <c r="A61" s="1"/>
      <c r="B61" s="35"/>
      <c r="C61" s="365" t="s">
        <v>67</v>
      </c>
      <c r="D61" s="366"/>
      <c r="E61" s="366"/>
      <c r="F61" s="366"/>
      <c r="G61" s="366"/>
      <c r="H61" s="367"/>
      <c r="I61" s="13"/>
    </row>
    <row r="62" spans="1:9" ht="15.6" x14ac:dyDescent="0.3">
      <c r="A62" s="1"/>
      <c r="B62" s="35"/>
      <c r="C62" s="42">
        <v>1</v>
      </c>
      <c r="D62" s="43" t="s">
        <v>139</v>
      </c>
      <c r="E62" s="44" t="s">
        <v>215</v>
      </c>
      <c r="F62" s="32">
        <v>235000</v>
      </c>
      <c r="G62" s="33">
        <v>24</v>
      </c>
      <c r="H62" s="34">
        <f>C62*F62*G62</f>
        <v>5640000</v>
      </c>
      <c r="I62" s="13"/>
    </row>
    <row r="63" spans="1:9" ht="15.6" x14ac:dyDescent="0.3">
      <c r="A63" s="1"/>
      <c r="B63" s="35"/>
      <c r="C63" s="365" t="s">
        <v>68</v>
      </c>
      <c r="D63" s="366"/>
      <c r="E63" s="366"/>
      <c r="F63" s="366"/>
      <c r="G63" s="366"/>
      <c r="H63" s="367"/>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1">
        <v>1</v>
      </c>
      <c r="D68" s="152" t="s">
        <v>167</v>
      </c>
      <c r="E68" s="153" t="s">
        <v>69</v>
      </c>
      <c r="F68" s="154">
        <f>Hoja2!B51</f>
        <v>1800000</v>
      </c>
      <c r="G68" s="155">
        <v>8</v>
      </c>
      <c r="H68" s="156">
        <f>C68*F68*G68</f>
        <v>14400000</v>
      </c>
      <c r="I68" s="13"/>
    </row>
    <row r="69" spans="1:10" ht="15.6" x14ac:dyDescent="0.3">
      <c r="A69" s="1"/>
      <c r="B69" s="35"/>
      <c r="C69" s="365" t="s">
        <v>72</v>
      </c>
      <c r="D69" s="366"/>
      <c r="E69" s="366"/>
      <c r="F69" s="366"/>
      <c r="G69" s="366"/>
      <c r="H69" s="367"/>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1">
        <v>1</v>
      </c>
      <c r="D72" s="152" t="s">
        <v>73</v>
      </c>
      <c r="E72" s="44" t="s">
        <v>71</v>
      </c>
      <c r="F72" s="154">
        <v>1800000</v>
      </c>
      <c r="G72" s="155">
        <v>8</v>
      </c>
      <c r="H72" s="156">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368" t="s">
        <v>74</v>
      </c>
      <c r="D74" s="369"/>
      <c r="E74" s="369"/>
      <c r="F74" s="369"/>
      <c r="G74" s="369"/>
      <c r="H74" s="45">
        <f>H62+SUM(H64:H68)+SUM(H70:H73)</f>
        <v>349960000</v>
      </c>
      <c r="I74" s="13"/>
    </row>
    <row r="75" spans="1:10" ht="15.6" x14ac:dyDescent="0.3">
      <c r="A75" s="1"/>
      <c r="B75" s="35"/>
      <c r="C75" s="343" t="s">
        <v>75</v>
      </c>
      <c r="D75" s="344"/>
      <c r="E75" s="344"/>
      <c r="F75" s="344"/>
      <c r="G75" s="344"/>
      <c r="H75" s="46">
        <f>H55+H74</f>
        <v>3583183600</v>
      </c>
      <c r="I75" s="13"/>
    </row>
    <row r="76" spans="1:10" ht="15.6" x14ac:dyDescent="0.3">
      <c r="A76" s="1"/>
      <c r="B76" s="35"/>
      <c r="C76" s="350" t="s">
        <v>76</v>
      </c>
      <c r="D76" s="351"/>
      <c r="E76" s="351"/>
      <c r="F76" s="351"/>
      <c r="G76" s="351"/>
      <c r="H76" s="47">
        <f>ROUND(70825729.9137846+62000000,0)</f>
        <v>132825730</v>
      </c>
      <c r="I76" s="13"/>
    </row>
    <row r="77" spans="1:10" ht="15.6" x14ac:dyDescent="0.3">
      <c r="A77" s="1"/>
      <c r="B77" s="35"/>
      <c r="C77" s="343" t="s">
        <v>77</v>
      </c>
      <c r="D77" s="344"/>
      <c r="E77" s="344"/>
      <c r="F77" s="344"/>
      <c r="G77" s="344"/>
      <c r="H77" s="46">
        <f>H75+H76</f>
        <v>3716009330</v>
      </c>
      <c r="I77" s="13"/>
    </row>
    <row r="78" spans="1:10" ht="15.6" x14ac:dyDescent="0.3">
      <c r="A78" s="1"/>
      <c r="B78" s="35"/>
      <c r="C78" s="343" t="s">
        <v>78</v>
      </c>
      <c r="D78" s="344"/>
      <c r="E78" s="344"/>
      <c r="F78" s="344"/>
      <c r="G78" s="344"/>
      <c r="H78" s="46">
        <f>ROUND(H77*0.19,0)</f>
        <v>706041773</v>
      </c>
      <c r="I78" s="13"/>
    </row>
    <row r="79" spans="1:10" ht="16.2" thickBot="1" x14ac:dyDescent="0.35">
      <c r="A79" s="1"/>
      <c r="B79" s="35"/>
      <c r="C79" s="345" t="s">
        <v>79</v>
      </c>
      <c r="D79" s="346"/>
      <c r="E79" s="346"/>
      <c r="F79" s="346"/>
      <c r="G79" s="346"/>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347" t="s">
        <v>80</v>
      </c>
      <c r="D81" s="348"/>
      <c r="E81" s="348"/>
      <c r="F81" s="348"/>
      <c r="G81" s="348"/>
      <c r="H81" s="349"/>
      <c r="I81" s="13"/>
    </row>
    <row r="82" spans="1:9" ht="27.6" x14ac:dyDescent="0.3">
      <c r="A82" s="53" t="s">
        <v>81</v>
      </c>
      <c r="B82" s="11"/>
      <c r="C82" s="340" t="s">
        <v>82</v>
      </c>
      <c r="D82" s="341"/>
      <c r="E82" s="341"/>
      <c r="F82" s="341"/>
      <c r="G82" s="341"/>
      <c r="H82" s="342"/>
      <c r="I82" s="13"/>
    </row>
    <row r="83" spans="1:9" ht="27.6" x14ac:dyDescent="0.3">
      <c r="A83" s="53" t="s">
        <v>83</v>
      </c>
      <c r="B83" s="11"/>
      <c r="C83" s="340" t="s">
        <v>84</v>
      </c>
      <c r="D83" s="341"/>
      <c r="E83" s="341"/>
      <c r="F83" s="341"/>
      <c r="G83" s="341"/>
      <c r="H83" s="342"/>
      <c r="I83" s="13"/>
    </row>
    <row r="84" spans="1:9" x14ac:dyDescent="0.3">
      <c r="A84" s="53"/>
      <c r="B84" s="11"/>
      <c r="C84" s="340" t="s">
        <v>85</v>
      </c>
      <c r="D84" s="341"/>
      <c r="E84" s="341"/>
      <c r="F84" s="341"/>
      <c r="G84" s="341"/>
      <c r="H84" s="342"/>
      <c r="I84" s="13"/>
    </row>
    <row r="85" spans="1:9" ht="55.2" x14ac:dyDescent="0.3">
      <c r="A85" s="53" t="s">
        <v>86</v>
      </c>
      <c r="B85" s="11"/>
      <c r="C85" s="340" t="s">
        <v>87</v>
      </c>
      <c r="D85" s="341"/>
      <c r="E85" s="341"/>
      <c r="F85" s="341"/>
      <c r="G85" s="341"/>
      <c r="H85" s="342"/>
      <c r="I85" s="13"/>
    </row>
    <row r="86" spans="1:9" ht="27.6" x14ac:dyDescent="0.3">
      <c r="A86" s="53" t="s">
        <v>88</v>
      </c>
      <c r="B86" s="11"/>
      <c r="C86" s="340" t="s">
        <v>89</v>
      </c>
      <c r="D86" s="341"/>
      <c r="E86" s="341"/>
      <c r="F86" s="341"/>
      <c r="G86" s="341"/>
      <c r="H86" s="342"/>
      <c r="I86" s="13"/>
    </row>
    <row r="87" spans="1:9" x14ac:dyDescent="0.3">
      <c r="A87" s="53">
        <v>1</v>
      </c>
      <c r="B87" s="11"/>
      <c r="C87" s="340" t="s">
        <v>90</v>
      </c>
      <c r="D87" s="341"/>
      <c r="E87" s="341"/>
      <c r="F87" s="341"/>
      <c r="G87" s="341"/>
      <c r="H87" s="342"/>
      <c r="I87" s="13"/>
    </row>
    <row r="88" spans="1:9" x14ac:dyDescent="0.3">
      <c r="A88" s="53">
        <v>1</v>
      </c>
      <c r="B88" s="11"/>
      <c r="C88" s="340" t="s">
        <v>91</v>
      </c>
      <c r="D88" s="341"/>
      <c r="E88" s="341"/>
      <c r="F88" s="341"/>
      <c r="G88" s="341"/>
      <c r="H88" s="342"/>
      <c r="I88" s="13"/>
    </row>
    <row r="89" spans="1:9" ht="41.4" x14ac:dyDescent="0.3">
      <c r="A89" s="53" t="s">
        <v>92</v>
      </c>
      <c r="B89" s="11"/>
      <c r="C89" s="340" t="s">
        <v>93</v>
      </c>
      <c r="D89" s="341"/>
      <c r="E89" s="341"/>
      <c r="F89" s="341"/>
      <c r="G89" s="341"/>
      <c r="H89" s="342"/>
      <c r="I89" s="13"/>
    </row>
    <row r="90" spans="1:9" ht="27.6" x14ac:dyDescent="0.3">
      <c r="A90" s="53" t="s">
        <v>94</v>
      </c>
      <c r="B90" s="11"/>
      <c r="C90" s="340" t="s">
        <v>95</v>
      </c>
      <c r="D90" s="341"/>
      <c r="E90" s="341"/>
      <c r="F90" s="341"/>
      <c r="G90" s="341"/>
      <c r="H90" s="342"/>
      <c r="I90" s="13"/>
    </row>
    <row r="91" spans="1:9" x14ac:dyDescent="0.3">
      <c r="A91" s="53">
        <v>110</v>
      </c>
      <c r="B91" s="11"/>
      <c r="C91" s="340" t="s">
        <v>96</v>
      </c>
      <c r="D91" s="341"/>
      <c r="E91" s="341"/>
      <c r="F91" s="341"/>
      <c r="G91" s="341"/>
      <c r="H91" s="342"/>
      <c r="I91" s="13"/>
    </row>
    <row r="92" spans="1:9" ht="27.6" x14ac:dyDescent="0.3">
      <c r="A92" s="53" t="s">
        <v>97</v>
      </c>
      <c r="B92" s="11"/>
      <c r="C92" s="340" t="s">
        <v>98</v>
      </c>
      <c r="D92" s="341"/>
      <c r="E92" s="341"/>
      <c r="F92" s="341"/>
      <c r="G92" s="341"/>
      <c r="H92" s="342"/>
      <c r="I92" s="13"/>
    </row>
    <row r="93" spans="1:9" ht="27.6" x14ac:dyDescent="0.3">
      <c r="A93" s="53" t="s">
        <v>99</v>
      </c>
      <c r="B93" s="11"/>
      <c r="C93" s="340" t="s">
        <v>100</v>
      </c>
      <c r="D93" s="341"/>
      <c r="E93" s="341"/>
      <c r="F93" s="341"/>
      <c r="G93" s="341"/>
      <c r="H93" s="342"/>
      <c r="I93" s="13"/>
    </row>
    <row r="94" spans="1:9" ht="27.6" x14ac:dyDescent="0.3">
      <c r="A94" s="53" t="s">
        <v>101</v>
      </c>
      <c r="B94" s="11"/>
      <c r="C94" s="340" t="s">
        <v>102</v>
      </c>
      <c r="D94" s="341"/>
      <c r="E94" s="341"/>
      <c r="F94" s="341"/>
      <c r="G94" s="341"/>
      <c r="H94" s="342"/>
      <c r="I94" s="13"/>
    </row>
    <row r="95" spans="1:9" ht="27.6" x14ac:dyDescent="0.3">
      <c r="A95" s="53" t="s">
        <v>103</v>
      </c>
      <c r="B95" s="11"/>
      <c r="C95" s="340" t="s">
        <v>104</v>
      </c>
      <c r="D95" s="341"/>
      <c r="E95" s="341"/>
      <c r="F95" s="341"/>
      <c r="G95" s="341"/>
      <c r="H95" s="342"/>
      <c r="I95" s="13"/>
    </row>
    <row r="96" spans="1:9" ht="42" thickBot="1" x14ac:dyDescent="0.35">
      <c r="A96" s="53" t="s">
        <v>105</v>
      </c>
      <c r="B96" s="11"/>
      <c r="C96" s="333" t="s">
        <v>106</v>
      </c>
      <c r="D96" s="334"/>
      <c r="E96" s="334"/>
      <c r="F96" s="334"/>
      <c r="G96" s="334"/>
      <c r="H96" s="335"/>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336" t="s">
        <v>108</v>
      </c>
      <c r="D103" s="337"/>
      <c r="E103" s="55"/>
      <c r="F103" s="338" t="s">
        <v>109</v>
      </c>
      <c r="G103" s="338"/>
      <c r="H103" s="339"/>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96" t="s">
        <v>0</v>
      </c>
      <c r="B1" s="396"/>
      <c r="C1" s="396"/>
      <c r="D1" s="396"/>
      <c r="E1" s="396"/>
      <c r="F1" s="396"/>
      <c r="G1" s="396"/>
      <c r="H1" s="396"/>
      <c r="I1" s="396"/>
      <c r="J1" s="396"/>
      <c r="K1" s="396"/>
      <c r="L1" s="396"/>
      <c r="M1" s="396"/>
      <c r="N1" s="396"/>
      <c r="O1" s="396"/>
      <c r="P1" s="396"/>
      <c r="Q1" s="396"/>
      <c r="R1" s="396"/>
      <c r="S1" s="396"/>
      <c r="T1" s="396"/>
      <c r="U1" s="396"/>
      <c r="V1" s="396"/>
      <c r="W1" s="396"/>
      <c r="X1" s="396"/>
      <c r="Y1" s="396"/>
      <c r="Z1" s="396"/>
      <c r="AA1" s="396"/>
      <c r="AB1" s="396"/>
      <c r="AC1" s="396"/>
      <c r="AD1" s="396"/>
      <c r="AE1" s="396"/>
      <c r="AF1" s="396"/>
      <c r="AG1" s="396"/>
      <c r="AH1" s="396"/>
      <c r="AI1" s="396"/>
      <c r="AJ1" s="396"/>
      <c r="AK1" s="396"/>
      <c r="AL1" s="396"/>
      <c r="AM1" s="396"/>
      <c r="AN1" s="396"/>
      <c r="AO1" s="396"/>
      <c r="AP1" s="396"/>
      <c r="AQ1" s="396"/>
      <c r="AR1" s="396"/>
      <c r="AS1" s="396"/>
      <c r="AT1" s="396"/>
      <c r="AU1" s="396"/>
      <c r="AV1" s="396"/>
      <c r="AW1" s="396"/>
      <c r="AX1" s="396"/>
      <c r="AY1" s="396"/>
      <c r="AZ1" s="396"/>
      <c r="BA1" s="396"/>
      <c r="BB1" s="396"/>
      <c r="BC1" s="396"/>
      <c r="BD1" s="396"/>
      <c r="BE1" s="396"/>
    </row>
    <row r="2" spans="1:73" ht="15.6" x14ac:dyDescent="0.3">
      <c r="A2" s="396" t="s">
        <v>1</v>
      </c>
      <c r="B2" s="396"/>
      <c r="C2" s="396"/>
      <c r="D2" s="396"/>
      <c r="E2" s="396"/>
      <c r="F2" s="396"/>
      <c r="G2" s="396"/>
      <c r="H2" s="396"/>
      <c r="I2" s="396"/>
      <c r="J2" s="396"/>
      <c r="K2" s="396"/>
      <c r="L2" s="396"/>
      <c r="M2" s="396"/>
      <c r="N2" s="396"/>
      <c r="O2" s="396"/>
      <c r="P2" s="396"/>
      <c r="Q2" s="396"/>
      <c r="R2" s="396"/>
      <c r="S2" s="396"/>
      <c r="T2" s="396"/>
      <c r="U2" s="396"/>
      <c r="V2" s="396"/>
      <c r="W2" s="396"/>
      <c r="X2" s="396"/>
      <c r="Y2" s="396"/>
      <c r="Z2" s="396"/>
      <c r="AA2" s="396"/>
      <c r="AB2" s="396"/>
      <c r="AC2" s="396"/>
      <c r="AD2" s="396"/>
      <c r="AE2" s="396"/>
      <c r="AF2" s="396"/>
      <c r="AG2" s="396"/>
      <c r="AH2" s="396"/>
      <c r="AI2" s="396"/>
      <c r="AJ2" s="396"/>
      <c r="AK2" s="396"/>
      <c r="AL2" s="396"/>
      <c r="AM2" s="396"/>
      <c r="AN2" s="396"/>
      <c r="AO2" s="396"/>
      <c r="AP2" s="396"/>
      <c r="AQ2" s="396"/>
      <c r="AR2" s="396"/>
      <c r="AS2" s="396"/>
      <c r="AT2" s="396"/>
      <c r="AU2" s="396"/>
      <c r="AV2" s="396"/>
      <c r="AW2" s="396"/>
      <c r="AX2" s="396"/>
      <c r="AY2" s="396"/>
      <c r="AZ2" s="396"/>
      <c r="BA2" s="396"/>
      <c r="BB2" s="396"/>
      <c r="BC2" s="396"/>
      <c r="BD2" s="396"/>
      <c r="BE2" s="396"/>
    </row>
    <row r="3" spans="1:73" ht="15.6" x14ac:dyDescent="0.3">
      <c r="A3" s="396" t="s">
        <v>110</v>
      </c>
      <c r="B3" s="396"/>
      <c r="C3" s="396"/>
      <c r="D3" s="396"/>
      <c r="E3" s="396"/>
      <c r="F3" s="396"/>
      <c r="G3" s="396"/>
      <c r="H3" s="396"/>
      <c r="I3" s="396"/>
      <c r="J3" s="396"/>
      <c r="K3" s="396"/>
      <c r="L3" s="396"/>
      <c r="M3" s="396"/>
      <c r="N3" s="396"/>
      <c r="O3" s="396"/>
      <c r="P3" s="396"/>
      <c r="Q3" s="396"/>
      <c r="R3" s="396"/>
      <c r="S3" s="396"/>
      <c r="T3" s="396"/>
      <c r="U3" s="396"/>
      <c r="V3" s="396"/>
      <c r="W3" s="396"/>
      <c r="X3" s="396"/>
      <c r="Y3" s="396"/>
      <c r="Z3" s="396"/>
      <c r="AA3" s="396"/>
      <c r="AB3" s="396"/>
      <c r="AC3" s="396"/>
      <c r="AD3" s="396"/>
      <c r="AE3" s="396"/>
      <c r="AF3" s="396"/>
      <c r="AG3" s="396"/>
      <c r="AH3" s="396"/>
      <c r="AI3" s="396"/>
      <c r="AJ3" s="396"/>
      <c r="AK3" s="396"/>
      <c r="AL3" s="396"/>
      <c r="AM3" s="396"/>
      <c r="AN3" s="396"/>
      <c r="AO3" s="396"/>
      <c r="AP3" s="396"/>
      <c r="AQ3" s="396"/>
      <c r="AR3" s="396"/>
      <c r="AS3" s="396"/>
      <c r="AT3" s="396"/>
      <c r="AU3" s="396"/>
      <c r="AV3" s="396"/>
      <c r="AW3" s="396"/>
      <c r="AX3" s="396"/>
      <c r="AY3" s="396"/>
      <c r="AZ3" s="396"/>
      <c r="BA3" s="396"/>
      <c r="BB3" s="396"/>
      <c r="BC3" s="396"/>
      <c r="BD3" s="396"/>
      <c r="BE3" s="396"/>
    </row>
    <row r="4" spans="1:73" ht="15.6" x14ac:dyDescent="0.3">
      <c r="A4" s="396" t="s">
        <v>111</v>
      </c>
      <c r="B4" s="396"/>
      <c r="C4" s="396"/>
      <c r="D4" s="396"/>
      <c r="E4" s="396"/>
      <c r="F4" s="396"/>
      <c r="G4" s="396"/>
      <c r="H4" s="396"/>
      <c r="I4" s="396"/>
      <c r="J4" s="396"/>
      <c r="K4" s="396"/>
      <c r="L4" s="396"/>
      <c r="M4" s="396"/>
      <c r="N4" s="396"/>
      <c r="O4" s="396"/>
      <c r="P4" s="396"/>
      <c r="Q4" s="396"/>
      <c r="R4" s="396"/>
      <c r="S4" s="396"/>
      <c r="T4" s="396"/>
      <c r="U4" s="396"/>
      <c r="V4" s="396"/>
      <c r="W4" s="396"/>
      <c r="X4" s="396"/>
      <c r="Y4" s="396"/>
      <c r="Z4" s="396"/>
      <c r="AA4" s="396"/>
      <c r="AB4" s="396"/>
      <c r="AC4" s="396"/>
      <c r="AD4" s="396"/>
      <c r="AE4" s="396"/>
      <c r="AF4" s="396"/>
      <c r="AG4" s="396"/>
      <c r="AH4" s="396"/>
      <c r="AI4" s="396"/>
      <c r="AJ4" s="396"/>
      <c r="AK4" s="396"/>
      <c r="AL4" s="396"/>
      <c r="AM4" s="396"/>
      <c r="AN4" s="396"/>
      <c r="AO4" s="396"/>
      <c r="AP4" s="396"/>
      <c r="AQ4" s="396"/>
      <c r="AR4" s="396"/>
      <c r="AS4" s="396"/>
      <c r="AT4" s="396"/>
      <c r="AU4" s="396"/>
      <c r="AV4" s="396"/>
      <c r="AW4" s="396"/>
      <c r="AX4" s="396"/>
      <c r="AY4" s="396"/>
      <c r="AZ4" s="396"/>
      <c r="BA4" s="396"/>
      <c r="BB4" s="396"/>
      <c r="BC4" s="396"/>
      <c r="BD4" s="396"/>
      <c r="BE4" s="396"/>
    </row>
    <row r="5" spans="1:73" x14ac:dyDescent="0.3">
      <c r="A5" s="395"/>
      <c r="B5" s="395"/>
      <c r="C5" s="395"/>
      <c r="D5" s="395"/>
      <c r="E5" s="395"/>
      <c r="F5" s="395"/>
      <c r="G5" s="395"/>
      <c r="H5" s="395"/>
      <c r="I5" s="395"/>
      <c r="J5" s="395"/>
      <c r="K5" s="395"/>
      <c r="L5" s="395"/>
      <c r="M5" s="395"/>
      <c r="N5" s="395"/>
      <c r="O5" s="395"/>
      <c r="P5" s="395"/>
      <c r="Q5" s="395"/>
      <c r="R5" s="395"/>
      <c r="S5" s="395"/>
      <c r="T5" s="395"/>
      <c r="U5" s="395"/>
      <c r="V5" s="395"/>
      <c r="W5" s="395"/>
      <c r="X5" s="395"/>
      <c r="Y5" s="395"/>
      <c r="Z5" s="395"/>
      <c r="AA5" s="395"/>
      <c r="AB5" s="395"/>
      <c r="AC5" s="395"/>
      <c r="AD5" s="395"/>
      <c r="AE5" s="395"/>
      <c r="AF5" s="395"/>
      <c r="AG5" s="395"/>
      <c r="AH5" s="395"/>
      <c r="AI5" s="395"/>
      <c r="AJ5" s="395"/>
      <c r="AK5" s="395"/>
      <c r="AL5" s="395"/>
      <c r="AM5" s="395"/>
      <c r="AN5" s="395"/>
      <c r="AO5" s="395"/>
      <c r="AP5" s="395"/>
      <c r="AQ5" s="395"/>
      <c r="AR5" s="395"/>
      <c r="AS5" s="395"/>
      <c r="AT5" s="395"/>
      <c r="AU5" s="395"/>
      <c r="AV5" s="395"/>
      <c r="AW5" s="395"/>
      <c r="AX5" s="395"/>
      <c r="AY5" s="395"/>
      <c r="AZ5" s="395"/>
      <c r="BA5" s="395"/>
      <c r="BB5" s="395"/>
      <c r="BC5" s="395"/>
      <c r="BD5" s="395"/>
      <c r="BE5" s="395"/>
    </row>
    <row r="6" spans="1:73" x14ac:dyDescent="0.3">
      <c r="A6" s="395"/>
      <c r="B6" s="395"/>
      <c r="C6" s="395"/>
      <c r="D6" s="395"/>
      <c r="E6" s="395"/>
      <c r="F6" s="395"/>
      <c r="G6" s="395"/>
      <c r="H6" s="395"/>
      <c r="I6" s="395"/>
      <c r="J6" s="395"/>
      <c r="K6" s="395"/>
      <c r="L6" s="395"/>
      <c r="M6" s="395"/>
      <c r="N6" s="395"/>
      <c r="O6" s="395"/>
      <c r="P6" s="395"/>
      <c r="Q6" s="395"/>
      <c r="R6" s="395"/>
      <c r="S6" s="395"/>
      <c r="T6" s="395"/>
      <c r="U6" s="395"/>
      <c r="V6" s="395"/>
      <c r="W6" s="395"/>
      <c r="X6" s="395"/>
      <c r="Y6" s="395"/>
      <c r="Z6" s="395"/>
      <c r="AA6" s="395"/>
      <c r="AB6" s="395"/>
      <c r="AC6" s="395"/>
      <c r="AD6" s="395"/>
      <c r="AE6" s="395"/>
      <c r="AF6" s="395"/>
      <c r="AG6" s="395"/>
      <c r="AH6" s="395"/>
      <c r="AI6" s="395"/>
      <c r="AJ6" s="395"/>
      <c r="AK6" s="395"/>
      <c r="AL6" s="395"/>
      <c r="AM6" s="395"/>
      <c r="AN6" s="395"/>
      <c r="AO6" s="395"/>
      <c r="AP6" s="395"/>
      <c r="AQ6" s="395"/>
      <c r="AR6" s="395"/>
      <c r="AS6" s="395"/>
      <c r="AT6" s="395"/>
      <c r="AU6" s="395"/>
      <c r="AV6" s="395"/>
      <c r="AW6" s="395"/>
      <c r="AX6" s="395"/>
      <c r="AY6" s="395"/>
      <c r="AZ6" s="395"/>
      <c r="BA6" s="395"/>
      <c r="BB6" s="395"/>
      <c r="BC6" s="395"/>
      <c r="BD6" s="395"/>
      <c r="BE6" s="395"/>
    </row>
    <row r="7" spans="1:73" x14ac:dyDescent="0.3">
      <c r="A7" s="389" t="s">
        <v>112</v>
      </c>
      <c r="B7" s="389"/>
      <c r="C7" s="389"/>
      <c r="D7" s="389"/>
      <c r="E7" s="389"/>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389"/>
      <c r="AH7" s="389"/>
      <c r="AI7" s="389"/>
      <c r="AJ7" s="389"/>
      <c r="AK7" s="389"/>
      <c r="AL7" s="389"/>
      <c r="AM7" s="389"/>
      <c r="AN7" s="389"/>
      <c r="AO7" s="389"/>
      <c r="AP7" s="389"/>
      <c r="AQ7" s="389"/>
      <c r="AR7" s="389"/>
      <c r="AS7" s="389"/>
      <c r="AT7" s="389"/>
      <c r="AU7" s="389"/>
      <c r="AV7" s="389"/>
      <c r="AW7" s="389"/>
      <c r="AX7" s="389"/>
      <c r="AY7" s="389"/>
      <c r="AZ7" s="389"/>
      <c r="BA7" s="389"/>
      <c r="BB7" s="389"/>
      <c r="BC7" s="389"/>
      <c r="BD7" s="389"/>
      <c r="BE7" s="389"/>
    </row>
    <row r="8" spans="1:73" x14ac:dyDescent="0.3">
      <c r="A8" s="389"/>
      <c r="B8" s="389"/>
      <c r="C8" s="389"/>
      <c r="D8" s="389"/>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389"/>
      <c r="AH8" s="389"/>
      <c r="AI8" s="389"/>
      <c r="AJ8" s="389"/>
      <c r="AK8" s="389"/>
      <c r="AL8" s="389"/>
      <c r="AM8" s="389"/>
      <c r="AN8" s="389"/>
      <c r="AO8" s="389"/>
      <c r="AP8" s="389"/>
      <c r="AQ8" s="389"/>
      <c r="AR8" s="389"/>
      <c r="AS8" s="389"/>
      <c r="AT8" s="389"/>
      <c r="AU8" s="389"/>
      <c r="AV8" s="389"/>
      <c r="AW8" s="389"/>
      <c r="AX8" s="389"/>
      <c r="AY8" s="389"/>
      <c r="AZ8" s="389"/>
      <c r="BA8" s="389"/>
      <c r="BB8" s="389"/>
      <c r="BC8" s="389"/>
      <c r="BD8" s="389"/>
      <c r="BE8" s="389"/>
    </row>
    <row r="9" spans="1:73" x14ac:dyDescent="0.3">
      <c r="AI9" s="74"/>
      <c r="AJ9" s="74"/>
      <c r="AK9" s="74"/>
      <c r="AL9" s="74"/>
      <c r="AS9" s="76"/>
      <c r="AT9" s="76"/>
      <c r="AU9" s="76"/>
      <c r="AV9" s="76"/>
      <c r="AW9" s="76"/>
      <c r="AX9" s="76"/>
      <c r="AY9" s="76"/>
      <c r="AZ9" s="76"/>
      <c r="BA9" s="76"/>
      <c r="BB9" s="76"/>
      <c r="BC9" s="76"/>
      <c r="BD9" s="76"/>
      <c r="BE9" s="76"/>
    </row>
    <row r="10" spans="1:73" x14ac:dyDescent="0.3">
      <c r="A10" s="387" t="s">
        <v>113</v>
      </c>
      <c r="B10" s="390">
        <v>1</v>
      </c>
      <c r="C10" s="391"/>
      <c r="D10" s="391"/>
      <c r="E10" s="392"/>
      <c r="F10" s="390">
        <v>2</v>
      </c>
      <c r="G10" s="391"/>
      <c r="H10" s="391"/>
      <c r="I10" s="392"/>
      <c r="J10" s="390">
        <v>3</v>
      </c>
      <c r="K10" s="391"/>
      <c r="L10" s="391"/>
      <c r="M10" s="392"/>
      <c r="N10" s="390">
        <v>4</v>
      </c>
      <c r="O10" s="391"/>
      <c r="P10" s="391"/>
      <c r="Q10" s="392"/>
      <c r="R10" s="390">
        <v>5</v>
      </c>
      <c r="S10" s="391"/>
      <c r="T10" s="391"/>
      <c r="U10" s="392"/>
      <c r="V10" s="390">
        <v>6</v>
      </c>
      <c r="W10" s="391"/>
      <c r="X10" s="391"/>
      <c r="Y10" s="392"/>
      <c r="Z10" s="390">
        <v>7</v>
      </c>
      <c r="AA10" s="391"/>
      <c r="AB10" s="391"/>
      <c r="AC10" s="392"/>
      <c r="AD10" s="390">
        <v>8</v>
      </c>
      <c r="AE10" s="391"/>
      <c r="AF10" s="391"/>
      <c r="AG10" s="392"/>
      <c r="AH10" s="393" t="s">
        <v>114</v>
      </c>
      <c r="AI10" s="394" t="s">
        <v>115</v>
      </c>
      <c r="AJ10" s="394"/>
      <c r="AK10" s="394"/>
      <c r="AL10" s="394"/>
      <c r="AM10" s="394"/>
      <c r="AN10" s="394"/>
      <c r="AO10" s="394"/>
      <c r="AP10" s="394"/>
      <c r="AQ10" s="394"/>
      <c r="AR10" s="394"/>
      <c r="AS10" s="394"/>
      <c r="AT10" s="394"/>
      <c r="AU10" s="394"/>
      <c r="AV10" s="394"/>
      <c r="AW10" s="394"/>
      <c r="AX10" s="394"/>
      <c r="AY10" s="394"/>
      <c r="AZ10" s="394"/>
      <c r="BA10" s="394"/>
      <c r="BB10" s="394"/>
      <c r="BC10" s="394"/>
      <c r="BD10" s="394"/>
      <c r="BE10" s="77"/>
    </row>
    <row r="11" spans="1:73" x14ac:dyDescent="0.3">
      <c r="A11" s="387"/>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393"/>
      <c r="AI11" s="388" t="s">
        <v>22</v>
      </c>
      <c r="AJ11" s="388" t="s">
        <v>116</v>
      </c>
      <c r="AK11" s="388" t="s">
        <v>23</v>
      </c>
      <c r="AL11" s="388" t="s">
        <v>24</v>
      </c>
      <c r="AM11" s="388" t="s">
        <v>25</v>
      </c>
      <c r="AN11" s="388" t="s">
        <v>26</v>
      </c>
      <c r="AO11" s="388" t="s">
        <v>27</v>
      </c>
      <c r="AP11" s="388" t="s">
        <v>117</v>
      </c>
      <c r="AQ11" s="388" t="s">
        <v>28</v>
      </c>
      <c r="AR11" s="388" t="s">
        <v>29</v>
      </c>
      <c r="AS11" s="388" t="s">
        <v>30</v>
      </c>
      <c r="AT11" s="388" t="s">
        <v>31</v>
      </c>
      <c r="AU11" s="388" t="s">
        <v>32</v>
      </c>
      <c r="AV11" s="388" t="s">
        <v>33</v>
      </c>
      <c r="AW11" s="388" t="s">
        <v>34</v>
      </c>
      <c r="AX11" s="388" t="s">
        <v>35</v>
      </c>
      <c r="AY11" s="388" t="s">
        <v>36</v>
      </c>
      <c r="AZ11" s="388" t="s">
        <v>37</v>
      </c>
      <c r="BA11" s="388" t="s">
        <v>38</v>
      </c>
      <c r="BB11" s="388" t="s">
        <v>39</v>
      </c>
      <c r="BC11" s="388" t="s">
        <v>40</v>
      </c>
      <c r="BD11" s="388" t="s">
        <v>41</v>
      </c>
      <c r="BE11" s="79"/>
    </row>
    <row r="12" spans="1:73" s="75" customFormat="1" ht="34.35" customHeight="1" x14ac:dyDescent="0.3">
      <c r="A12" s="387"/>
      <c r="B12" s="387"/>
      <c r="C12" s="387"/>
      <c r="D12" s="387"/>
      <c r="E12" s="387"/>
      <c r="F12" s="387"/>
      <c r="G12" s="387"/>
      <c r="H12" s="387"/>
      <c r="I12" s="387"/>
      <c r="J12" s="387"/>
      <c r="K12" s="387"/>
      <c r="L12" s="387"/>
      <c r="M12" s="387"/>
      <c r="N12" s="387"/>
      <c r="O12" s="387"/>
      <c r="P12" s="387"/>
      <c r="Q12" s="387"/>
      <c r="R12" s="387"/>
      <c r="S12" s="387"/>
      <c r="T12" s="387"/>
      <c r="U12" s="387"/>
      <c r="V12" s="387"/>
      <c r="W12" s="387"/>
      <c r="X12" s="387"/>
      <c r="Y12" s="387"/>
      <c r="Z12" s="387"/>
      <c r="AA12" s="387"/>
      <c r="AB12" s="387"/>
      <c r="AC12" s="387"/>
      <c r="AD12" s="387"/>
      <c r="AE12" s="387"/>
      <c r="AF12" s="387"/>
      <c r="AG12" s="387"/>
      <c r="AH12" s="393"/>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385" t="s">
        <v>125</v>
      </c>
      <c r="C21" s="385"/>
      <c r="D21" s="385"/>
      <c r="E21" s="385"/>
      <c r="F21" s="385"/>
      <c r="G21" s="385"/>
      <c r="H21" s="385"/>
      <c r="I21" s="385"/>
      <c r="J21" s="385"/>
      <c r="K21" s="385"/>
      <c r="L21" s="385"/>
      <c r="M21" s="385"/>
      <c r="N21" s="385"/>
      <c r="O21" s="385"/>
      <c r="P21" s="385"/>
      <c r="Q21" s="385"/>
      <c r="R21" s="385" t="s">
        <v>125</v>
      </c>
      <c r="S21" s="385"/>
      <c r="T21" s="385"/>
      <c r="U21" s="385"/>
      <c r="V21" s="385"/>
      <c r="W21" s="385"/>
      <c r="X21" s="385"/>
      <c r="Y21" s="385"/>
      <c r="Z21" s="385"/>
      <c r="AA21" s="385"/>
      <c r="AB21" s="385"/>
      <c r="AC21" s="385"/>
      <c r="AD21" s="385"/>
      <c r="AE21" s="385"/>
      <c r="AF21" s="385"/>
      <c r="AG21" s="385"/>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386"/>
      <c r="C22" s="386"/>
      <c r="D22" s="386"/>
      <c r="E22" s="386"/>
      <c r="F22" s="386"/>
      <c r="G22" s="386"/>
      <c r="H22" s="386"/>
      <c r="I22" s="386"/>
      <c r="J22" s="386"/>
      <c r="K22" s="386"/>
      <c r="L22" s="386"/>
      <c r="M22" s="386"/>
      <c r="N22" s="386"/>
      <c r="O22" s="386"/>
      <c r="P22" s="386"/>
      <c r="Q22" s="386"/>
      <c r="R22" s="386"/>
      <c r="S22" s="386"/>
      <c r="T22" s="386"/>
      <c r="U22" s="386"/>
      <c r="V22" s="386"/>
      <c r="W22" s="386"/>
      <c r="X22" s="386"/>
      <c r="Y22" s="386"/>
      <c r="Z22" s="386"/>
      <c r="AA22" s="386"/>
      <c r="AB22" s="386"/>
      <c r="AC22" s="386"/>
      <c r="AD22" s="386"/>
      <c r="AE22" s="386"/>
      <c r="AF22" s="386"/>
      <c r="AG22" s="386"/>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219</v>
      </c>
      <c r="AJ23" s="97" t="s">
        <v>219</v>
      </c>
      <c r="AK23" s="97" t="s">
        <v>219</v>
      </c>
      <c r="AL23" s="97" t="s">
        <v>219</v>
      </c>
      <c r="AM23" s="97" t="s">
        <v>219</v>
      </c>
      <c r="AN23" s="97" t="s">
        <v>219</v>
      </c>
      <c r="AO23" s="97" t="s">
        <v>219</v>
      </c>
      <c r="AP23" s="97" t="s">
        <v>219</v>
      </c>
      <c r="AQ23" s="97" t="s">
        <v>219</v>
      </c>
      <c r="AR23" s="97" t="s">
        <v>219</v>
      </c>
      <c r="AS23" s="97" t="s">
        <v>219</v>
      </c>
      <c r="AT23" s="97" t="s">
        <v>220</v>
      </c>
      <c r="AU23" s="97" t="s">
        <v>220</v>
      </c>
      <c r="AV23" s="97" t="s">
        <v>219</v>
      </c>
      <c r="AW23" s="97" t="s">
        <v>219</v>
      </c>
      <c r="AX23" s="97" t="s">
        <v>219</v>
      </c>
      <c r="AY23" s="97" t="s">
        <v>219</v>
      </c>
      <c r="AZ23" s="97" t="s">
        <v>219</v>
      </c>
      <c r="BA23" s="97" t="s">
        <v>219</v>
      </c>
      <c r="BB23" s="97" t="s">
        <v>219</v>
      </c>
      <c r="BC23" s="97" t="s">
        <v>219</v>
      </c>
      <c r="BD23" s="97" t="s">
        <v>219</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382"/>
      <c r="B27" s="382"/>
      <c r="C27" s="382"/>
      <c r="D27" s="382"/>
      <c r="E27" s="382"/>
      <c r="F27" s="382"/>
      <c r="G27" s="382"/>
      <c r="H27" s="382"/>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3" t="s">
        <v>134</v>
      </c>
      <c r="B28" s="383"/>
      <c r="C28" s="383"/>
      <c r="D28" s="383"/>
      <c r="E28" s="383"/>
      <c r="F28" s="383"/>
      <c r="G28" s="383"/>
      <c r="H28" s="383"/>
      <c r="R28" s="384" t="s">
        <v>109</v>
      </c>
      <c r="S28" s="384"/>
      <c r="T28" s="384"/>
      <c r="U28" s="384"/>
      <c r="V28" s="384"/>
      <c r="W28" s="384"/>
      <c r="X28" s="384"/>
      <c r="Y28" s="384"/>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3" t="s">
        <v>180</v>
      </c>
      <c r="B1" s="397" t="s">
        <v>181</v>
      </c>
      <c r="C1" s="398"/>
    </row>
    <row r="2" spans="1:3" ht="29.1" customHeight="1" thickBot="1" x14ac:dyDescent="0.35">
      <c r="A2" s="164"/>
      <c r="B2" s="399" t="s">
        <v>182</v>
      </c>
      <c r="C2" s="400"/>
    </row>
    <row r="3" spans="1:3" x14ac:dyDescent="0.3">
      <c r="A3" s="166" t="s">
        <v>180</v>
      </c>
      <c r="B3" s="167" t="s">
        <v>183</v>
      </c>
      <c r="C3" s="168" t="s">
        <v>184</v>
      </c>
    </row>
    <row r="4" spans="1:3" x14ac:dyDescent="0.3">
      <c r="A4" s="169" t="s">
        <v>151</v>
      </c>
      <c r="B4" s="165">
        <v>7750000</v>
      </c>
      <c r="C4" s="170">
        <v>7900000</v>
      </c>
    </row>
    <row r="5" spans="1:3" x14ac:dyDescent="0.3">
      <c r="A5" s="169" t="s">
        <v>152</v>
      </c>
      <c r="B5" s="165">
        <v>6000000</v>
      </c>
      <c r="C5" s="170">
        <v>6145000</v>
      </c>
    </row>
    <row r="6" spans="1:3" x14ac:dyDescent="0.3">
      <c r="A6" s="169" t="s">
        <v>153</v>
      </c>
      <c r="B6" s="165">
        <v>3920000</v>
      </c>
      <c r="C6" s="170">
        <v>4050000</v>
      </c>
    </row>
    <row r="7" spans="1:3" x14ac:dyDescent="0.3">
      <c r="A7" s="169" t="s">
        <v>185</v>
      </c>
      <c r="B7" s="165">
        <v>6000000</v>
      </c>
      <c r="C7" s="170">
        <v>6145000</v>
      </c>
    </row>
    <row r="8" spans="1:3" x14ac:dyDescent="0.3">
      <c r="A8" s="169" t="s">
        <v>186</v>
      </c>
      <c r="B8" s="165">
        <v>3920000</v>
      </c>
      <c r="C8" s="170">
        <v>4050000</v>
      </c>
    </row>
    <row r="9" spans="1:3" x14ac:dyDescent="0.3">
      <c r="A9" s="169" t="s">
        <v>38</v>
      </c>
      <c r="B9" s="165">
        <v>7090000</v>
      </c>
      <c r="C9" s="170">
        <v>7240000</v>
      </c>
    </row>
    <row r="10" spans="1:3" x14ac:dyDescent="0.3">
      <c r="A10" s="169" t="s">
        <v>156</v>
      </c>
      <c r="B10" s="165">
        <v>7090000</v>
      </c>
      <c r="C10" s="170">
        <v>7240000</v>
      </c>
    </row>
    <row r="11" spans="1:3" x14ac:dyDescent="0.3">
      <c r="A11" s="169" t="s">
        <v>155</v>
      </c>
      <c r="B11" s="165">
        <v>7090000</v>
      </c>
      <c r="C11" s="170">
        <v>7240000</v>
      </c>
    </row>
    <row r="12" spans="1:3" x14ac:dyDescent="0.3">
      <c r="A12" s="169" t="s">
        <v>39</v>
      </c>
      <c r="B12" s="165">
        <v>7090000</v>
      </c>
      <c r="C12" s="170">
        <v>7240000</v>
      </c>
    </row>
    <row r="13" spans="1:3" x14ac:dyDescent="0.3">
      <c r="A13" s="169" t="s">
        <v>187</v>
      </c>
      <c r="B13" s="165">
        <v>7090000</v>
      </c>
      <c r="C13" s="170">
        <v>7240000</v>
      </c>
    </row>
    <row r="14" spans="1:3" x14ac:dyDescent="0.3">
      <c r="A14" s="169" t="s">
        <v>157</v>
      </c>
      <c r="B14" s="165">
        <v>7090000</v>
      </c>
      <c r="C14" s="170">
        <v>7240000</v>
      </c>
    </row>
    <row r="15" spans="1:3" x14ac:dyDescent="0.3">
      <c r="A15" s="169" t="s">
        <v>188</v>
      </c>
      <c r="B15" s="165">
        <v>7090000</v>
      </c>
      <c r="C15" s="170">
        <v>7240000</v>
      </c>
    </row>
    <row r="16" spans="1:3" x14ac:dyDescent="0.3">
      <c r="A16" s="169" t="s">
        <v>189</v>
      </c>
      <c r="B16" s="165">
        <v>7090000</v>
      </c>
      <c r="C16" s="170">
        <v>7240000</v>
      </c>
    </row>
    <row r="17" spans="1:3" x14ac:dyDescent="0.3">
      <c r="A17" s="169" t="s">
        <v>190</v>
      </c>
      <c r="B17" s="165">
        <v>6000000</v>
      </c>
      <c r="C17" s="170">
        <v>6145000</v>
      </c>
    </row>
    <row r="18" spans="1:3" x14ac:dyDescent="0.3">
      <c r="A18" s="169" t="s">
        <v>191</v>
      </c>
      <c r="B18" s="165">
        <v>6550000</v>
      </c>
      <c r="C18" s="170">
        <v>6700000</v>
      </c>
    </row>
    <row r="19" spans="1:3" x14ac:dyDescent="0.3">
      <c r="A19" s="169" t="s">
        <v>192</v>
      </c>
      <c r="B19" s="165">
        <v>6550000</v>
      </c>
      <c r="C19" s="170">
        <v>6700000</v>
      </c>
    </row>
    <row r="20" spans="1:3" x14ac:dyDescent="0.3">
      <c r="A20" s="169" t="s">
        <v>158</v>
      </c>
      <c r="B20" s="165">
        <v>4450000</v>
      </c>
      <c r="C20" s="170">
        <v>4600000</v>
      </c>
    </row>
    <row r="21" spans="1:3" x14ac:dyDescent="0.3">
      <c r="A21" s="169" t="s">
        <v>193</v>
      </c>
      <c r="B21" s="165">
        <v>4450000</v>
      </c>
      <c r="C21" s="170">
        <v>4600000</v>
      </c>
    </row>
    <row r="22" spans="1:3" x14ac:dyDescent="0.3">
      <c r="A22" s="169" t="s">
        <v>194</v>
      </c>
      <c r="B22" s="165">
        <v>4450000</v>
      </c>
      <c r="C22" s="170">
        <v>4600000</v>
      </c>
    </row>
    <row r="23" spans="1:3" x14ac:dyDescent="0.3">
      <c r="A23" s="169" t="s">
        <v>195</v>
      </c>
      <c r="B23" s="165">
        <v>4450000</v>
      </c>
      <c r="C23" s="170">
        <v>4600000</v>
      </c>
    </row>
    <row r="24" spans="1:3" ht="22.8" x14ac:dyDescent="0.3">
      <c r="A24" s="169" t="s">
        <v>159</v>
      </c>
      <c r="B24" s="165">
        <v>4450000</v>
      </c>
      <c r="C24" s="170">
        <v>4600000</v>
      </c>
    </row>
    <row r="25" spans="1:3" x14ac:dyDescent="0.3">
      <c r="A25" s="169" t="s">
        <v>196</v>
      </c>
      <c r="B25" s="165">
        <v>4450000</v>
      </c>
      <c r="C25" s="170">
        <v>4600000</v>
      </c>
    </row>
    <row r="26" spans="1:3" x14ac:dyDescent="0.3">
      <c r="A26" s="169" t="s">
        <v>197</v>
      </c>
      <c r="B26" s="165">
        <v>4450000</v>
      </c>
      <c r="C26" s="170">
        <v>4600000</v>
      </c>
    </row>
    <row r="27" spans="1:3" x14ac:dyDescent="0.3">
      <c r="A27" s="169" t="s">
        <v>198</v>
      </c>
      <c r="B27" s="165">
        <v>4450000</v>
      </c>
      <c r="C27" s="170">
        <v>4600000</v>
      </c>
    </row>
    <row r="28" spans="1:3" x14ac:dyDescent="0.3">
      <c r="A28" s="169" t="s">
        <v>199</v>
      </c>
      <c r="B28" s="165">
        <v>4450000</v>
      </c>
      <c r="C28" s="170">
        <v>4600000</v>
      </c>
    </row>
    <row r="29" spans="1:3" x14ac:dyDescent="0.3">
      <c r="A29" s="169" t="s">
        <v>200</v>
      </c>
      <c r="B29" s="165">
        <v>4450000</v>
      </c>
      <c r="C29" s="170">
        <v>4600000</v>
      </c>
    </row>
    <row r="30" spans="1:3" x14ac:dyDescent="0.3">
      <c r="A30" s="169" t="s">
        <v>201</v>
      </c>
      <c r="B30" s="165">
        <v>6000000</v>
      </c>
      <c r="C30" s="170">
        <v>6145000</v>
      </c>
    </row>
    <row r="31" spans="1:3" x14ac:dyDescent="0.3">
      <c r="A31" s="169" t="s">
        <v>137</v>
      </c>
      <c r="B31" s="165">
        <v>2260000</v>
      </c>
      <c r="C31" s="170">
        <v>2290000</v>
      </c>
    </row>
    <row r="32" spans="1:3" x14ac:dyDescent="0.3">
      <c r="A32" s="169" t="s">
        <v>202</v>
      </c>
      <c r="B32" s="165">
        <v>2370000</v>
      </c>
      <c r="C32" s="170">
        <v>2400000</v>
      </c>
    </row>
    <row r="33" spans="1:3" x14ac:dyDescent="0.3">
      <c r="A33" s="169" t="s">
        <v>203</v>
      </c>
      <c r="B33" s="165">
        <v>2370000</v>
      </c>
      <c r="C33" s="170">
        <v>2400000</v>
      </c>
    </row>
    <row r="34" spans="1:3" x14ac:dyDescent="0.3">
      <c r="A34" s="169" t="s">
        <v>204</v>
      </c>
      <c r="B34" s="165">
        <v>2370000</v>
      </c>
      <c r="C34" s="170">
        <v>2400000</v>
      </c>
    </row>
    <row r="35" spans="1:3" x14ac:dyDescent="0.3">
      <c r="A35" s="169" t="s">
        <v>205</v>
      </c>
      <c r="B35" s="165">
        <v>2370000</v>
      </c>
      <c r="C35" s="170">
        <v>2400000</v>
      </c>
    </row>
    <row r="36" spans="1:3" x14ac:dyDescent="0.3">
      <c r="A36" s="169" t="s">
        <v>160</v>
      </c>
      <c r="B36" s="165">
        <v>2260000</v>
      </c>
      <c r="C36" s="170">
        <v>2290000</v>
      </c>
    </row>
    <row r="37" spans="1:3" x14ac:dyDescent="0.3">
      <c r="A37" s="169" t="s">
        <v>206</v>
      </c>
      <c r="B37" s="165">
        <v>1470000</v>
      </c>
      <c r="C37" s="170">
        <v>1520000</v>
      </c>
    </row>
    <row r="38" spans="1:3" x14ac:dyDescent="0.3">
      <c r="A38" s="169" t="s">
        <v>207</v>
      </c>
      <c r="B38" s="165">
        <v>1470000</v>
      </c>
      <c r="C38" s="170">
        <v>1520000</v>
      </c>
    </row>
    <row r="39" spans="1:3" x14ac:dyDescent="0.3">
      <c r="A39" s="169" t="s">
        <v>208</v>
      </c>
      <c r="B39" s="165">
        <v>1240000</v>
      </c>
      <c r="C39" s="170">
        <v>1250000</v>
      </c>
    </row>
    <row r="40" spans="1:3" x14ac:dyDescent="0.3">
      <c r="A40" s="169" t="s">
        <v>50</v>
      </c>
      <c r="B40" s="165">
        <v>1200000</v>
      </c>
      <c r="C40" s="170">
        <v>1210000</v>
      </c>
    </row>
    <row r="41" spans="1:3" x14ac:dyDescent="0.3">
      <c r="A41" s="169" t="s">
        <v>51</v>
      </c>
      <c r="B41" s="165">
        <v>1250000</v>
      </c>
      <c r="C41" s="170">
        <v>1260000</v>
      </c>
    </row>
    <row r="42" spans="1:3" x14ac:dyDescent="0.3">
      <c r="A42" s="169" t="s">
        <v>139</v>
      </c>
      <c r="B42" s="165">
        <v>235000</v>
      </c>
      <c r="C42" s="170">
        <v>250000</v>
      </c>
    </row>
    <row r="43" spans="1:3" ht="57" x14ac:dyDescent="0.3">
      <c r="A43" s="169" t="s">
        <v>140</v>
      </c>
      <c r="B43" s="165">
        <v>4990000</v>
      </c>
      <c r="C43" s="170">
        <v>5145000</v>
      </c>
    </row>
    <row r="44" spans="1:3" ht="57" x14ac:dyDescent="0.3">
      <c r="A44" s="169" t="s">
        <v>209</v>
      </c>
      <c r="B44" s="165">
        <v>5650000</v>
      </c>
      <c r="C44" s="170">
        <v>5770000</v>
      </c>
    </row>
    <row r="45" spans="1:3" ht="34.200000000000003" x14ac:dyDescent="0.3">
      <c r="A45" s="169" t="s">
        <v>210</v>
      </c>
      <c r="B45" s="165">
        <v>805000</v>
      </c>
      <c r="C45" s="170">
        <v>830000</v>
      </c>
    </row>
    <row r="46" spans="1:3" ht="45.6" x14ac:dyDescent="0.3">
      <c r="A46" s="169" t="s">
        <v>141</v>
      </c>
      <c r="B46" s="165">
        <v>4990000</v>
      </c>
      <c r="C46" s="170">
        <v>5145000</v>
      </c>
    </row>
    <row r="47" spans="1:3" x14ac:dyDescent="0.3">
      <c r="A47" s="169" t="s">
        <v>211</v>
      </c>
      <c r="B47" s="165">
        <v>2440000</v>
      </c>
      <c r="C47" s="170">
        <v>2550000</v>
      </c>
    </row>
    <row r="48" spans="1:3" ht="22.8" x14ac:dyDescent="0.3">
      <c r="A48" s="169" t="s">
        <v>212</v>
      </c>
      <c r="B48" s="165">
        <v>6570000</v>
      </c>
      <c r="C48" s="170">
        <v>6690000</v>
      </c>
    </row>
    <row r="49" spans="1:3" ht="34.200000000000003" x14ac:dyDescent="0.3">
      <c r="A49" s="169" t="s">
        <v>213</v>
      </c>
      <c r="B49" s="165">
        <v>2440000</v>
      </c>
      <c r="C49" s="170">
        <v>2550000</v>
      </c>
    </row>
    <row r="50" spans="1:3" ht="22.8" x14ac:dyDescent="0.3">
      <c r="A50" s="169" t="s">
        <v>142</v>
      </c>
      <c r="B50" s="165">
        <v>595000</v>
      </c>
      <c r="C50" s="170">
        <v>610000</v>
      </c>
    </row>
    <row r="51" spans="1:3" ht="22.8" x14ac:dyDescent="0.3">
      <c r="A51" s="169" t="s">
        <v>167</v>
      </c>
      <c r="B51" s="165">
        <v>1800000</v>
      </c>
      <c r="C51" s="170">
        <v>1950000</v>
      </c>
    </row>
    <row r="52" spans="1:3" ht="22.8" x14ac:dyDescent="0.3">
      <c r="A52" s="169" t="s">
        <v>143</v>
      </c>
      <c r="B52" s="165">
        <v>2340000</v>
      </c>
      <c r="C52" s="170">
        <v>2490000</v>
      </c>
    </row>
    <row r="53" spans="1:3" ht="34.200000000000003" x14ac:dyDescent="0.3">
      <c r="A53" s="169" t="s">
        <v>144</v>
      </c>
      <c r="B53" s="165">
        <v>905000</v>
      </c>
      <c r="C53" s="170">
        <v>980000</v>
      </c>
    </row>
    <row r="54" spans="1:3" ht="23.4" thickBot="1" x14ac:dyDescent="0.35">
      <c r="A54" s="171" t="s">
        <v>145</v>
      </c>
      <c r="B54" s="172">
        <v>905000</v>
      </c>
      <c r="C54" s="173">
        <v>980000</v>
      </c>
    </row>
    <row r="55" spans="1:3" x14ac:dyDescent="0.3">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PO L1 Buesaco</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2023-10-23T23:35:02Z</dcterms:modified>
  <cp:category/>
  <cp:contentStatus/>
</cp:coreProperties>
</file>