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psanchez\Desktop\Procesos 2019\Seleccion Abreviada\Suministro de Pescados y Mariscos - SAMC\"/>
    </mc:Choice>
  </mc:AlternateContent>
  <workbookProtection workbookAlgorithmName="SHA-512" workbookHashValue="Cof4svfltwmVktcBdBc8NFxImAET7jEH/Fbugkj1KD/AyxrACvi0MfEBA9R1at/HHegIBnvVRs/Sewhs4uCnCg==" workbookSaltValue="Q4Nv8dOzM1NwvZr68p4LeA==" workbookSpinCount="100000" lockStructure="1"/>
  <bookViews>
    <workbookView xWindow="0" yWindow="0" windowWidth="20445" windowHeight="7680"/>
  </bookViews>
  <sheets>
    <sheet name="Hoja1" sheetId="1" r:id="rId1"/>
  </sheets>
  <externalReferences>
    <externalReference r:id="rId2"/>
    <externalReference r:id="rId3"/>
  </externalReferences>
  <definedNames>
    <definedName name="ASIGNACIÓN">'[1]TABLAS VALORACIÓN'!$H$29:$H$30</definedName>
    <definedName name="ASIGNACION1">'[1]TABLAS VALORACIÓN'!$H$28:$H$34</definedName>
    <definedName name="CLASE">'[1]TABLAS VALORACIÓN'!$C$29:$C$30</definedName>
    <definedName name="ETAPA">'[1]TABLAS VALORACIÓN'!$B$28:$B$32</definedName>
    <definedName name="FUENTE">'[1]TABLAS VALORACIÓN'!$D$29:$D$30</definedName>
    <definedName name="IMPACTO">'[1]TABLAS VALORACIÓN'!$G$29:$G$33</definedName>
    <definedName name="PERIODICIDAD">'[1]TABLAS VALORACIÓN'!$J$29:$J$34</definedName>
    <definedName name="PROBABILIDAD">'[1]TABLAS VALORACIÓN'!$F$29:$F$33</definedName>
    <definedName name="TIPO">'[1]TABLAS VALORACIÓN'!#REF!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6" i="1" l="1"/>
  <c r="T26" i="1"/>
  <c r="L26" i="1"/>
  <c r="M26" i="1"/>
  <c r="S25" i="1"/>
  <c r="T25" i="1"/>
  <c r="L25" i="1"/>
  <c r="M25" i="1"/>
  <c r="AA24" i="1"/>
  <c r="AB24" i="1"/>
  <c r="AC24" i="1"/>
  <c r="AD24" i="1"/>
  <c r="S24" i="1"/>
  <c r="T24" i="1"/>
  <c r="L24" i="1"/>
  <c r="M24" i="1"/>
  <c r="S23" i="1"/>
  <c r="T23" i="1"/>
  <c r="L23" i="1"/>
  <c r="M23" i="1"/>
  <c r="S22" i="1"/>
  <c r="T22" i="1"/>
  <c r="L22" i="1"/>
  <c r="M22" i="1"/>
  <c r="S21" i="1"/>
  <c r="T21" i="1"/>
  <c r="L21" i="1"/>
  <c r="M21" i="1"/>
  <c r="S20" i="1"/>
  <c r="T20" i="1"/>
  <c r="L20" i="1"/>
  <c r="M20" i="1"/>
  <c r="S19" i="1"/>
  <c r="T19" i="1"/>
  <c r="L19" i="1"/>
  <c r="M19" i="1"/>
  <c r="S18" i="1"/>
  <c r="T18" i="1"/>
  <c r="L18" i="1"/>
  <c r="M18" i="1"/>
  <c r="S17" i="1"/>
  <c r="T17" i="1"/>
  <c r="L17" i="1"/>
  <c r="M17" i="1"/>
  <c r="S16" i="1"/>
  <c r="T16" i="1"/>
  <c r="L16" i="1"/>
  <c r="M16" i="1"/>
  <c r="S15" i="1"/>
  <c r="T15" i="1"/>
  <c r="L15" i="1"/>
  <c r="M15" i="1"/>
  <c r="S14" i="1"/>
  <c r="T14" i="1"/>
  <c r="L14" i="1"/>
  <c r="M14" i="1"/>
  <c r="S13" i="1"/>
  <c r="T13" i="1"/>
  <c r="L13" i="1"/>
  <c r="M13" i="1"/>
  <c r="S12" i="1"/>
  <c r="T12" i="1"/>
  <c r="L12" i="1"/>
  <c r="M12" i="1"/>
  <c r="S11" i="1"/>
  <c r="T11" i="1"/>
  <c r="L11" i="1"/>
  <c r="M11" i="1"/>
  <c r="S10" i="1"/>
  <c r="T10" i="1"/>
  <c r="L10" i="1"/>
  <c r="M10" i="1"/>
</calcChain>
</file>

<file path=xl/sharedStrings.xml><?xml version="1.0" encoding="utf-8"?>
<sst xmlns="http://schemas.openxmlformats.org/spreadsheetml/2006/main" count="341" uniqueCount="133">
  <si>
    <t>ANEXO 8   
 Matriz de identificación, valoración y asignación de riesgos</t>
  </si>
  <si>
    <t>Versión 1</t>
  </si>
  <si>
    <t>Clasificación de la Información:
Pública</t>
  </si>
  <si>
    <t>OBJETO A CONTRATAR (Denominacion del bien o servicio)</t>
  </si>
  <si>
    <t>Fecha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</si>
  <si>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12 de fecrero de 2019 y http://veeduriadistrital.gov.co/sites/default/files/files/Publicaciones%202017/GUIA%20DE%20RIESGOS%20CONTRATACION%20WEB.pdf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</si>
  <si>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</si>
  <si>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</si>
  <si>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</si>
  <si>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</si>
  <si>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</si>
  <si>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</si>
  <si>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</si>
  <si>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</si>
  <si>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</si>
  <si>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</si>
  <si>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</si>
  <si>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</si>
  <si>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¿A quién se le asigna internamente?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</si>
  <si>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</si>
  <si>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</si>
  <si>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</si>
  <si>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</si>
  <si>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</si>
  <si>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</si>
  <si>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</si>
  <si>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</si>
  <si>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</si>
  <si>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Específico</t>
  </si>
  <si>
    <t>Interno</t>
  </si>
  <si>
    <t>Planeacion</t>
  </si>
  <si>
    <t xml:space="preserve">Operacional </t>
  </si>
  <si>
    <t xml:space="preserve">QUE EN LA CONSTRUCCION DE LOS ESTUDIOS PREVIOS NO HAYA UNA DESCRIPCION CLARA DEL BIEN </t>
  </si>
  <si>
    <t xml:space="preserve">DECLARAR DESIERTO EL PROCESO </t>
  </si>
  <si>
    <t>2=Improbable</t>
  </si>
  <si>
    <t xml:space="preserve">3= Moderado </t>
  </si>
  <si>
    <t>CLUB MILITAR</t>
  </si>
  <si>
    <t>Documentar los requerimientos del proceso de manera clara y concisa en la ficha tecnica y  todos los anexos con la normatividad vigente</t>
  </si>
  <si>
    <t>2= Menor</t>
  </si>
  <si>
    <t>Si</t>
  </si>
  <si>
    <t>Desde la estructuración tecnica de los documentos del proceso</t>
  </si>
  <si>
    <t xml:space="preserve">Hasta la fecha de cierre  </t>
  </si>
  <si>
    <t xml:space="preserve">Revisando las observaciones que sean procedentes con el fin de  permitir una mayor participación de proponentes y evidenciar los posibles errores en la descrpciones de los bienes </t>
  </si>
  <si>
    <t>DIARIA</t>
  </si>
  <si>
    <t>selección</t>
  </si>
  <si>
    <t>4=Probable</t>
  </si>
  <si>
    <t>5= Catastrófico</t>
  </si>
  <si>
    <t>Realizar una ficha tecnica consecuente con los bienes y servicios ofrecidos en el mercado  por medio de una documentacion clara sobre cada bien y/o servicio a contratar.</t>
  </si>
  <si>
    <t>3=Posible</t>
  </si>
  <si>
    <t>Desde la estructuración de los documentos del proceso</t>
  </si>
  <si>
    <t>Hasta el día del cierre del proceso</t>
  </si>
  <si>
    <t>General</t>
  </si>
  <si>
    <t>Selección</t>
  </si>
  <si>
    <t xml:space="preserve">QUE EL DIA DEL CIERRE NO SE PRESENTEN PROPONENTES </t>
  </si>
  <si>
    <t>Se declara desierto el proceso de selección</t>
  </si>
  <si>
    <t xml:space="preserve">Publicar nuevamente la convocatoria teniendo encuenta las observaciones presentadas con el fin de modificar el pliego acorde a las condiciones del mercado </t>
  </si>
  <si>
    <t>Desde la publicación del estudio previo y proyecto de pliego de condiciones</t>
  </si>
  <si>
    <t>Revisando las observaciones que sean procedentes con el fin de  permitir una mayor participación de proponentes</t>
  </si>
  <si>
    <t>Revisar las observaciones al proyecto de pliego de condiciones y al pliego de condiciones definitivo con el fin de que las reglas del proceso sean claras para todos los interesados</t>
  </si>
  <si>
    <t>1=Raro</t>
  </si>
  <si>
    <t>Externo</t>
  </si>
  <si>
    <t>Ejecución</t>
  </si>
  <si>
    <t>EL CONTRATISTA NO  ATIENDE LAS OBSERVACIONES DEL COMITÉ TÉCNICO</t>
  </si>
  <si>
    <t>Demora en la ejecución del trabajo y no se cumpliría con las obligaciones establecidas en el  contrato</t>
  </si>
  <si>
    <t>el supervisor del contratao realizara las observaciones al contrataista para que subsanene de forma inmediata</t>
  </si>
  <si>
    <t>No</t>
  </si>
  <si>
    <t>Desde el inicio del contrato</t>
  </si>
  <si>
    <t>Hasta el día de terminación del contrato</t>
  </si>
  <si>
    <t>Mediante el seguimiento a la ejecución de las obligaciones y a través de los informes presentados por el contratista</t>
  </si>
  <si>
    <t xml:space="preserve">IMPOSIBILIDAD DE CONTRATAR CON EL OFERETE </t>
  </si>
  <si>
    <t>PROPONENTE</t>
  </si>
  <si>
    <t xml:space="preserve">desde el cierre </t>
  </si>
  <si>
    <t xml:space="preserve">hasta  la adjudicaicon </t>
  </si>
  <si>
    <t xml:space="preserve">realizando una correcta y minuciosa evaluacion  </t>
  </si>
  <si>
    <t>CONTRATISTA</t>
  </si>
  <si>
    <t>hasta la terminacion del contrato</t>
  </si>
  <si>
    <t xml:space="preserve">realizando la supervision del contrato por parte del CLUB MILITAR </t>
  </si>
  <si>
    <t>5=Casi cierto</t>
  </si>
  <si>
    <t>4= Mayor</t>
  </si>
  <si>
    <t xml:space="preserve">solictar al contratista que informe los cambios de personal para programar la capacitacion por parte del club militar </t>
  </si>
  <si>
    <t xml:space="preserve">durante la ejecucon </t>
  </si>
  <si>
    <t xml:space="preserve">DETRIMENTO PATRIMONIAL-POSIBLE INCUMPLIMIENTO DEL CONTRATO - AFECTACION DE POLIZAS </t>
  </si>
  <si>
    <t xml:space="preserve">ACCIDENTES DEL PERSONAL QUE APOYA LA EJECUCION DEL CONTRATO, ENFEREDADES PROFESIONALES Y/O MUERTE DE ALGUN MIEMBRO DEL EQUIPO HUMANO DEL CONTRATISTA </t>
  </si>
  <si>
    <t xml:space="preserve">SOBRE COSTOS EN LA EJECUCION CONTRACTUAL Y DEMANDAS Y RECLAMACIONES LABORALES </t>
  </si>
  <si>
    <t xml:space="preserve">EN CASO DE ACCIDENTES,  ENFERMEDAD Y/O MUERTE EL CONTRATISTA DEBERA TENER PERSONAL DISPONIBLE E IDONEO PARA EL REMPLAZO INMEDIATO </t>
  </si>
  <si>
    <t xml:space="preserve">DAÑOS OCASIONADOS POR EL PERSONAL DEL CONTRATISTA A LOS BIENES, EQUIPOS O INSTALACIONES DEL CLUB MILITAR </t>
  </si>
  <si>
    <t>CAPACITAR Y SUPERVISAR AL PERSONAL EN EL CUIDADO DE LOS BIENES, EQUIPOS E INSTALACIONES</t>
  </si>
  <si>
    <t>NO</t>
  </si>
  <si>
    <t xml:space="preserve">1= Insignificante </t>
  </si>
  <si>
    <t>Riesgos Operacionales</t>
  </si>
  <si>
    <t>CAMBIOS EN LAS REGULACIONES LABORALES QUE AFECTEN LAS CONDICIONES ECONÓMICAS DEL CONTRATO</t>
  </si>
  <si>
    <t>Variación de las condiciones del contrato. Posibles sobrecostos en la ejecución contractual. Modificaciones o adiciones contractuales. Rompimiento del equilibrio económico.</t>
  </si>
  <si>
    <t xml:space="preserve">PREVEER LOS POSIBLES CAMBIOS REGULATORIOS EN LA MATERIA </t>
  </si>
  <si>
    <t>SI</t>
  </si>
  <si>
    <t xml:space="preserve">Por parte de los asesores juridicos del contratista y los asesores juridicos de Club militar </t>
  </si>
  <si>
    <t>DEMORA EN EL PAGO DE LAS FACTURAS UNA VEZ SEAN RADICADAS EN DEBIDA FORMA EN LA OFICINA PAGADORA DE LA ENTIDAD</t>
  </si>
  <si>
    <t>Insolvencia del contratista para la ejecución de las actividades propias del contrato. Posible incumplimiento del contrato. Reclamaciones por desequilibrio económico</t>
  </si>
  <si>
    <t xml:space="preserve">REALIZAR LOOS PAGS CON SUJECCION A LOS TIEMPOS ESTABLECIDOS </t>
  </si>
  <si>
    <t xml:space="preserve">QUE EL RUBRO PRESUPUESTAL NO ESTE ACORDE CON LO ESTIPULADO EN EL PLIEGO DE CONDICIONES </t>
  </si>
  <si>
    <t>VEREIFICACION DEL CDP</t>
  </si>
  <si>
    <t xml:space="preserve">desdela publicacion del aviso </t>
  </si>
  <si>
    <t>hasta el cierre</t>
  </si>
  <si>
    <t xml:space="preserve">verificando la informaicon del CDP </t>
  </si>
  <si>
    <t xml:space="preserve">LA INADECUADA PROYECCION DE COSTOS ECONOMICOS INCURRIDOS POR EL CONTRATISTA EN SU OFERTA ECONOMICA </t>
  </si>
  <si>
    <t xml:space="preserve">DESEQUILIBRIO ECONOMICO </t>
  </si>
  <si>
    <t>REVISION MINUCIOSA POR PARTE DEL PROPONENTE AL REALIAR SU PROPUESTA</t>
  </si>
  <si>
    <t xml:space="preserve">VERIFICANDO POR PARTE DE LOS PORPONENTES </t>
  </si>
  <si>
    <t>Antes de imprimir este mensaje, asegúrese de que es necesario.
¡Proteger el medio ambiente es un compromiso de todos!</t>
  </si>
  <si>
    <t xml:space="preserve">QUE SE PRESENTEN   LAS OFERTAS POR PARTE DE LOS PROPONENTES Y QUE  ESTAS NO CUMPLAN CON  LOS REQUISITOS ESTABLECIDOS EN EL PLIEGO (HABILITANTES- TECNICOS ) </t>
  </si>
  <si>
    <t xml:space="preserve">QUE NINGUNA EMPRESA CUMPLA CON LOS BIENES Y/O SERVICIOS SOLICITADOS EN EL ESTUDIO TECNICO </t>
  </si>
  <si>
    <t>QUE EXIISTA UN UNICO PROPONENTE  Y QUE ESTE HAGA UNA PROPUESTA MAYOR A LOS PRECIOS DE REFERENCIA</t>
  </si>
  <si>
    <t>establcer claridad en el proyecto y pliego de condiciones con la normatividad que aplica para este tipo de bien</t>
  </si>
  <si>
    <t>QUE EL CONTATISTA DESCONOZCA LOS PROCESOS,  PROCEDIMIENTOS Y PROTOCOLOS DEL CLUB MILITAR Y QUE ESTOS AFECTEN LA ENTREGA DEL BIEN</t>
  </si>
  <si>
    <t xml:space="preserve">QUE NO SE MODIFIQUEN CONDICIONES TECNICAS DE LOS BIENES Y/O SERVICIOS </t>
  </si>
  <si>
    <t>QUE NO SE FIRME EL CONTRATO</t>
  </si>
  <si>
    <t>MODIFICAR EL CONTRATO DEJANDOLO CON LAS CONDICIONES TÉCNICAS ESTABLECIDAS DESDE LA INVITACION</t>
  </si>
  <si>
    <t>Una vez se identifique</t>
  </si>
  <si>
    <t>hasta la suscripcion del contrato</t>
  </si>
  <si>
    <t>Con la verifucacion del contrato por parte del Gerente del Proyecto</t>
  </si>
  <si>
    <t>En le proceso de suscripcion del contrato</t>
  </si>
  <si>
    <t>PROVEER NUEVOS EQUIPOS PARA REEMPLAZAR EL QUE HA FALLADO</t>
  </si>
  <si>
    <t>DEMORAS Y FALLAS EN LA ENTREGA DEL PRODUCTO</t>
  </si>
  <si>
    <t xml:space="preserve">SUSPENSIÓN O CANCELACION DE LA LICENCIA DE FUNCIONAMIENTO POR PARTE DEL ENTE REGULADOR </t>
  </si>
  <si>
    <t xml:space="preserve">Incumplimiento en la prestación del servicio y por ende del contrato. Suspensión, terminacion o cesion del contrato </t>
  </si>
  <si>
    <t>Producto no conforme por incumplimiento ficha técnica (empaque roto, producto averiado, descongelado, unidad de medida diferente a la requerida, características organolépticas no propias, fecha de vencimiento caducada)</t>
  </si>
  <si>
    <t>Devolución producto no conforme, faltante requisición, afectación en prestación servicio al cliente.</t>
  </si>
  <si>
    <t>El contratista debe prever los posibles cambios de productos no conforme de acuerdo a la garantía técnica. Exigir al contratista garantía técnica (junto con su oferta), debidamente suscrita por el representante legal o quien haga sus veces, establecida en especificaciones técnicas adicionales de obligatorio cumplimiento.</t>
  </si>
  <si>
    <t>Verificación del producto al momento de recibirlo en la despensa,  exigir al contratista certificado de calidad</t>
  </si>
  <si>
    <t>Devolución del producto por perdida de la cadena de frio, faltante requisición, afectación en prestación servicio al cliente.</t>
  </si>
  <si>
    <t>El contratista debe concurrir al cumplimiento de la garantía técnica, realizar cambio de producto dando cumplimiento a las  condiciones de transporte que garanticen la calidad del producto. Exigir al contratista certificación suscrita por el representante legal o quien haga sus veces, en la cual se comprometa a transportar el producto en furgón termo king establecida en especificaciones técnicas adicionales de obligatorio cumplimiento.</t>
  </si>
  <si>
    <t>Verificación de condiciones de temperatura del vehículo transportador, al momento de recibir el producto.</t>
  </si>
  <si>
    <t xml:space="preserve">Transporte sin termo king temperatuta superior a la requerida en especificacion tecnica </t>
  </si>
  <si>
    <t>SUMINISTRO DE PESCADOS Y MARISCOS, PARA EL CLUB MILITAR GRUPO DE GESTIÓN SEDE PRINCIPAL - GRUPO DE GESTIÓN CENTRO VACACIONAL LAS MERCEDES - GRUPO DE GESTIÓN SEDE SOCHAGOTA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</si>
</sst>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2"/>
      <name val="Tempus Sans ITC"/>
      <family val="5"/>
    </font>
    <font>
      <sz val="9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4" fontId="3" fillId="0" borderId="2" xfId="0" applyNumberFormat="1" applyFont="1" applyBorder="1" applyAlignment="1">
      <alignment horizontal="center" vertical="center"/>
    </xf>
    <xf numFmtId="0" fontId="1" fillId="0" borderId="0" xfId="0" applyFont="1"/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textRotation="90" wrapText="1"/>
    </xf>
    <xf numFmtId="0" fontId="5" fillId="3" borderId="1" xfId="0" applyFont="1" applyFill="1" applyBorder="1" applyAlignment="1">
      <alignment horizontal="center" textRotation="90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0" fillId="0" borderId="1" xfId="0" applyBorder="1" applyAlignment="1" applyProtection="1">
      <alignment horizontal="center" vertical="center" textRotation="90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textRotation="90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 textRotation="90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textRotation="90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justify" vertical="center" wrapText="1"/>
      <protection locked="0"/>
    </xf>
    <xf numFmtId="14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9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justify" vertical="center" wrapText="1"/>
    </xf>
    <xf numFmtId="0" fontId="1" fillId="0" borderId="1" xfId="0" applyFont="1" applyBorder="1" applyAlignment="1" applyProtection="1">
      <alignment horizontal="center" vertical="center" textRotation="90"/>
      <protection hidden="1"/>
    </xf>
    <xf numFmtId="0" fontId="1" fillId="0" borderId="1" xfId="0" applyFont="1" applyBorder="1" applyAlignment="1">
      <alignment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5" fillId="3" borderId="1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70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177800</xdr:colOff>
      <xdr:row>9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3874750" y="36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177800</xdr:colOff>
      <xdr:row>8</xdr:row>
      <xdr:rowOff>444500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2883B71F-C2D1-4B8A-A7F6-B922004F293F}"/>
            </a:ext>
          </a:extLst>
        </xdr:cNvPr>
        <xdr:cNvSpPr txBox="1"/>
      </xdr:nvSpPr>
      <xdr:spPr>
        <a:xfrm>
          <a:off x="13874750" y="309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</xdr:col>
      <xdr:colOff>19050</xdr:colOff>
      <xdr:row>0</xdr:row>
      <xdr:rowOff>28576</xdr:rowOff>
    </xdr:from>
    <xdr:to>
      <xdr:col>7</xdr:col>
      <xdr:colOff>1371600</xdr:colOff>
      <xdr:row>2</xdr:row>
      <xdr:rowOff>323850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8576"/>
          <a:ext cx="3343275" cy="933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22</xdr:col>
      <xdr:colOff>177800</xdr:colOff>
      <xdr:row>10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3874750" y="452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177800</xdr:colOff>
      <xdr:row>24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551025" y="1733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sanchez/Downloads/MATRIZ%20DE%20RIESGOS%20-%20OBJETO%20PRESTACION%20DE%20SERVICIOS%20DE%20VIGILANC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martinez/Desktop/MILENA/Estudio%20tecnicos/vinos/MATRIZ%20DE%20RIESGOS%20-%20OBJETO%20PRESTACION%20DE%20SERVICIOS%20DE%20VIGILANCI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  <sheetName val="TIPO DE RIESGOS "/>
      <sheetName val="ETAPAS DEL PROCESO "/>
    </sheetNames>
    <sheetDataSet>
      <sheetData sheetId="0"/>
      <sheetData sheetId="1">
        <row r="18">
          <cell r="X18" t="str">
            <v>Riesgo Extremo</v>
          </cell>
        </row>
        <row r="19">
          <cell r="X19" t="str">
            <v>Riesgo Alto</v>
          </cell>
        </row>
        <row r="20">
          <cell r="X20" t="str">
            <v>Riesgo Medio</v>
          </cell>
        </row>
        <row r="21">
          <cell r="X21" t="str">
            <v>Riesgo Bajo</v>
          </cell>
        </row>
        <row r="28">
          <cell r="B28" t="str">
            <v xml:space="preserve">ETAPA </v>
          </cell>
          <cell r="H28" t="str">
            <v>¿A quién se le asigna?</v>
          </cell>
        </row>
        <row r="29">
          <cell r="B29" t="str">
            <v>Planeacion</v>
          </cell>
          <cell r="C29" t="str">
            <v>General</v>
          </cell>
          <cell r="D29" t="str">
            <v>Interno</v>
          </cell>
          <cell r="F29" t="str">
            <v>1=Raro</v>
          </cell>
          <cell r="G29" t="str">
            <v xml:space="preserve">1= Insignificante </v>
          </cell>
          <cell r="H29" t="str">
            <v>CLUB MILITAR</v>
          </cell>
          <cell r="J29" t="str">
            <v>DIARIA</v>
          </cell>
        </row>
        <row r="30">
          <cell r="B30" t="str">
            <v>selección</v>
          </cell>
          <cell r="C30" t="str">
            <v>Específico</v>
          </cell>
          <cell r="D30" t="str">
            <v>Externo</v>
          </cell>
          <cell r="F30" t="str">
            <v>2=Improbable</v>
          </cell>
          <cell r="G30" t="str">
            <v>2= Menor</v>
          </cell>
          <cell r="H30" t="str">
            <v>CONTRATISTA</v>
          </cell>
          <cell r="J30" t="str">
            <v>SEMANAL</v>
          </cell>
        </row>
        <row r="31">
          <cell r="B31" t="str">
            <v xml:space="preserve">contratacion </v>
          </cell>
          <cell r="F31" t="str">
            <v>3=Posible</v>
          </cell>
          <cell r="G31" t="str">
            <v xml:space="preserve">3= Moderado </v>
          </cell>
          <cell r="H31" t="str">
            <v>PROPONENTE</v>
          </cell>
          <cell r="J31" t="str">
            <v>MENSUAL</v>
          </cell>
        </row>
        <row r="32">
          <cell r="B32" t="str">
            <v>ejecucion</v>
          </cell>
          <cell r="F32" t="str">
            <v>4=Probable</v>
          </cell>
          <cell r="G32" t="str">
            <v>4= Mayor</v>
          </cell>
          <cell r="H32" t="str">
            <v xml:space="preserve">COMITÉ ECONOMICO </v>
          </cell>
          <cell r="J32" t="str">
            <v>BIMESTRAL</v>
          </cell>
        </row>
        <row r="33">
          <cell r="F33" t="str">
            <v>5=Casi cierto</v>
          </cell>
          <cell r="G33" t="str">
            <v>5= Catastrófico</v>
          </cell>
          <cell r="H33" t="str">
            <v xml:space="preserve">COMITÉ TECNICO </v>
          </cell>
          <cell r="J33" t="str">
            <v>TRIMESTRAL</v>
          </cell>
        </row>
        <row r="34">
          <cell r="H34" t="str">
            <v>COMITÉ JURIDICO</v>
          </cell>
          <cell r="J34" t="str">
            <v>SEMESTRAL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  <sheetName val="TIPO DE RIESGOS "/>
      <sheetName val="ETAPAS DEL PROCESO "/>
    </sheetNames>
    <sheetDataSet>
      <sheetData sheetId="0" refreshError="1"/>
      <sheetData sheetId="1" refreshError="1">
        <row r="18">
          <cell r="X18" t="str">
            <v>Riesgo Extremo</v>
          </cell>
        </row>
        <row r="19">
          <cell r="X19" t="str">
            <v>Riesgo Alto</v>
          </cell>
        </row>
        <row r="20">
          <cell r="X20" t="str">
            <v>Riesgo Medio</v>
          </cell>
        </row>
        <row r="21">
          <cell r="X21" t="str">
            <v>Riesgo Bajo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D71"/>
  <sheetViews>
    <sheetView tabSelected="1" topLeftCell="D1" zoomScale="80" zoomScaleNormal="80" workbookViewId="0">
      <selection activeCell="H26" sqref="H26"/>
    </sheetView>
  </sheetViews>
  <sheetFormatPr baseColWidth="10" defaultColWidth="11.42578125" defaultRowHeight="11.25" customHeight="1" zeroHeight="1" x14ac:dyDescent="0.2"/>
  <cols>
    <col min="1" max="1" width="5.42578125" style="2" customWidth="1"/>
    <col min="2" max="2" width="5.28515625" style="2" customWidth="1"/>
    <col min="3" max="3" width="4.42578125" style="2" customWidth="1"/>
    <col min="4" max="4" width="4.5703125" style="2" customWidth="1"/>
    <col min="5" max="5" width="5.28515625" style="2" customWidth="1"/>
    <col min="6" max="6" width="6.28515625" style="2" customWidth="1"/>
    <col min="7" max="7" width="9.28515625" style="2" customWidth="1"/>
    <col min="8" max="8" width="38.7109375" style="2" customWidth="1"/>
    <col min="9" max="9" width="26" style="2" customWidth="1"/>
    <col min="10" max="10" width="6.28515625" style="2" customWidth="1"/>
    <col min="11" max="11" width="7" style="2" customWidth="1"/>
    <col min="12" max="13" width="4.42578125" style="2" customWidth="1"/>
    <col min="14" max="14" width="19.85546875" style="2" customWidth="1"/>
    <col min="15" max="15" width="8.7109375" style="2" hidden="1" customWidth="1"/>
    <col min="16" max="16" width="20.42578125" style="2" customWidth="1"/>
    <col min="17" max="17" width="6" style="2" customWidth="1"/>
    <col min="18" max="18" width="6.140625" style="2" customWidth="1"/>
    <col min="19" max="19" width="5.140625" style="2" customWidth="1"/>
    <col min="20" max="20" width="3.7109375" style="2" bestFit="1" customWidth="1"/>
    <col min="21" max="21" width="6.140625" style="2" customWidth="1"/>
    <col min="22" max="22" width="11.7109375" style="2" customWidth="1"/>
    <col min="23" max="23" width="10.28515625" style="31" customWidth="1"/>
    <col min="24" max="24" width="11.140625" style="31" customWidth="1"/>
    <col min="25" max="25" width="34.28515625" style="2" customWidth="1"/>
    <col min="26" max="26" width="19.42578125" style="2" customWidth="1"/>
    <col min="27" max="27" width="2.28515625" style="2" customWidth="1"/>
    <col min="28" max="28" width="11.42578125" style="2" customWidth="1"/>
    <col min="29" max="16384" width="11.42578125" style="2"/>
  </cols>
  <sheetData>
    <row r="1" spans="3:30" ht="26.45" customHeight="1" x14ac:dyDescent="0.2">
      <c r="C1" s="59"/>
      <c r="D1" s="59"/>
      <c r="E1" s="59"/>
      <c r="F1" s="60" t="s">
        <v>0</v>
      </c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1"/>
      <c r="X1" s="61"/>
      <c r="Y1" s="61"/>
      <c r="Z1" s="1">
        <v>43145</v>
      </c>
    </row>
    <row r="2" spans="3:30" ht="24.6" customHeight="1" x14ac:dyDescent="0.2">
      <c r="C2" s="59"/>
      <c r="D2" s="59"/>
      <c r="E2" s="59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2" t="s">
        <v>1</v>
      </c>
      <c r="X2" s="63"/>
      <c r="Y2" s="63"/>
      <c r="Z2" s="63"/>
    </row>
    <row r="3" spans="3:30" ht="28.15" customHeight="1" x14ac:dyDescent="0.2">
      <c r="C3" s="59"/>
      <c r="D3" s="59"/>
      <c r="E3" s="59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4" t="s">
        <v>2</v>
      </c>
      <c r="X3" s="65"/>
      <c r="Y3" s="65"/>
      <c r="Z3" s="65"/>
    </row>
    <row r="4" spans="3:30" ht="10.15" customHeight="1" x14ac:dyDescent="0.2">
      <c r="W4" s="2"/>
      <c r="X4" s="2"/>
    </row>
    <row r="5" spans="3:30" ht="26.45" customHeight="1" x14ac:dyDescent="0.2">
      <c r="C5" s="47" t="s">
        <v>3</v>
      </c>
      <c r="D5" s="48"/>
      <c r="E5" s="48"/>
      <c r="F5" s="48"/>
      <c r="G5" s="49"/>
      <c r="H5" s="53" t="s">
        <v>132</v>
      </c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5"/>
      <c r="Y5" s="3"/>
      <c r="Z5" s="4"/>
    </row>
    <row r="6" spans="3:30" ht="26.45" customHeight="1" x14ac:dyDescent="0.2">
      <c r="C6" s="50"/>
      <c r="D6" s="51"/>
      <c r="E6" s="51"/>
      <c r="F6" s="51"/>
      <c r="G6" s="52"/>
      <c r="H6" s="56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8"/>
      <c r="Y6" s="3" t="s">
        <v>4</v>
      </c>
      <c r="Z6" s="5">
        <v>43776</v>
      </c>
    </row>
    <row r="7" spans="3:30" ht="35.450000000000003" customHeight="1" x14ac:dyDescent="0.2">
      <c r="C7" s="46" t="s">
        <v>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3:30" s="6" customFormat="1" ht="33" customHeight="1" x14ac:dyDescent="0.2">
      <c r="C8" s="42" t="s">
        <v>6</v>
      </c>
      <c r="D8" s="42" t="s">
        <v>7</v>
      </c>
      <c r="E8" s="42" t="s">
        <v>8</v>
      </c>
      <c r="F8" s="42" t="s">
        <v>9</v>
      </c>
      <c r="G8" s="42" t="s">
        <v>10</v>
      </c>
      <c r="H8" s="42" t="s">
        <v>11</v>
      </c>
      <c r="I8" s="42" t="s">
        <v>12</v>
      </c>
      <c r="J8" s="42" t="s">
        <v>13</v>
      </c>
      <c r="K8" s="42" t="s">
        <v>14</v>
      </c>
      <c r="L8" s="42" t="s">
        <v>15</v>
      </c>
      <c r="M8" s="42" t="s">
        <v>16</v>
      </c>
      <c r="N8" s="42" t="s">
        <v>17</v>
      </c>
      <c r="O8" s="42" t="s">
        <v>18</v>
      </c>
      <c r="P8" s="42" t="s">
        <v>19</v>
      </c>
      <c r="Q8" s="43" t="s">
        <v>20</v>
      </c>
      <c r="R8" s="43"/>
      <c r="S8" s="43"/>
      <c r="T8" s="43"/>
      <c r="U8" s="44" t="s">
        <v>21</v>
      </c>
      <c r="V8" s="44" t="s">
        <v>22</v>
      </c>
      <c r="W8" s="44" t="s">
        <v>23</v>
      </c>
      <c r="X8" s="44" t="s">
        <v>24</v>
      </c>
      <c r="Y8" s="43" t="s">
        <v>25</v>
      </c>
      <c r="Z8" s="43"/>
    </row>
    <row r="9" spans="3:30" s="6" customFormat="1" ht="80.25" customHeight="1" x14ac:dyDescent="0.2"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7" t="s">
        <v>13</v>
      </c>
      <c r="R9" s="7" t="s">
        <v>14</v>
      </c>
      <c r="S9" s="7" t="s">
        <v>15</v>
      </c>
      <c r="T9" s="7" t="s">
        <v>16</v>
      </c>
      <c r="U9" s="45"/>
      <c r="V9" s="45"/>
      <c r="W9" s="45"/>
      <c r="X9" s="45"/>
      <c r="Y9" s="8" t="s">
        <v>26</v>
      </c>
      <c r="Z9" s="9" t="s">
        <v>27</v>
      </c>
      <c r="AA9" s="10"/>
    </row>
    <row r="10" spans="3:30" ht="67.5" x14ac:dyDescent="0.2">
      <c r="C10" s="11">
        <v>1</v>
      </c>
      <c r="D10" s="12" t="s">
        <v>28</v>
      </c>
      <c r="E10" s="12" t="s">
        <v>29</v>
      </c>
      <c r="F10" s="12" t="s">
        <v>30</v>
      </c>
      <c r="G10" s="12" t="s">
        <v>31</v>
      </c>
      <c r="H10" s="13" t="s">
        <v>32</v>
      </c>
      <c r="I10" s="13" t="s">
        <v>33</v>
      </c>
      <c r="J10" s="12" t="s">
        <v>34</v>
      </c>
      <c r="K10" s="12" t="s">
        <v>35</v>
      </c>
      <c r="L10" s="14">
        <f t="shared" ref="L10:L26" si="0">IFERROR(MID(J10,1,1)+MID(K10,1,1),"")</f>
        <v>5</v>
      </c>
      <c r="M10" s="14" t="str">
        <f>IF(L10="","",IF(OR(L10=2,L10=3,L10=4),'[1]TABLAS VALORACIÓN'!$X$21,IF(L10=5,'[1]TABLAS VALORACIÓN'!$X$20,IF(OR(L10=6,L10=7),'[1]TABLAS VALORACIÓN'!$X$19,IF(OR(L10=8,L10=9,L10=10),'[1]TABLAS VALORACIÓN'!$X$18)))))</f>
        <v>Riesgo Medio</v>
      </c>
      <c r="N10" s="15" t="s">
        <v>36</v>
      </c>
      <c r="O10" s="15"/>
      <c r="P10" s="13" t="s">
        <v>37</v>
      </c>
      <c r="Q10" s="12" t="s">
        <v>34</v>
      </c>
      <c r="R10" s="12" t="s">
        <v>38</v>
      </c>
      <c r="S10" s="14">
        <f>IFERROR(MID(Q10,1,1)+MID(R10,1,1),"")</f>
        <v>4</v>
      </c>
      <c r="T10" s="14" t="str">
        <f>IF(S10="","",IF(OR(S10=2,S10=3,S10=4),'[1]TABLAS VALORACIÓN'!$X$21,IF(S10=5,'[1]TABLAS VALORACIÓN'!$X$20,IF(OR(S10=6,S10=7),'[1]TABLAS VALORACIÓN'!$X$19,IF(OR(S10=8,S10=9,S10=10),'[1]TABLAS VALORACIÓN'!$X$18)))))</f>
        <v>Riesgo Bajo</v>
      </c>
      <c r="U10" s="12" t="s">
        <v>39</v>
      </c>
      <c r="V10" s="15" t="s">
        <v>36</v>
      </c>
      <c r="W10" s="16" t="s">
        <v>40</v>
      </c>
      <c r="X10" s="17" t="s">
        <v>41</v>
      </c>
      <c r="Y10" s="18" t="s">
        <v>42</v>
      </c>
      <c r="Z10" s="18" t="s">
        <v>43</v>
      </c>
      <c r="AA10" s="19"/>
      <c r="AB10" s="19"/>
      <c r="AC10" s="19"/>
      <c r="AD10" s="19"/>
    </row>
    <row r="11" spans="3:30" ht="89.25" customHeight="1" x14ac:dyDescent="0.2">
      <c r="C11" s="11">
        <v>2</v>
      </c>
      <c r="D11" s="12" t="s">
        <v>28</v>
      </c>
      <c r="E11" s="12" t="s">
        <v>29</v>
      </c>
      <c r="F11" s="12" t="s">
        <v>44</v>
      </c>
      <c r="G11" s="12" t="s">
        <v>31</v>
      </c>
      <c r="H11" s="13" t="s">
        <v>109</v>
      </c>
      <c r="I11" s="13" t="s">
        <v>33</v>
      </c>
      <c r="J11" s="12" t="s">
        <v>45</v>
      </c>
      <c r="K11" s="12" t="s">
        <v>46</v>
      </c>
      <c r="L11" s="14">
        <f t="shared" si="0"/>
        <v>9</v>
      </c>
      <c r="M11" s="14" t="str">
        <f>IF(L11="","",IF(OR(L11=2,L11=3,L11=4),'[1]TABLAS VALORACIÓN'!$X$21,IF(L11=5,'[1]TABLAS VALORACIÓN'!$X$20,IF(OR(L11=6,L11=7),'[1]TABLAS VALORACIÓN'!$X$19,IF(OR(L11=8,L11=9,L11=10),'[1]TABLAS VALORACIÓN'!$X$18)))))</f>
        <v>Riesgo Extremo</v>
      </c>
      <c r="N11" s="15" t="s">
        <v>36</v>
      </c>
      <c r="O11" s="15"/>
      <c r="P11" s="13" t="s">
        <v>47</v>
      </c>
      <c r="Q11" s="12" t="s">
        <v>48</v>
      </c>
      <c r="R11" s="12" t="s">
        <v>35</v>
      </c>
      <c r="S11" s="14">
        <f>IFERROR(MID(Q11,1,1)+MID(R11,1,1),"")</f>
        <v>6</v>
      </c>
      <c r="T11" s="14" t="str">
        <f>IF(S11="","",IF(OR(S11=2,S11=3,S11=4),'[1]TABLAS VALORACIÓN'!$X$21,IF(S11=5,'[1]TABLAS VALORACIÓN'!$X$20,IF(OR(S11=6,S11=7),'[1]TABLAS VALORACIÓN'!$X$19,IF(OR(S11=8,S11=9,S11=10),'[1]TABLAS VALORACIÓN'!$X$18)))))</f>
        <v>Riesgo Alto</v>
      </c>
      <c r="U11" s="12" t="s">
        <v>39</v>
      </c>
      <c r="V11" s="15" t="s">
        <v>36</v>
      </c>
      <c r="W11" s="16" t="s">
        <v>49</v>
      </c>
      <c r="X11" s="17" t="s">
        <v>50</v>
      </c>
      <c r="Y11" s="18" t="s">
        <v>42</v>
      </c>
      <c r="Z11" s="18" t="s">
        <v>43</v>
      </c>
      <c r="AA11" s="19"/>
      <c r="AB11" s="19"/>
      <c r="AC11" s="19"/>
      <c r="AD11" s="19"/>
    </row>
    <row r="12" spans="3:30" ht="90" x14ac:dyDescent="0.2">
      <c r="C12" s="11">
        <v>3</v>
      </c>
      <c r="D12" s="12" t="s">
        <v>51</v>
      </c>
      <c r="E12" s="12" t="s">
        <v>29</v>
      </c>
      <c r="F12" s="12" t="s">
        <v>52</v>
      </c>
      <c r="G12" s="12" t="s">
        <v>31</v>
      </c>
      <c r="H12" s="13" t="s">
        <v>53</v>
      </c>
      <c r="I12" s="13" t="s">
        <v>54</v>
      </c>
      <c r="J12" s="12" t="s">
        <v>45</v>
      </c>
      <c r="K12" s="12" t="s">
        <v>38</v>
      </c>
      <c r="L12" s="14">
        <f t="shared" si="0"/>
        <v>6</v>
      </c>
      <c r="M12" s="14" t="str">
        <f>IF(L12="","",IF(OR(L12=2,L12=3,L12=4),'[1]TABLAS VALORACIÓN'!$X$21,IF(L12=5,'[1]TABLAS VALORACIÓN'!$X$20,IF(OR(L12=6,L12=7),'[1]TABLAS VALORACIÓN'!$X$19,IF(OR(L12=8,L12=9,L12=10),'[1]TABLAS VALORACIÓN'!$X$18)))))</f>
        <v>Riesgo Alto</v>
      </c>
      <c r="N12" s="15" t="s">
        <v>36</v>
      </c>
      <c r="O12" s="15"/>
      <c r="P12" s="13" t="s">
        <v>55</v>
      </c>
      <c r="Q12" s="12" t="s">
        <v>34</v>
      </c>
      <c r="R12" s="12" t="s">
        <v>38</v>
      </c>
      <c r="S12" s="14">
        <f t="shared" ref="S12:S26" si="1">IFERROR(MID(Q12,1,1)+MID(R12,1,1),"")</f>
        <v>4</v>
      </c>
      <c r="T12" s="14" t="str">
        <f>IF(S12="","",IF(OR(S12=2,S12=3,S12=4),'[1]TABLAS VALORACIÓN'!$X$21,IF(S12=5,'[1]TABLAS VALORACIÓN'!$X$20,IF(OR(S12=6,S12=7),'[1]TABLAS VALORACIÓN'!$X$19,IF(OR(S12=8,S12=9,S12=10),'[1]TABLAS VALORACIÓN'!$X$18)))))</f>
        <v>Riesgo Bajo</v>
      </c>
      <c r="U12" s="12" t="s">
        <v>39</v>
      </c>
      <c r="V12" s="15" t="s">
        <v>36</v>
      </c>
      <c r="W12" s="17" t="s">
        <v>56</v>
      </c>
      <c r="X12" s="17" t="s">
        <v>50</v>
      </c>
      <c r="Y12" s="18" t="s">
        <v>57</v>
      </c>
      <c r="Z12" s="18" t="s">
        <v>43</v>
      </c>
      <c r="AA12" s="19"/>
      <c r="AB12" s="19"/>
      <c r="AC12" s="19"/>
      <c r="AD12" s="19"/>
    </row>
    <row r="13" spans="3:30" ht="78.75" x14ac:dyDescent="0.2">
      <c r="C13" s="11">
        <v>4</v>
      </c>
      <c r="D13" s="12" t="s">
        <v>51</v>
      </c>
      <c r="E13" s="12" t="s">
        <v>29</v>
      </c>
      <c r="F13" s="12" t="s">
        <v>52</v>
      </c>
      <c r="G13" s="12" t="s">
        <v>31</v>
      </c>
      <c r="H13" s="13" t="s">
        <v>108</v>
      </c>
      <c r="I13" s="13" t="s">
        <v>54</v>
      </c>
      <c r="J13" s="12" t="s">
        <v>45</v>
      </c>
      <c r="K13" s="12" t="s">
        <v>35</v>
      </c>
      <c r="L13" s="14">
        <f t="shared" si="0"/>
        <v>7</v>
      </c>
      <c r="M13" s="14" t="str">
        <f>IF(L13="","",IF(OR(L13=2,L13=3,L13=4),'[1]TABLAS VALORACIÓN'!$X$21,IF(L13=5,'[1]TABLAS VALORACIÓN'!$X$20,IF(OR(L13=6,L13=7),'[1]TABLAS VALORACIÓN'!$X$19,IF(OR(L13=8,L13=9,L13=10),'[1]TABLAS VALORACIÓN'!$X$18)))))</f>
        <v>Riesgo Alto</v>
      </c>
      <c r="N13" s="15" t="s">
        <v>36</v>
      </c>
      <c r="O13" s="15"/>
      <c r="P13" s="13" t="s">
        <v>58</v>
      </c>
      <c r="Q13" s="12" t="s">
        <v>59</v>
      </c>
      <c r="R13" s="12" t="s">
        <v>38</v>
      </c>
      <c r="S13" s="14">
        <f t="shared" si="1"/>
        <v>3</v>
      </c>
      <c r="T13" s="14" t="str">
        <f>IF(S13="","",IF(OR(S13=2,S13=3,S13=4),'[1]TABLAS VALORACIÓN'!$X$21,IF(S13=5,'[1]TABLAS VALORACIÓN'!$X$20,IF(OR(S13=6,S13=7),'[1]TABLAS VALORACIÓN'!$X$19,IF(OR(S13=8,S13=9,S13=10),'[1]TABLAS VALORACIÓN'!$X$18)))))</f>
        <v>Riesgo Bajo</v>
      </c>
      <c r="U13" s="12" t="s">
        <v>39</v>
      </c>
      <c r="V13" s="15" t="s">
        <v>36</v>
      </c>
      <c r="W13" s="17" t="s">
        <v>56</v>
      </c>
      <c r="X13" s="17" t="s">
        <v>50</v>
      </c>
      <c r="Y13" s="18" t="s">
        <v>57</v>
      </c>
      <c r="Z13" s="18" t="s">
        <v>43</v>
      </c>
      <c r="AA13" s="19"/>
      <c r="AB13" s="19"/>
      <c r="AC13" s="19"/>
      <c r="AD13" s="19"/>
    </row>
    <row r="14" spans="3:30" ht="56.25" x14ac:dyDescent="0.2">
      <c r="C14" s="11">
        <v>5</v>
      </c>
      <c r="D14" s="12" t="s">
        <v>28</v>
      </c>
      <c r="E14" s="12" t="s">
        <v>60</v>
      </c>
      <c r="F14" s="12" t="s">
        <v>61</v>
      </c>
      <c r="G14" s="12" t="s">
        <v>31</v>
      </c>
      <c r="H14" s="13" t="s">
        <v>62</v>
      </c>
      <c r="I14" s="13" t="s">
        <v>63</v>
      </c>
      <c r="J14" s="12" t="s">
        <v>34</v>
      </c>
      <c r="K14" s="12" t="s">
        <v>35</v>
      </c>
      <c r="L14" s="14">
        <f t="shared" si="0"/>
        <v>5</v>
      </c>
      <c r="M14" s="14" t="str">
        <f>IF(L14="","",IF(OR(L14=2,L14=3,L14=4),'[1]TABLAS VALORACIÓN'!$X$21,IF(L14=5,'[1]TABLAS VALORACIÓN'!$X$20,IF(OR(L14=6,L14=7),'[1]TABLAS VALORACIÓN'!$X$19,IF(OR(L14=8,L14=9,L14=10),'[1]TABLAS VALORACIÓN'!$X$18)))))</f>
        <v>Riesgo Medio</v>
      </c>
      <c r="N14" s="15" t="s">
        <v>36</v>
      </c>
      <c r="O14" s="15" t="s">
        <v>36</v>
      </c>
      <c r="P14" s="13" t="s">
        <v>64</v>
      </c>
      <c r="Q14" s="12" t="s">
        <v>59</v>
      </c>
      <c r="R14" s="12" t="s">
        <v>38</v>
      </c>
      <c r="S14" s="14">
        <f t="shared" si="1"/>
        <v>3</v>
      </c>
      <c r="T14" s="14" t="str">
        <f>IF(S14="","",IF(OR(S14=2,S14=3,S14=4),'[1]TABLAS VALORACIÓN'!$X$21,IF(S14=5,'[1]TABLAS VALORACIÓN'!$X$20,IF(OR(S14=6,S14=7),'[1]TABLAS VALORACIÓN'!$X$19,IF(OR(S14=8,S14=9,S14=10),'[1]TABLAS VALORACIÓN'!$X$18)))))</f>
        <v>Riesgo Bajo</v>
      </c>
      <c r="U14" s="12" t="s">
        <v>65</v>
      </c>
      <c r="V14" s="15" t="s">
        <v>36</v>
      </c>
      <c r="W14" s="17" t="s">
        <v>66</v>
      </c>
      <c r="X14" s="17" t="s">
        <v>67</v>
      </c>
      <c r="Y14" s="18" t="s">
        <v>68</v>
      </c>
      <c r="Z14" s="18" t="s">
        <v>43</v>
      </c>
      <c r="AA14" s="19"/>
      <c r="AB14" s="19"/>
      <c r="AC14" s="19"/>
      <c r="AD14" s="19"/>
    </row>
    <row r="15" spans="3:30" ht="70.5" customHeight="1" x14ac:dyDescent="0.2">
      <c r="C15" s="11">
        <v>6</v>
      </c>
      <c r="D15" s="12" t="s">
        <v>28</v>
      </c>
      <c r="E15" s="12" t="s">
        <v>60</v>
      </c>
      <c r="F15" s="12" t="s">
        <v>52</v>
      </c>
      <c r="G15" s="12" t="s">
        <v>31</v>
      </c>
      <c r="H15" s="13" t="s">
        <v>110</v>
      </c>
      <c r="I15" s="13" t="s">
        <v>69</v>
      </c>
      <c r="J15" s="12" t="s">
        <v>45</v>
      </c>
      <c r="K15" s="12" t="s">
        <v>46</v>
      </c>
      <c r="L15" s="14">
        <f t="shared" si="0"/>
        <v>9</v>
      </c>
      <c r="M15" s="14" t="str">
        <f>IF(L15="","",IF(OR(L15=2,L15=3,L15=4),'[1]TABLAS VALORACIÓN'!$X$21,IF(L15=5,'[1]TABLAS VALORACIÓN'!$X$20,IF(OR(L15=6,L15=7),'[1]TABLAS VALORACIÓN'!$X$19,IF(OR(L15=8,L15=9,L15=10),'[1]TABLAS VALORACIÓN'!$X$18)))))</f>
        <v>Riesgo Extremo</v>
      </c>
      <c r="N15" s="15" t="s">
        <v>70</v>
      </c>
      <c r="O15" s="15"/>
      <c r="P15" s="18" t="s">
        <v>111</v>
      </c>
      <c r="Q15" s="12" t="s">
        <v>59</v>
      </c>
      <c r="R15" s="12" t="s">
        <v>38</v>
      </c>
      <c r="S15" s="14">
        <f t="shared" si="1"/>
        <v>3</v>
      </c>
      <c r="T15" s="14" t="str">
        <f>IF(S15="","",IF(OR(S15=2,S15=3,S15=4),'[1]TABLAS VALORACIÓN'!$X$21,IF(S15=5,'[1]TABLAS VALORACIÓN'!$X$20,IF(OR(S15=6,S15=7),'[1]TABLAS VALORACIÓN'!$X$19,IF(OR(S15=8,S15=9,S15=10),'[1]TABLAS VALORACIÓN'!$X$18)))))</f>
        <v>Riesgo Bajo</v>
      </c>
      <c r="U15" s="12" t="s">
        <v>39</v>
      </c>
      <c r="V15" s="18" t="s">
        <v>70</v>
      </c>
      <c r="W15" s="17" t="s">
        <v>71</v>
      </c>
      <c r="X15" s="17" t="s">
        <v>72</v>
      </c>
      <c r="Y15" s="20" t="s">
        <v>73</v>
      </c>
      <c r="Z15" s="18" t="s">
        <v>43</v>
      </c>
      <c r="AA15" s="19"/>
      <c r="AB15" s="19"/>
      <c r="AC15" s="19"/>
      <c r="AD15" s="19"/>
    </row>
    <row r="16" spans="3:30" ht="102.75" customHeight="1" x14ac:dyDescent="0.2">
      <c r="C16" s="11">
        <v>7</v>
      </c>
      <c r="D16" s="12" t="s">
        <v>28</v>
      </c>
      <c r="E16" s="12" t="s">
        <v>60</v>
      </c>
      <c r="F16" s="12" t="s">
        <v>61</v>
      </c>
      <c r="G16" s="12" t="s">
        <v>31</v>
      </c>
      <c r="H16" s="13" t="s">
        <v>112</v>
      </c>
      <c r="I16" s="13" t="s">
        <v>121</v>
      </c>
      <c r="J16" s="12" t="s">
        <v>77</v>
      </c>
      <c r="K16" s="12" t="s">
        <v>78</v>
      </c>
      <c r="L16" s="14">
        <f t="shared" si="0"/>
        <v>9</v>
      </c>
      <c r="M16" s="14" t="str">
        <f>IF(L16="","",IF(OR(L16=2,L16=3,L16=4),'[1]TABLAS VALORACIÓN'!$X$21,IF(L16=5,'[1]TABLAS VALORACIÓN'!$X$20,IF(OR(L16=6,L16=7),'[1]TABLAS VALORACIÓN'!$X$19,IF(OR(L16=8,L16=9,L16=10),'[1]TABLAS VALORACIÓN'!$X$18)))))</f>
        <v>Riesgo Extremo</v>
      </c>
      <c r="N16" s="15" t="s">
        <v>74</v>
      </c>
      <c r="O16" s="15"/>
      <c r="P16" s="18" t="s">
        <v>79</v>
      </c>
      <c r="Q16" s="12" t="s">
        <v>34</v>
      </c>
      <c r="R16" s="12" t="s">
        <v>38</v>
      </c>
      <c r="S16" s="14">
        <f t="shared" si="1"/>
        <v>4</v>
      </c>
      <c r="T16" s="14" t="str">
        <f>IF(S16="","",IF(OR(S16=2,S16=3,S16=4),'[1]TABLAS VALORACIÓN'!$X$21,IF(S16=5,'[1]TABLAS VALORACIÓN'!$X$20,IF(OR(S16=6,S16=7),'[1]TABLAS VALORACIÓN'!$X$19,IF(OR(S16=8,S16=9,S16=10),'[1]TABLAS VALORACIÓN'!$X$18)))))</f>
        <v>Riesgo Bajo</v>
      </c>
      <c r="U16" s="12" t="s">
        <v>39</v>
      </c>
      <c r="V16" s="18" t="s">
        <v>36</v>
      </c>
      <c r="W16" s="17" t="s">
        <v>80</v>
      </c>
      <c r="X16" s="17" t="s">
        <v>75</v>
      </c>
      <c r="Y16" s="20" t="s">
        <v>76</v>
      </c>
      <c r="Z16" s="18" t="s">
        <v>43</v>
      </c>
      <c r="AA16" s="19"/>
      <c r="AB16" s="19"/>
      <c r="AC16" s="19"/>
      <c r="AD16" s="19"/>
    </row>
    <row r="17" spans="3:30" ht="99" customHeight="1" x14ac:dyDescent="0.2">
      <c r="C17" s="11">
        <v>8</v>
      </c>
      <c r="D17" s="12" t="s">
        <v>28</v>
      </c>
      <c r="E17" s="12" t="s">
        <v>60</v>
      </c>
      <c r="F17" s="12" t="s">
        <v>61</v>
      </c>
      <c r="G17" s="12" t="s">
        <v>31</v>
      </c>
      <c r="H17" s="13" t="s">
        <v>113</v>
      </c>
      <c r="I17" s="13" t="s">
        <v>114</v>
      </c>
      <c r="J17" s="12" t="s">
        <v>77</v>
      </c>
      <c r="K17" s="12" t="s">
        <v>78</v>
      </c>
      <c r="L17" s="14">
        <f t="shared" si="0"/>
        <v>9</v>
      </c>
      <c r="M17" s="14" t="str">
        <f>IF(L17="","",IF(OR(L17=2,L17=3,L17=4),'[1]TABLAS VALORACIÓN'!$X$21,IF(L17=5,'[1]TABLAS VALORACIÓN'!$X$20,IF(OR(L17=6,L17=7),'[1]TABLAS VALORACIÓN'!$X$19,IF(OR(L17=8,L17=9,L17=10),'[1]TABLAS VALORACIÓN'!$X$18)))))</f>
        <v>Riesgo Extremo</v>
      </c>
      <c r="N17" s="18" t="s">
        <v>74</v>
      </c>
      <c r="O17" s="18"/>
      <c r="P17" s="18" t="s">
        <v>115</v>
      </c>
      <c r="Q17" s="12" t="s">
        <v>48</v>
      </c>
      <c r="R17" s="12" t="s">
        <v>38</v>
      </c>
      <c r="S17" s="14">
        <f t="shared" si="1"/>
        <v>5</v>
      </c>
      <c r="T17" s="14" t="str">
        <f>IF(S17="","",IF(OR(S17=2,S17=3,S17=4),'[1]TABLAS VALORACIÓN'!$X$21,IF(S17=5,'[1]TABLAS VALORACIÓN'!$X$20,IF(OR(S17=6,S17=7),'[1]TABLAS VALORACIÓN'!$X$19,IF(OR(S17=8,S17=9,S17=10),'[1]TABLAS VALORACIÓN'!$X$18)))))</f>
        <v>Riesgo Medio</v>
      </c>
      <c r="U17" s="12" t="s">
        <v>65</v>
      </c>
      <c r="V17" s="18" t="s">
        <v>74</v>
      </c>
      <c r="W17" s="17" t="s">
        <v>116</v>
      </c>
      <c r="X17" s="17" t="s">
        <v>117</v>
      </c>
      <c r="Y17" s="20" t="s">
        <v>118</v>
      </c>
      <c r="Z17" s="18" t="s">
        <v>119</v>
      </c>
      <c r="AA17" s="19"/>
      <c r="AB17" s="19"/>
      <c r="AC17" s="19"/>
      <c r="AD17" s="19"/>
    </row>
    <row r="18" spans="3:30" ht="118.5" customHeight="1" x14ac:dyDescent="0.2">
      <c r="C18" s="11">
        <v>9</v>
      </c>
      <c r="D18" s="12" t="s">
        <v>28</v>
      </c>
      <c r="E18" s="12" t="s">
        <v>60</v>
      </c>
      <c r="F18" s="12" t="s">
        <v>61</v>
      </c>
      <c r="G18" s="12" t="s">
        <v>31</v>
      </c>
      <c r="H18" s="13" t="s">
        <v>82</v>
      </c>
      <c r="I18" s="13" t="s">
        <v>83</v>
      </c>
      <c r="J18" s="12" t="s">
        <v>45</v>
      </c>
      <c r="K18" s="12" t="s">
        <v>78</v>
      </c>
      <c r="L18" s="14">
        <f t="shared" si="0"/>
        <v>8</v>
      </c>
      <c r="M18" s="14" t="str">
        <f>IF(L18="","",IF(OR(L18=2,L18=3,L18=4),'[1]TABLAS VALORACIÓN'!$X$21,IF(L18=5,'[1]TABLAS VALORACIÓN'!$X$20,IF(OR(L18=6,L18=7),'[1]TABLAS VALORACIÓN'!$X$19,IF(OR(L18=8,L18=9,L18=10),'[1]TABLAS VALORACIÓN'!$X$18)))))</f>
        <v>Riesgo Extremo</v>
      </c>
      <c r="N18" s="18" t="s">
        <v>74</v>
      </c>
      <c r="O18" s="18"/>
      <c r="P18" s="18" t="s">
        <v>84</v>
      </c>
      <c r="Q18" s="12" t="s">
        <v>48</v>
      </c>
      <c r="R18" s="12" t="s">
        <v>38</v>
      </c>
      <c r="S18" s="14">
        <f t="shared" si="1"/>
        <v>5</v>
      </c>
      <c r="T18" s="14" t="str">
        <f>IF(S18="","",IF(OR(S18=2,S18=3,S18=4),'[1]TABLAS VALORACIÓN'!$X$21,IF(S18=5,'[1]TABLAS VALORACIÓN'!$X$20,IF(OR(S18=6,S18=7),'[1]TABLAS VALORACIÓN'!$X$19,IF(OR(S18=8,S18=9,S18=10),'[1]TABLAS VALORACIÓN'!$X$18)))))</f>
        <v>Riesgo Medio</v>
      </c>
      <c r="U18" s="12" t="s">
        <v>39</v>
      </c>
      <c r="V18" s="18" t="s">
        <v>74</v>
      </c>
      <c r="W18" s="17" t="s">
        <v>80</v>
      </c>
      <c r="X18" s="17" t="s">
        <v>75</v>
      </c>
      <c r="Y18" s="20" t="s">
        <v>76</v>
      </c>
      <c r="Z18" s="18" t="s">
        <v>43</v>
      </c>
      <c r="AA18" s="19"/>
      <c r="AB18" s="19"/>
      <c r="AC18" s="19"/>
      <c r="AD18" s="19"/>
    </row>
    <row r="19" spans="3:30" ht="95.25" customHeight="1" x14ac:dyDescent="0.2">
      <c r="C19" s="11">
        <v>10</v>
      </c>
      <c r="D19" s="12" t="s">
        <v>28</v>
      </c>
      <c r="E19" s="12" t="s">
        <v>60</v>
      </c>
      <c r="F19" s="12" t="s">
        <v>61</v>
      </c>
      <c r="G19" s="12" t="s">
        <v>31</v>
      </c>
      <c r="H19" s="13" t="s">
        <v>85</v>
      </c>
      <c r="I19" s="13" t="s">
        <v>81</v>
      </c>
      <c r="J19" s="12" t="s">
        <v>45</v>
      </c>
      <c r="K19" s="12" t="s">
        <v>38</v>
      </c>
      <c r="L19" s="14">
        <f t="shared" si="0"/>
        <v>6</v>
      </c>
      <c r="M19" s="14" t="str">
        <f>IF(L19="","",IF(OR(L19=2,L19=3,L19=4),'[1]TABLAS VALORACIÓN'!$X$21,IF(L19=5,'[1]TABLAS VALORACIÓN'!$X$20,IF(OR(L19=6,L19=7),'[1]TABLAS VALORACIÓN'!$X$19,IF(OR(L19=8,L19=9,L19=10),'[1]TABLAS VALORACIÓN'!$X$18)))))</f>
        <v>Riesgo Alto</v>
      </c>
      <c r="N19" s="18" t="s">
        <v>74</v>
      </c>
      <c r="O19" s="18"/>
      <c r="P19" s="18" t="s">
        <v>86</v>
      </c>
      <c r="Q19" s="12" t="s">
        <v>34</v>
      </c>
      <c r="R19" s="12" t="s">
        <v>38</v>
      </c>
      <c r="S19" s="14">
        <f t="shared" si="1"/>
        <v>4</v>
      </c>
      <c r="T19" s="14" t="str">
        <f>IF(S19="","",IF(OR(S19=2,S19=3,S19=4),'[1]TABLAS VALORACIÓN'!$X$21,IF(S19=5,'[1]TABLAS VALORACIÓN'!$X$20,IF(OR(S19=6,S19=7),'[1]TABLAS VALORACIÓN'!$X$19,IF(OR(S19=8,S19=9,S19=10),'[1]TABLAS VALORACIÓN'!$X$18)))))</f>
        <v>Riesgo Bajo</v>
      </c>
      <c r="U19" s="12" t="s">
        <v>87</v>
      </c>
      <c r="V19" s="18" t="s">
        <v>74</v>
      </c>
      <c r="W19" s="17" t="s">
        <v>80</v>
      </c>
      <c r="X19" s="17" t="s">
        <v>75</v>
      </c>
      <c r="Y19" s="20" t="s">
        <v>76</v>
      </c>
      <c r="Z19" s="18" t="s">
        <v>43</v>
      </c>
      <c r="AA19" s="19"/>
      <c r="AB19" s="19"/>
      <c r="AC19" s="19"/>
      <c r="AD19" s="19"/>
    </row>
    <row r="20" spans="3:30" ht="108.75" customHeight="1" x14ac:dyDescent="0.2">
      <c r="C20" s="11">
        <v>11</v>
      </c>
      <c r="D20" s="12" t="s">
        <v>51</v>
      </c>
      <c r="E20" s="12" t="s">
        <v>60</v>
      </c>
      <c r="F20" s="12" t="s">
        <v>61</v>
      </c>
      <c r="G20" s="12" t="s">
        <v>89</v>
      </c>
      <c r="H20" s="13" t="s">
        <v>90</v>
      </c>
      <c r="I20" s="13" t="s">
        <v>91</v>
      </c>
      <c r="J20" s="12" t="s">
        <v>34</v>
      </c>
      <c r="K20" s="12" t="s">
        <v>38</v>
      </c>
      <c r="L20" s="14">
        <f t="shared" si="0"/>
        <v>4</v>
      </c>
      <c r="M20" s="14" t="str">
        <f>IF(L20="","",IF(OR(L20=2,L20=3,L20=4),'[1]TABLAS VALORACIÓN'!$X$21,IF(L20=5,'[1]TABLAS VALORACIÓN'!$X$20,IF(OR(L20=6,L20=7),'[1]TABLAS VALORACIÓN'!$X$19,IF(OR(L20=8,L20=9,L20=10),'[1]TABLAS VALORACIÓN'!$X$18)))))</f>
        <v>Riesgo Bajo</v>
      </c>
      <c r="N20" s="18" t="s">
        <v>74</v>
      </c>
      <c r="O20" s="18"/>
      <c r="P20" s="18" t="s">
        <v>92</v>
      </c>
      <c r="Q20" s="12" t="s">
        <v>59</v>
      </c>
      <c r="R20" s="12" t="s">
        <v>88</v>
      </c>
      <c r="S20" s="14">
        <f t="shared" si="1"/>
        <v>2</v>
      </c>
      <c r="T20" s="14" t="str">
        <f>IF(S20="","",IF(OR(S20=2,S20=3,S20=4),'[1]TABLAS VALORACIÓN'!$X$21,IF(S20=5,'[1]TABLAS VALORACIÓN'!$X$20,IF(OR(S20=6,S20=7),'[1]TABLAS VALORACIÓN'!$X$19,IF(OR(S20=8,S20=9,S20=10),'[1]TABLAS VALORACIÓN'!$X$18)))))</f>
        <v>Riesgo Bajo</v>
      </c>
      <c r="U20" s="12" t="s">
        <v>93</v>
      </c>
      <c r="V20" s="18" t="s">
        <v>74</v>
      </c>
      <c r="W20" s="17" t="s">
        <v>80</v>
      </c>
      <c r="X20" s="17" t="s">
        <v>75</v>
      </c>
      <c r="Y20" s="20" t="s">
        <v>94</v>
      </c>
      <c r="Z20" s="18" t="s">
        <v>43</v>
      </c>
      <c r="AA20" s="19"/>
      <c r="AB20" s="19"/>
      <c r="AC20" s="19"/>
      <c r="AD20" s="19"/>
    </row>
    <row r="21" spans="3:30" ht="128.25" customHeight="1" x14ac:dyDescent="0.2">
      <c r="C21" s="21">
        <v>12</v>
      </c>
      <c r="D21" s="22" t="s">
        <v>28</v>
      </c>
      <c r="E21" s="22" t="s">
        <v>60</v>
      </c>
      <c r="F21" s="12" t="s">
        <v>61</v>
      </c>
      <c r="G21" s="12" t="s">
        <v>89</v>
      </c>
      <c r="H21" s="13" t="s">
        <v>122</v>
      </c>
      <c r="I21" s="13" t="s">
        <v>123</v>
      </c>
      <c r="J21" s="22" t="s">
        <v>48</v>
      </c>
      <c r="K21" s="22" t="s">
        <v>46</v>
      </c>
      <c r="L21" s="14">
        <f t="shared" si="0"/>
        <v>8</v>
      </c>
      <c r="M21" s="14" t="str">
        <f>IF(L21="","",IF(OR(L21=2,L21=3,L21=4),'[1]TABLAS VALORACIÓN'!$X$21,IF(L21=5,'[1]TABLAS VALORACIÓN'!$X$20,IF(OR(L21=6,L21=7),'[1]TABLAS VALORACIÓN'!$X$19,IF(OR(L21=8,L21=9,L21=10),'[1]TABLAS VALORACIÓN'!$X$18)))))</f>
        <v>Riesgo Extremo</v>
      </c>
      <c r="N21" s="18" t="s">
        <v>74</v>
      </c>
      <c r="O21" s="18"/>
      <c r="P21" s="18" t="s">
        <v>120</v>
      </c>
      <c r="Q21" s="12" t="s">
        <v>59</v>
      </c>
      <c r="R21" s="12" t="s">
        <v>38</v>
      </c>
      <c r="S21" s="14">
        <f t="shared" si="1"/>
        <v>3</v>
      </c>
      <c r="T21" s="14" t="str">
        <f>IF(S21="","",IF(OR(S21=2,S21=3,S21=4),'[1]TABLAS VALORACIÓN'!$X$21,IF(S21=5,'[1]TABLAS VALORACIÓN'!$X$20,IF(OR(S21=6,S21=7),'[1]TABLAS VALORACIÓN'!$X$19,IF(OR(S21=8,S21=9,S21=10),'[1]TABLAS VALORACIÓN'!$X$18)))))</f>
        <v>Riesgo Bajo</v>
      </c>
      <c r="U21" s="12" t="s">
        <v>39</v>
      </c>
      <c r="V21" s="18" t="s">
        <v>74</v>
      </c>
      <c r="W21" s="17" t="s">
        <v>80</v>
      </c>
      <c r="X21" s="17" t="s">
        <v>75</v>
      </c>
      <c r="Y21" s="20" t="s">
        <v>76</v>
      </c>
      <c r="Z21" s="18" t="s">
        <v>43</v>
      </c>
      <c r="AA21" s="19"/>
      <c r="AB21" s="19"/>
      <c r="AC21" s="19"/>
      <c r="AD21" s="19"/>
    </row>
    <row r="22" spans="3:30" ht="115.5" customHeight="1" x14ac:dyDescent="0.2">
      <c r="C22" s="23">
        <v>13</v>
      </c>
      <c r="D22" s="24" t="s">
        <v>51</v>
      </c>
      <c r="E22" s="24" t="s">
        <v>29</v>
      </c>
      <c r="F22" s="12" t="s">
        <v>61</v>
      </c>
      <c r="G22" s="12" t="s">
        <v>89</v>
      </c>
      <c r="H22" s="13" t="s">
        <v>95</v>
      </c>
      <c r="I22" s="13" t="s">
        <v>96</v>
      </c>
      <c r="J22" s="24" t="s">
        <v>34</v>
      </c>
      <c r="K22" s="24" t="s">
        <v>38</v>
      </c>
      <c r="L22" s="14">
        <f t="shared" si="0"/>
        <v>4</v>
      </c>
      <c r="M22" s="14" t="str">
        <f>IF(L22="","",IF(OR(L22=2,L22=3,L22=4),'[1]TABLAS VALORACIÓN'!$X$21,IF(L22=5,'[1]TABLAS VALORACIÓN'!$X$20,IF(OR(L22=6,L22=7),'[1]TABLAS VALORACIÓN'!$X$19,IF(OR(L22=8,L22=9,L22=10),'[1]TABLAS VALORACIÓN'!$X$18)))))</f>
        <v>Riesgo Bajo</v>
      </c>
      <c r="N22" s="25" t="s">
        <v>36</v>
      </c>
      <c r="O22" s="25"/>
      <c r="P22" s="18" t="s">
        <v>97</v>
      </c>
      <c r="Q22" s="26" t="s">
        <v>59</v>
      </c>
      <c r="R22" s="26" t="s">
        <v>88</v>
      </c>
      <c r="S22" s="14">
        <f t="shared" si="1"/>
        <v>2</v>
      </c>
      <c r="T22" s="14" t="str">
        <f>IF(S22="","",IF(OR(S22=2,S22=3,S22=4),'[1]TABLAS VALORACIÓN'!$X$21,IF(S22=5,'[1]TABLAS VALORACIÓN'!$X$20,IF(OR(S22=6,S22=7),'[1]TABLAS VALORACIÓN'!$X$19,IF(OR(S22=8,S22=9,S22=10),'[1]TABLAS VALORACIÓN'!$X$18)))))</f>
        <v>Riesgo Bajo</v>
      </c>
      <c r="U22" s="12" t="s">
        <v>39</v>
      </c>
      <c r="V22" s="18" t="s">
        <v>36</v>
      </c>
      <c r="W22" s="17" t="s">
        <v>80</v>
      </c>
      <c r="X22" s="17" t="s">
        <v>75</v>
      </c>
      <c r="Y22" s="20" t="s">
        <v>76</v>
      </c>
      <c r="Z22" s="18" t="s">
        <v>43</v>
      </c>
      <c r="AA22" s="19"/>
      <c r="AB22" s="19"/>
      <c r="AC22" s="19"/>
      <c r="AD22" s="19"/>
    </row>
    <row r="23" spans="3:30" ht="104.25" customHeight="1" x14ac:dyDescent="0.2">
      <c r="C23" s="27">
        <v>14</v>
      </c>
      <c r="D23" s="24" t="s">
        <v>51</v>
      </c>
      <c r="E23" s="24" t="s">
        <v>29</v>
      </c>
      <c r="F23" s="26" t="s">
        <v>61</v>
      </c>
      <c r="G23" s="12" t="s">
        <v>89</v>
      </c>
      <c r="H23" s="28" t="s">
        <v>98</v>
      </c>
      <c r="I23" s="28" t="s">
        <v>33</v>
      </c>
      <c r="J23" s="24" t="s">
        <v>48</v>
      </c>
      <c r="K23" s="24" t="s">
        <v>78</v>
      </c>
      <c r="L23" s="14">
        <f t="shared" si="0"/>
        <v>7</v>
      </c>
      <c r="M23" s="14" t="str">
        <f>IF(L23="","",IF(OR(L23=2,L23=3,L23=4),'[1]TABLAS VALORACIÓN'!$X$21,IF(L23=5,'[1]TABLAS VALORACIÓN'!$X$20,IF(OR(L23=6,L23=7),'[1]TABLAS VALORACIÓN'!$X$19,IF(OR(L23=8,L23=9,L23=10),'[1]TABLAS VALORACIÓN'!$X$18)))))</f>
        <v>Riesgo Alto</v>
      </c>
      <c r="N23" s="25" t="s">
        <v>36</v>
      </c>
      <c r="O23" s="25"/>
      <c r="P23" s="18" t="s">
        <v>99</v>
      </c>
      <c r="Q23" s="26" t="s">
        <v>59</v>
      </c>
      <c r="R23" s="26" t="s">
        <v>88</v>
      </c>
      <c r="S23" s="14">
        <f t="shared" si="1"/>
        <v>2</v>
      </c>
      <c r="T23" s="14" t="str">
        <f>IF(S23="","",IF(OR(S23=2,S23=3,S23=4),'[1]TABLAS VALORACIÓN'!$X$21,IF(S23=5,'[1]TABLAS VALORACIÓN'!$X$20,IF(OR(S23=6,S23=7),'[1]TABLAS VALORACIÓN'!$X$19,IF(OR(S23=8,S23=9,S23=10),'[1]TABLAS VALORACIÓN'!$X$18)))))</f>
        <v>Riesgo Bajo</v>
      </c>
      <c r="U23" s="26" t="s">
        <v>39</v>
      </c>
      <c r="V23" s="25" t="s">
        <v>36</v>
      </c>
      <c r="W23" s="29" t="s">
        <v>100</v>
      </c>
      <c r="X23" s="29" t="s">
        <v>101</v>
      </c>
      <c r="Y23" s="30" t="s">
        <v>102</v>
      </c>
      <c r="Z23" s="18" t="s">
        <v>43</v>
      </c>
      <c r="AA23" s="19"/>
      <c r="AB23" s="19"/>
      <c r="AC23" s="19"/>
      <c r="AD23" s="19"/>
    </row>
    <row r="24" spans="3:30" ht="105.75" customHeight="1" x14ac:dyDescent="0.2">
      <c r="C24" s="27">
        <v>15</v>
      </c>
      <c r="D24" s="24" t="s">
        <v>51</v>
      </c>
      <c r="E24" s="24" t="s">
        <v>60</v>
      </c>
      <c r="F24" s="26" t="s">
        <v>61</v>
      </c>
      <c r="G24" s="12" t="s">
        <v>89</v>
      </c>
      <c r="H24" s="28" t="s">
        <v>103</v>
      </c>
      <c r="I24" s="28" t="s">
        <v>104</v>
      </c>
      <c r="J24" s="24" t="s">
        <v>48</v>
      </c>
      <c r="K24" s="24" t="s">
        <v>35</v>
      </c>
      <c r="L24" s="14">
        <f t="shared" si="0"/>
        <v>6</v>
      </c>
      <c r="M24" s="14" t="str">
        <f>IF(L24="","",IF(OR(L24=2,L24=3,L24=4),'[1]TABLAS VALORACIÓN'!$X$21,IF(L24=5,'[1]TABLAS VALORACIÓN'!$X$20,IF(OR(L24=6,L24=7),'[1]TABLAS VALORACIÓN'!$X$19,IF(OR(L24=8,L24=9,L24=10),'[1]TABLAS VALORACIÓN'!$X$18)))))</f>
        <v>Riesgo Alto</v>
      </c>
      <c r="N24" s="25" t="s">
        <v>70</v>
      </c>
      <c r="O24" s="25"/>
      <c r="P24" s="18" t="s">
        <v>105</v>
      </c>
      <c r="Q24" s="26" t="s">
        <v>34</v>
      </c>
      <c r="R24" s="26" t="s">
        <v>38</v>
      </c>
      <c r="S24" s="14">
        <f t="shared" si="1"/>
        <v>4</v>
      </c>
      <c r="T24" s="14" t="str">
        <f>IF(S24="","",IF(OR(S24=2,S24=3,S24=4),'[1]TABLAS VALORACIÓN'!$X$21,IF(S24=5,'[1]TABLAS VALORACIÓN'!$X$20,IF(OR(S24=6,S24=7),'[1]TABLAS VALORACIÓN'!$X$19,IF(OR(S24=8,S24=9,S24=10),'[1]TABLAS VALORACIÓN'!$X$18)))))</f>
        <v>Riesgo Bajo</v>
      </c>
      <c r="U24" s="26" t="s">
        <v>65</v>
      </c>
      <c r="V24" s="25" t="s">
        <v>70</v>
      </c>
      <c r="W24" s="29" t="s">
        <v>100</v>
      </c>
      <c r="X24" s="29" t="s">
        <v>101</v>
      </c>
      <c r="Y24" s="30" t="s">
        <v>106</v>
      </c>
      <c r="Z24" s="18" t="s">
        <v>43</v>
      </c>
      <c r="AA24" s="19" t="str">
        <f>IF(J21="Raro",1,IF(J21="Improbable",2,IF(J21="Posible",3,IF(J21="Probable",4,IF(J21="casi cierto",5,"")))))</f>
        <v/>
      </c>
      <c r="AB24" s="19" t="str">
        <f>IF(K21="Insignificante",1,IF(K21="Menor",2,IF(K21="Moderado",3,IF(K21="Mayor",4,IF(K21="Catastrófico",5,"")))))</f>
        <v/>
      </c>
      <c r="AC24" s="19" t="str">
        <f>IF(Q21="Raro",1,IF(Q21="Improbable",2,IF(Q21="Posible",3,IF(Q21="Probable",4,IF(Q21="casi cierto",5,"")))))</f>
        <v/>
      </c>
      <c r="AD24" s="19" t="str">
        <f>IF(R21="Insignificante",1,IF(R21="Menor",2,IF(R21="Moderado",3,IF(R21="Mayor",4,IF(R21="Catastrófico",5,"")))))</f>
        <v/>
      </c>
    </row>
    <row r="25" spans="3:30" ht="107.25" customHeight="1" thickBot="1" x14ac:dyDescent="0.25">
      <c r="C25" s="11">
        <v>16</v>
      </c>
      <c r="D25" s="12" t="s">
        <v>28</v>
      </c>
      <c r="E25" s="22" t="s">
        <v>60</v>
      </c>
      <c r="F25" s="12" t="s">
        <v>61</v>
      </c>
      <c r="G25" s="12" t="s">
        <v>89</v>
      </c>
      <c r="H25" s="32" t="s">
        <v>124</v>
      </c>
      <c r="I25" s="33" t="s">
        <v>125</v>
      </c>
      <c r="J25" s="22" t="s">
        <v>48</v>
      </c>
      <c r="K25" s="22" t="s">
        <v>35</v>
      </c>
      <c r="L25" s="34">
        <f t="shared" si="0"/>
        <v>6</v>
      </c>
      <c r="M25" s="34" t="str">
        <f>IF(L25="","",IF(OR(L25=2,L25=3,L25=4),'[1]TABLAS VALORACIÓN'!$X$21,IF(L25=5,'[1]TABLAS VALORACIÓN'!$X$20,IF(OR(L25=6,L25=7),'[1]TABLAS VALORACIÓN'!$X$19,IF(OR(L25=8,L25=9,L25=10),'[1]TABLAS VALORACIÓN'!$X$18)))))</f>
        <v>Riesgo Alto</v>
      </c>
      <c r="N25" s="18" t="s">
        <v>74</v>
      </c>
      <c r="O25" s="18"/>
      <c r="P25" s="35" t="s">
        <v>126</v>
      </c>
      <c r="Q25" s="12" t="s">
        <v>48</v>
      </c>
      <c r="R25" s="12" t="s">
        <v>38</v>
      </c>
      <c r="S25" s="34">
        <f t="shared" si="1"/>
        <v>5</v>
      </c>
      <c r="T25" s="34" t="str">
        <f>IF(S25="","",IF(OR(S25=2,S25=3,S25=4),'[2]TABLAS VALORACIÓN'!$X$21,IF(S25=5,'[2]TABLAS VALORACIÓN'!$X$20,IF(OR(S25=6,S25=7),'[2]TABLAS VALORACIÓN'!$X$19,IF(OR(S25=8,S25=9,S25=10),'[2]TABLAS VALORACIÓN'!$X$18)))))</f>
        <v>Riesgo Medio</v>
      </c>
      <c r="U25" s="12" t="s">
        <v>65</v>
      </c>
      <c r="V25" s="18" t="s">
        <v>74</v>
      </c>
      <c r="W25" s="17" t="s">
        <v>66</v>
      </c>
      <c r="X25" s="17" t="s">
        <v>67</v>
      </c>
      <c r="Y25" s="36" t="s">
        <v>127</v>
      </c>
      <c r="Z25" s="18" t="s">
        <v>43</v>
      </c>
      <c r="AA25" s="19"/>
      <c r="AB25" s="19"/>
      <c r="AC25" s="19"/>
      <c r="AD25" s="19"/>
    </row>
    <row r="26" spans="3:30" ht="107.25" customHeight="1" thickBot="1" x14ac:dyDescent="0.25">
      <c r="C26" s="11">
        <v>17</v>
      </c>
      <c r="D26" s="12" t="s">
        <v>28</v>
      </c>
      <c r="E26" s="22" t="s">
        <v>60</v>
      </c>
      <c r="F26" s="12" t="s">
        <v>61</v>
      </c>
      <c r="G26" s="12" t="s">
        <v>89</v>
      </c>
      <c r="H26" s="32" t="s">
        <v>131</v>
      </c>
      <c r="I26" s="33" t="s">
        <v>128</v>
      </c>
      <c r="J26" s="12" t="s">
        <v>59</v>
      </c>
      <c r="K26" s="12" t="s">
        <v>35</v>
      </c>
      <c r="L26" s="34">
        <f t="shared" si="0"/>
        <v>4</v>
      </c>
      <c r="M26" s="34" t="str">
        <f>IF(L26="","",IF(OR(L26=2,L26=3,L26=4),'[2]TABLAS VALORACIÓN'!$X$21,IF(L26=5,'[2]TABLAS VALORACIÓN'!$X$20,IF(OR(L26=6,L26=7),'[2]TABLAS VALORACIÓN'!$X$19,IF(OR(L26=8,L26=9,L26=10),'[2]TABLAS VALORACIÓN'!$X$18)))))</f>
        <v>Riesgo Bajo</v>
      </c>
      <c r="N26" s="18" t="s">
        <v>74</v>
      </c>
      <c r="O26" s="18"/>
      <c r="P26" s="37" t="s">
        <v>129</v>
      </c>
      <c r="Q26" s="12" t="s">
        <v>59</v>
      </c>
      <c r="R26" s="12" t="s">
        <v>38</v>
      </c>
      <c r="S26" s="34">
        <f t="shared" si="1"/>
        <v>3</v>
      </c>
      <c r="T26" s="34" t="str">
        <f>IF(S26="","",IF(OR(S26=2,S26=3,S26=4),'[2]TABLAS VALORACIÓN'!$X$21,IF(S26=5,'[2]TABLAS VALORACIÓN'!$X$20,IF(OR(S26=6,S26=7),'[2]TABLAS VALORACIÓN'!$X$19,IF(OR(S26=8,S26=9,S26=10),'[2]TABLAS VALORACIÓN'!$X$18)))))</f>
        <v>Riesgo Bajo</v>
      </c>
      <c r="U26" s="12" t="s">
        <v>65</v>
      </c>
      <c r="V26" s="18" t="s">
        <v>74</v>
      </c>
      <c r="W26" s="17" t="s">
        <v>66</v>
      </c>
      <c r="X26" s="17" t="s">
        <v>67</v>
      </c>
      <c r="Y26" s="38" t="s">
        <v>130</v>
      </c>
      <c r="Z26" s="18" t="s">
        <v>43</v>
      </c>
      <c r="AA26" s="19"/>
      <c r="AB26" s="19"/>
      <c r="AC26" s="19"/>
    </row>
    <row r="27" spans="3:30" ht="107.25" customHeight="1" x14ac:dyDescent="0.2">
      <c r="D27" s="39" t="s">
        <v>107</v>
      </c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1"/>
      <c r="AB27" s="19"/>
      <c r="AC27" s="19"/>
    </row>
    <row r="28" spans="3:30" ht="107.25" customHeight="1" x14ac:dyDescent="0.2">
      <c r="AA28" s="19"/>
      <c r="AB28" s="19"/>
      <c r="AC28" s="19"/>
      <c r="AD28" s="19"/>
    </row>
    <row r="29" spans="3:30" ht="58.15" customHeight="1" x14ac:dyDescent="0.2"/>
    <row r="30" spans="3:30" x14ac:dyDescent="0.2"/>
    <row r="31" spans="3:30" x14ac:dyDescent="0.2"/>
    <row r="32" spans="3:30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ht="11.25" customHeight="1" x14ac:dyDescent="0.2"/>
    <row r="71" ht="11.25" customHeight="1" x14ac:dyDescent="0.2"/>
  </sheetData>
  <sheetProtection formatCells="0" formatColumns="0" formatRows="0" insertColumns="0" insertRows="0" insertHyperlinks="0" deleteColumns="0" deleteRows="0" sort="0" autoFilter="0" pivotTables="0"/>
  <mergeCells count="29">
    <mergeCell ref="C5:G6"/>
    <mergeCell ref="H5:X6"/>
    <mergeCell ref="C1:E3"/>
    <mergeCell ref="F1:V3"/>
    <mergeCell ref="W1:Y1"/>
    <mergeCell ref="W2:Z2"/>
    <mergeCell ref="W3:Z3"/>
    <mergeCell ref="C7:Z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D27:AA27"/>
    <mergeCell ref="L8:L9"/>
    <mergeCell ref="M8:M9"/>
    <mergeCell ref="N8:N9"/>
    <mergeCell ref="O8:O9"/>
    <mergeCell ref="P8:P9"/>
    <mergeCell ref="Q8:T8"/>
    <mergeCell ref="U8:U9"/>
    <mergeCell ref="V8:V9"/>
    <mergeCell ref="W8:W9"/>
    <mergeCell ref="X8:X9"/>
    <mergeCell ref="Y8:Z8"/>
  </mergeCells>
  <conditionalFormatting sqref="L10:L24 S10:S24">
    <cfRule type="cellIs" dxfId="69" priority="94" operator="between">
      <formula>8</formula>
      <formula>10</formula>
    </cfRule>
    <cfRule type="cellIs" dxfId="68" priority="95" operator="between">
      <formula>6</formula>
      <formula>7</formula>
    </cfRule>
    <cfRule type="cellIs" dxfId="67" priority="96" operator="equal">
      <formula>5</formula>
    </cfRule>
    <cfRule type="cellIs" dxfId="66" priority="97" operator="between">
      <formula>0</formula>
      <formula>1</formula>
    </cfRule>
    <cfRule type="cellIs" dxfId="65" priority="98" operator="between">
      <formula>2</formula>
      <formula>4</formula>
    </cfRule>
  </conditionalFormatting>
  <conditionalFormatting sqref="M10:M24 T10:T24">
    <cfRule type="expression" dxfId="64" priority="85">
      <formula>L10=10</formula>
    </cfRule>
    <cfRule type="expression" dxfId="63" priority="86">
      <formula>L10=9</formula>
    </cfRule>
    <cfRule type="expression" dxfId="62" priority="87">
      <formula>L10=7</formula>
    </cfRule>
    <cfRule type="expression" dxfId="61" priority="88">
      <formula>L10=4</formula>
    </cfRule>
    <cfRule type="expression" dxfId="60" priority="89">
      <formula>L10=3</formula>
    </cfRule>
    <cfRule type="expression" dxfId="59" priority="90">
      <formula>L10=8</formula>
    </cfRule>
    <cfRule type="expression" dxfId="58" priority="91">
      <formula>L10=6</formula>
    </cfRule>
    <cfRule type="expression" dxfId="57" priority="92">
      <formula>L10=5</formula>
    </cfRule>
    <cfRule type="expression" dxfId="56" priority="93">
      <formula>L10=2</formula>
    </cfRule>
  </conditionalFormatting>
  <conditionalFormatting sqref="L25">
    <cfRule type="cellIs" dxfId="55" priority="52" operator="between">
      <formula>8</formula>
      <formula>10</formula>
    </cfRule>
    <cfRule type="cellIs" dxfId="54" priority="53" operator="between">
      <formula>6</formula>
      <formula>7</formula>
    </cfRule>
    <cfRule type="cellIs" dxfId="53" priority="54" operator="equal">
      <formula>5</formula>
    </cfRule>
    <cfRule type="cellIs" dxfId="52" priority="55" operator="between">
      <formula>0</formula>
      <formula>1</formula>
    </cfRule>
    <cfRule type="cellIs" dxfId="51" priority="56" operator="between">
      <formula>2</formula>
      <formula>4</formula>
    </cfRule>
  </conditionalFormatting>
  <conditionalFormatting sqref="M25">
    <cfRule type="expression" dxfId="50" priority="43">
      <formula>L25=10</formula>
    </cfRule>
    <cfRule type="expression" dxfId="49" priority="44">
      <formula>L25=9</formula>
    </cfRule>
    <cfRule type="expression" dxfId="48" priority="45">
      <formula>L25=7</formula>
    </cfRule>
    <cfRule type="expression" dxfId="47" priority="46">
      <formula>L25=4</formula>
    </cfRule>
    <cfRule type="expression" dxfId="46" priority="47">
      <formula>L25=3</formula>
    </cfRule>
    <cfRule type="expression" dxfId="45" priority="48">
      <formula>L25=8</formula>
    </cfRule>
    <cfRule type="expression" dxfId="44" priority="49">
      <formula>L25=6</formula>
    </cfRule>
    <cfRule type="expression" dxfId="43" priority="50">
      <formula>L25=5</formula>
    </cfRule>
    <cfRule type="expression" dxfId="42" priority="51">
      <formula>L25=2</formula>
    </cfRule>
  </conditionalFormatting>
  <conditionalFormatting sqref="M26">
    <cfRule type="expression" dxfId="41" priority="29">
      <formula>L26=10</formula>
    </cfRule>
    <cfRule type="expression" dxfId="40" priority="30">
      <formula>L26=9</formula>
    </cfRule>
    <cfRule type="expression" dxfId="39" priority="31">
      <formula>L26=7</formula>
    </cfRule>
    <cfRule type="expression" dxfId="38" priority="32">
      <formula>L26=4</formula>
    </cfRule>
    <cfRule type="expression" dxfId="37" priority="33">
      <formula>L26=3</formula>
    </cfRule>
    <cfRule type="expression" dxfId="36" priority="34">
      <formula>L26=8</formula>
    </cfRule>
    <cfRule type="expression" dxfId="35" priority="35">
      <formula>L26=6</formula>
    </cfRule>
    <cfRule type="expression" dxfId="34" priority="36">
      <formula>L26=5</formula>
    </cfRule>
    <cfRule type="expression" dxfId="33" priority="37">
      <formula>L26=2</formula>
    </cfRule>
  </conditionalFormatting>
  <conditionalFormatting sqref="L26">
    <cfRule type="cellIs" dxfId="32" priority="38" operator="between">
      <formula>8</formula>
      <formula>10</formula>
    </cfRule>
    <cfRule type="cellIs" dxfId="31" priority="39" operator="between">
      <formula>6</formula>
      <formula>7</formula>
    </cfRule>
    <cfRule type="cellIs" dxfId="30" priority="40" operator="equal">
      <formula>5</formula>
    </cfRule>
    <cfRule type="cellIs" dxfId="29" priority="41" operator="between">
      <formula>0</formula>
      <formula>1</formula>
    </cfRule>
    <cfRule type="cellIs" dxfId="28" priority="42" operator="between">
      <formula>2</formula>
      <formula>4</formula>
    </cfRule>
  </conditionalFormatting>
  <conditionalFormatting sqref="S26">
    <cfRule type="cellIs" dxfId="27" priority="24" operator="between">
      <formula>8</formula>
      <formula>10</formula>
    </cfRule>
    <cfRule type="cellIs" dxfId="26" priority="25" operator="between">
      <formula>6</formula>
      <formula>7</formula>
    </cfRule>
    <cfRule type="cellIs" dxfId="25" priority="26" operator="equal">
      <formula>5</formula>
    </cfRule>
    <cfRule type="cellIs" dxfId="24" priority="27" operator="between">
      <formula>0</formula>
      <formula>1</formula>
    </cfRule>
    <cfRule type="cellIs" dxfId="23" priority="28" operator="between">
      <formula>2</formula>
      <formula>4</formula>
    </cfRule>
  </conditionalFormatting>
  <conditionalFormatting sqref="T26">
    <cfRule type="expression" dxfId="22" priority="15">
      <formula>S26=10</formula>
    </cfRule>
    <cfRule type="expression" dxfId="21" priority="16">
      <formula>S26=9</formula>
    </cfRule>
    <cfRule type="expression" dxfId="20" priority="17">
      <formula>S26=7</formula>
    </cfRule>
    <cfRule type="expression" dxfId="19" priority="18">
      <formula>S26=4</formula>
    </cfRule>
    <cfRule type="expression" dxfId="18" priority="19">
      <formula>S26=3</formula>
    </cfRule>
    <cfRule type="expression" dxfId="17" priority="20">
      <formula>S26=8</formula>
    </cfRule>
    <cfRule type="expression" dxfId="16" priority="21">
      <formula>S26=6</formula>
    </cfRule>
    <cfRule type="expression" dxfId="15" priority="22">
      <formula>S26=5</formula>
    </cfRule>
    <cfRule type="expression" dxfId="14" priority="23">
      <formula>S26=2</formula>
    </cfRule>
  </conditionalFormatting>
  <conditionalFormatting sqref="S25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T25">
    <cfRule type="expression" dxfId="8" priority="1">
      <formula>S25=10</formula>
    </cfRule>
    <cfRule type="expression" dxfId="7" priority="2">
      <formula>S25=9</formula>
    </cfRule>
    <cfRule type="expression" dxfId="6" priority="3">
      <formula>S25=7</formula>
    </cfRule>
    <cfRule type="expression" dxfId="5" priority="4">
      <formula>S25=4</formula>
    </cfRule>
    <cfRule type="expression" dxfId="4" priority="5">
      <formula>S25=3</formula>
    </cfRule>
    <cfRule type="expression" dxfId="3" priority="6">
      <formula>S25=8</formula>
    </cfRule>
    <cfRule type="expression" dxfId="2" priority="7">
      <formula>S25=6</formula>
    </cfRule>
    <cfRule type="expression" dxfId="1" priority="8">
      <formula>S25=5</formula>
    </cfRule>
    <cfRule type="expression" dxfId="0" priority="9">
      <formula>S25=2</formula>
    </cfRule>
  </conditionalFormatting>
  <dataValidations count="9">
    <dataValidation type="list" allowBlank="1" showInputMessage="1" showErrorMessage="1" sqref="R28:R1048576 K10:K26 K28:K1048576 R10:R26">
      <formula1>IMPACTO</formula1>
    </dataValidation>
    <dataValidation type="list" allowBlank="1" showInputMessage="1" showErrorMessage="1" sqref="Q28:Q1048576 J10:J26 J28:J1048576 Q10:Q26">
      <formula1>PROBABILIDAD</formula1>
    </dataValidation>
    <dataValidation type="list" allowBlank="1" showInputMessage="1" showErrorMessage="1" sqref="N28:O1048576 O10:O26">
      <formula1>ASIGNACIÓN</formula1>
    </dataValidation>
    <dataValidation type="list" allowBlank="1" showInputMessage="1" showErrorMessage="1" sqref="F28:F1048576 F10:F26">
      <formula1>ETAPA</formula1>
    </dataValidation>
    <dataValidation type="list" allowBlank="1" showInputMessage="1" showErrorMessage="1" sqref="E28:E1048576 E10:E26">
      <formula1>FUENTE</formula1>
    </dataValidation>
    <dataValidation type="list" allowBlank="1" showInputMessage="1" showErrorMessage="1" sqref="D28:D1048576 C27 D10:D26">
      <formula1>CLASE</formula1>
    </dataValidation>
    <dataValidation type="list" allowBlank="1" showInputMessage="1" showErrorMessage="1" sqref="G28:G1048576 G20:G26">
      <formula1>TIPO</formula1>
    </dataValidation>
    <dataValidation type="list" allowBlank="1" showInputMessage="1" showErrorMessage="1" sqref="V10:V26">
      <formula1>ASIGNACION1</formula1>
    </dataValidation>
    <dataValidation type="list" allowBlank="1" showInputMessage="1" showErrorMessage="1" sqref="Z10:Z26">
      <formula1>PERIODICIDAD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'[1]TABLAS VALORACIÓN'!#REF!</xm:f>
          </x14:formula1>
          <xm:sqref>G10:G19 N10:N24 U10:U24</xm:sqref>
        </x14:dataValidation>
        <x14:dataValidation type="list" allowBlank="1" showInputMessage="1" showErrorMessage="1">
          <x14:formula1>
            <xm:f>'[1]TABLAS VALORACIÓN'!#REF!</xm:f>
          </x14:formula1>
          <xm:sqref>U25:U26 N25:N26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Farieta Monroy</dc:creator>
  <cp:lastModifiedBy>Juan pablo Sanchez Barreso</cp:lastModifiedBy>
  <dcterms:created xsi:type="dcterms:W3CDTF">2019-02-21T19:27:09Z</dcterms:created>
  <dcterms:modified xsi:type="dcterms:W3CDTF">2019-11-08T17:51:34Z</dcterms:modified>
</cp:coreProperties>
</file>