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OneDrive\Desktop\CONTRALORIA\MOBILIARIO\"/>
    </mc:Choice>
  </mc:AlternateContent>
  <xr:revisionPtr revIDLastSave="0" documentId="8_{92726BB6-1902-4BB6-8315-7A75C69F2858}" xr6:coauthVersionLast="47" xr6:coauthVersionMax="47" xr10:uidLastSave="{00000000-0000-0000-0000-000000000000}"/>
  <bookViews>
    <workbookView xWindow="-108" yWindow="-108" windowWidth="23256" windowHeight="12456" xr2:uid="{068E19B6-27A7-B641-8A99-C72FB6CEEC03}"/>
  </bookViews>
  <sheets>
    <sheet name="Sala profesores" sheetId="1" r:id="rId1"/>
    <sheet name="Recepcion colegio" sheetId="6" r:id="rId2"/>
    <sheet name="Recepcion piso 4" sheetId="7" r:id="rId3"/>
  </sheets>
  <externalReferences>
    <externalReference r:id="rId4"/>
  </externalReferences>
  <definedNames>
    <definedName name="ADMINISTRACION">#REF!</definedName>
    <definedName name="AIU">#REF!</definedName>
    <definedName name="_xlnm.Print_Area" localSheetId="1">'Recepcion colegio'!$B$3:$H$41</definedName>
    <definedName name="_xlnm.Print_Area" localSheetId="2">'Recepcion piso 4'!$B$2:$H$33</definedName>
    <definedName name="_xlnm.Print_Area" localSheetId="0">'Sala profesores'!$B$4:$H$51</definedName>
    <definedName name="BuiltIn_Print_Area">#REF!</definedName>
    <definedName name="BuiltIn_Print_Titles">#REF!</definedName>
    <definedName name="corregido">#REF!</definedName>
    <definedName name="d">[1]Hoja2!$B$4</definedName>
    <definedName name="IMPREVISTOS">#REF!</definedName>
    <definedName name="Imprimir_área_IM">#REF!</definedName>
    <definedName name="Imprimir_títulos_IM">#REF!</definedName>
    <definedName name="IVA">#REF!</definedName>
    <definedName name="JTD">#REF!</definedName>
    <definedName name="MESES">#REF!</definedName>
    <definedName name="PO">#REF!</definedName>
    <definedName name="PST">#REF!</definedName>
    <definedName name="TITULOS">#REF!</definedName>
    <definedName name="_xlnm.Print_Titles" localSheetId="1">'Recepcion colegio'!$4:$5</definedName>
    <definedName name="_xlnm.Print_Titles" localSheetId="2">'Recepcion piso 4'!$2:$4</definedName>
    <definedName name="_xlnm.Print_Titles" localSheetId="0">'Sala profesores'!$4:$5</definedName>
    <definedName name="USD">#REF!</definedName>
    <definedName name="UTILIDAD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7" l="1"/>
  <c r="H23" i="7"/>
  <c r="H22" i="7"/>
  <c r="H21" i="7"/>
  <c r="H20" i="7"/>
  <c r="H19" i="7"/>
  <c r="H10" i="7"/>
  <c r="H9" i="7"/>
  <c r="H7" i="7"/>
  <c r="H6" i="7"/>
  <c r="H5" i="7"/>
  <c r="H25" i="7" l="1"/>
  <c r="H27" i="7" s="1"/>
  <c r="H26" i="7" l="1"/>
  <c r="H28" i="7" s="1"/>
  <c r="H8" i="1" l="1"/>
  <c r="H12" i="1"/>
  <c r="H13" i="1"/>
  <c r="H16" i="1"/>
  <c r="H17" i="1"/>
  <c r="H18" i="1"/>
  <c r="H19" i="1"/>
  <c r="H9" i="1"/>
  <c r="H11" i="1"/>
  <c r="H14" i="1" l="1"/>
  <c r="H8" i="7"/>
  <c r="H12" i="7" s="1"/>
  <c r="H13" i="7" l="1"/>
  <c r="H31" i="7" s="1"/>
  <c r="H30" i="7"/>
  <c r="H15" i="1"/>
  <c r="H10" i="1"/>
  <c r="H9" i="6"/>
  <c r="H32" i="7" l="1"/>
  <c r="H14" i="7"/>
  <c r="H28" i="6"/>
  <c r="H39" i="1" l="1"/>
  <c r="H35" i="1"/>
  <c r="H34" i="1"/>
  <c r="H37" i="1"/>
  <c r="H33" i="1"/>
  <c r="H36" i="1"/>
  <c r="H32" i="1"/>
  <c r="H30" i="1"/>
  <c r="H7" i="6"/>
  <c r="H20" i="6"/>
  <c r="H24" i="6"/>
  <c r="H8" i="6"/>
  <c r="H29" i="6"/>
  <c r="H10" i="6"/>
  <c r="H22" i="6"/>
  <c r="H26" i="6"/>
  <c r="H30" i="6"/>
  <c r="H21" i="6"/>
  <c r="H25" i="6"/>
  <c r="H6" i="6"/>
  <c r="H23" i="6"/>
  <c r="H27" i="6"/>
  <c r="H11" i="6"/>
  <c r="H31" i="1"/>
  <c r="H32" i="6" l="1"/>
  <c r="H33" i="6" s="1"/>
  <c r="H13" i="6"/>
  <c r="H14" i="6" s="1"/>
  <c r="H15" i="6" s="1"/>
  <c r="H38" i="1"/>
  <c r="H34" i="6" l="1"/>
  <c r="H38" i="6" s="1"/>
  <c r="H37" i="6"/>
  <c r="H35" i="6"/>
  <c r="H39" i="6" l="1"/>
  <c r="H40" i="1"/>
  <c r="H41" i="1"/>
  <c r="H43" i="1" l="1"/>
  <c r="H44" i="1" l="1"/>
  <c r="H45" i="1"/>
  <c r="H21" i="1"/>
  <c r="H46" i="1" l="1"/>
  <c r="H6" i="1"/>
  <c r="H20" i="1" l="1"/>
  <c r="H7" i="1"/>
  <c r="H23" i="1" l="1"/>
  <c r="H24" i="1" l="1"/>
  <c r="H49" i="1" s="1"/>
  <c r="H48" i="1"/>
  <c r="H50" i="1" l="1"/>
  <c r="H25" i="1"/>
</calcChain>
</file>

<file path=xl/sharedStrings.xml><?xml version="1.0" encoding="utf-8"?>
<sst xmlns="http://schemas.openxmlformats.org/spreadsheetml/2006/main" count="258" uniqueCount="91">
  <si>
    <t>ITEM</t>
  </si>
  <si>
    <t>PRODUCTO</t>
  </si>
  <si>
    <t xml:space="preserve">DESCRIPCION </t>
  </si>
  <si>
    <t xml:space="preserve">CANTIDAD </t>
  </si>
  <si>
    <t>VR. UNIT</t>
  </si>
  <si>
    <t>VR.TOTAL</t>
  </si>
  <si>
    <t>Und</t>
  </si>
  <si>
    <t>M2</t>
  </si>
  <si>
    <t>Valor total Mobiliario</t>
  </si>
  <si>
    <t>IVA</t>
  </si>
  <si>
    <t>VR. TOTAL</t>
  </si>
  <si>
    <t xml:space="preserve"> </t>
  </si>
  <si>
    <t>Meetiing box</t>
  </si>
  <si>
    <t>Mueble divisorio plantas</t>
  </si>
  <si>
    <t>Lamparas de decorativas</t>
  </si>
  <si>
    <t>Lampara en varios diseños</t>
  </si>
  <si>
    <t>Plantas para interior</t>
  </si>
  <si>
    <t>Variedad según area</t>
  </si>
  <si>
    <t>Gl</t>
  </si>
  <si>
    <t>Mesa de reuniones tipo sofa de 4 puestos</t>
  </si>
  <si>
    <t>Mobiliario</t>
  </si>
  <si>
    <t>Obra civil</t>
  </si>
  <si>
    <t>Pelicula Sand blasting</t>
  </si>
  <si>
    <t>Pelicula decorativa, diseño a escoger</t>
  </si>
  <si>
    <t>Aseso general</t>
  </si>
  <si>
    <t>Aseo entrega area</t>
  </si>
  <si>
    <t>Valor total Obra civil</t>
  </si>
  <si>
    <t>AIU</t>
  </si>
  <si>
    <t>Valor total Mobiliario + Obra civil</t>
  </si>
  <si>
    <t>Demoliciones y desmontes</t>
  </si>
  <si>
    <t>Pisos</t>
  </si>
  <si>
    <t>Pintura</t>
  </si>
  <si>
    <t>Techos</t>
  </si>
  <si>
    <t>Iluminacion</t>
  </si>
  <si>
    <t>Electrico</t>
  </si>
  <si>
    <t>Persianas</t>
  </si>
  <si>
    <t>Demolicion muros</t>
  </si>
  <si>
    <t>Mueble recepcion</t>
  </si>
  <si>
    <t xml:space="preserve">Silla Ejecutiva </t>
  </si>
  <si>
    <t>Silla decorativa</t>
  </si>
  <si>
    <t xml:space="preserve">Incluyen: Mesa conformada por superficie de trabajo en aglomerado de 25 mm enchapado en laminado de alta presion F8 en su cara principal, y respaldo en balance recuperado, con canto rigido de 2mm thermofundido con tapa pasacable en aglomerado de 19mm enchapado en laminado de alta presion F8 en su cara principal, y respaldo en balance recuperado, con canto rigido de 2mm thermofundido de medidas 2.000 x 1.200 mm, costado metalico en tubo cuadrado CR CAL.18 con niveladores en PVC  con tapa externa  en aglomerado de 12mm enchapados en formica de alta presion F8  con canto rigido de 2mm thermofundido con ducto vertical para conduccion de cabledo en CR. CAL 20 y 18, vigas en CR CAL.16, canaleta de conduccion de cableado en CR. CAL.20 y 18  con perforaciones para toma electrica y datos todas las partes metalicas en pintura electroestatica </t>
  </si>
  <si>
    <t>Incluyen: Mesa conformada por superficie de trabajo en aglomerado de 25 mm enchapado en laminado de alta presion F8 en su cara principal, y respaldo en balance recuperado, con canto rigido de 2mm thermofundido  de medidas  1.260 x 500mm, pedestal en tubo redondo CR CAL 16 con sistema de anclaje a piso y a superficie, mensula para anclaje a pared y superficie en CR. CAL. 16. dos sofas de dos puestos en estructura en madera, asiento reforzado en su interior  con cincha plastica, espuma de alta densidad tapizado en tela antifluido con patas en madera y/o metalica, las partes metalicas en pintura electroestatica</t>
  </si>
  <si>
    <t>mueble tipo matera en estructura  de tubo cuadrado de 1" CR CAL.18 con niveladores en PVC  con tapas en eglomerado de 18mm enchapados en formica de alta presion F8  con canto rigido de 2mm thermofundido medida total 1.260mm profundo 400mm ancho y 1.500 altura  las partes metalicas en pintura electroestatica</t>
  </si>
  <si>
    <t>Puesto de Trabajo</t>
  </si>
  <si>
    <t xml:space="preserve">puesto conformada por superficie de trabajo en aglomerado de 25 mm enchapado en laminado de alta presion F8 en su cara principal, y respaldo en balance recuperado, con canto rigido de 2mm thermofundido con tapa pasacable en aglomerado de 19mm enchapado en laminado de alta presion F8 en su cara principal, y respaldo en balance recuperado, con canto rigido de 2mm thermofundido de medidas 1.260 x 1.200 mm, costado metalico en tubo cuadrado CR CAL.18 con niveladores en PVC  con tapa externa  en aglomerado de 12mm enchapados en formica de alta presion F8  con canto rigido de 2mm thermofundido con ducto vertical para conduccion de cabledo en CR. CAL 20 y 18, vigas en CR CAL.16, canaleta de conduccion de cableado en CR. CAL.20 y 18  con perforaciones para toma electrica y datos, pantalla divisoria en vidrio laminado 4+4 color a escoger  todas las partes metalicas en pintura electroestatica </t>
  </si>
  <si>
    <t>Mueble Biblioteca</t>
  </si>
  <si>
    <t xml:space="preserve">Locker 40 espacios </t>
  </si>
  <si>
    <t>Mueble Café</t>
  </si>
  <si>
    <t xml:space="preserve">elaborado en aglomerado Melaminico  tono madera de 18mm con espaldar y zocalo 50mm acorde a diseño con espacio para punto ecologico y puertas </t>
  </si>
  <si>
    <t>Mesa Reunion tres sillas</t>
  </si>
  <si>
    <t>Sala Ludica</t>
  </si>
  <si>
    <t xml:space="preserve">Incluyen: conformada por superficie de trabajo en aglomerado de 25 mm enchapado en laminado de alta presion F8 en su cara principal, y respaldo en balance recuperado, frontal y counter de atencion al cliente en aglomerado de 18 y 25mm forrado en piedra sintetica o simil enclada a cuerpo del mueble especial con su estructura mezcla de aglomerado de 25mm y 18mm,  tubo cuadrado CR CAL 18.  costado metalico en tubo cuadrado CR CAL.18 con niveladores en PVC  vigas en CR CAL.16, canaleta de conduccion de cableado en CR. CAL.20 y 18  con perforaciones para toma electrica y datos todas las partes metalicas en pintura electroestatica </t>
  </si>
  <si>
    <t>Incluyen: Mesa conformada por superficie de trabajo en aglomerado de 25 mm enchapado en laminado de alta presion F8 en su cara principal, y respaldo en balance recuperado, con canto rigido de 2mm thermofundido  de medidas  700 x 500mm, mensula para anclaje a pared y superficie en CR. CAL. 16. dos sofas de dos puestos en estructura en madera, asiento reforzado en su interior  con cincha plastica, espuma de alta densidad tapizado en tela antifluido con patas en madera y/o metalica, encerramiento de entructura. en  tubo cuadrado CR  CAL 18 con tableros tapizados en tela antifluidos y puertas con sistema de correderas en vidrio templado incoloro de 6mm las partes metalicas en pintura electroestatica</t>
  </si>
  <si>
    <t>Silla ejecutiva espaldar medio en malla con apoyo lumbar, asiento tapizado, reclinacion de espalda por medio de palanaca, rodachina piso duro brazo ajustable en altura Base nylon</t>
  </si>
  <si>
    <t xml:space="preserve">Mesa redonda con superficie de trabajo de 800mm de diametro  elaborada en aglomerado de 25 mm enchapado en laminado de alta presion F8 en su cara principal, y respaldo en balance recuperado, con canto rigido de 2mm thermofundido estrcutura en CR pintura electroestatica, sofa de tres  puestos en estructura en madera, asiento reforzado en su interior  con cincha plastica, espuma de alta densidad tapizado en tela antifluido con patas en madera y/o metalica deseño a escoger, </t>
  </si>
  <si>
    <t>Diseño</t>
  </si>
  <si>
    <t xml:space="preserve">Elaborado en aglomerado Melaminico  tono madera de 18mm con espaldar y zocalo 50mm acorde a diseño con puertas correderas </t>
  </si>
  <si>
    <t>Estructura metalica en tubo cuadrado de 1" CR CAL. 18, con cajones en aglomerado melaminico de 18mm  con canto rigido de 2mm thermofundido bisagras de parche y cerradura, todas las partes metalicas en pintura electroestatica- cada espacio util debe ser de 0,40 de alto *0,40 de fondo</t>
  </si>
  <si>
    <t>Mesa redonda con superficie de trabajo de 800mm de diametro  elaborada en aglomerado de 25 mm enchapado en laminado de alta presion F8 en su cara principal, y respaldo en balance recuperado, con canto rigido de 2mm thermofundido estrcutura en CR pintura electroestatica.</t>
  </si>
  <si>
    <t>Silla area ludica</t>
  </si>
  <si>
    <t>Silla decorativa con base de 4 radios de aluminio pulido, estructura interior de acero con acolchado de espuma dura ignifuga de inyeccion</t>
  </si>
  <si>
    <t>Silla decorativa tipo poltrona con base de 4 patas en madera, espaldar y asiento tapizado</t>
  </si>
  <si>
    <t>Diseño a proponer</t>
  </si>
  <si>
    <t>Mesa de trabajo 6 puestos</t>
  </si>
  <si>
    <t>Silla en varios colores , estructura fija , monoconcha tapizada</t>
  </si>
  <si>
    <t>Pulida y brillada pisos en granito:se destroncara el piso y se procederá a brillar con diferentes calibres de piedra hasta obtener el brillo natural de la tableta de alfa b-5 de grano existente en sitio.</t>
  </si>
  <si>
    <t>pintura vinilo tipo 1 muros:Pintuco o similar, sobre Muro Interior. Incluye 2 manos en pintura tipo 1, filos, lineales y dilataciones. Color según diseño</t>
  </si>
  <si>
    <t>piuntura vinilo tipo 1 techos:Pintuco o similar, sobre Techo Interior. Incluye 2 manos en pintura tipo 1, filos, lineales y dilataciones. Color según diseño</t>
  </si>
  <si>
    <t>cielo raso en dry wall:R.H. JUNTA PERDIDA. (Perfilería metálica Cal. 26. Estructura cada 40 cm). Incluye tres (3) manos de pintura, filos, dilatación plástica perimetral en "z", perforaciones, lineales y remates. Según diseño.</t>
  </si>
  <si>
    <t xml:space="preserve">lamparas de techo :En los sitios donde figura lámpara incandescente incrustada (bala O LAMPARA 60 X 60 TIPO LED ), se coordinara con el Residente, el tamaño de los huecos que sea necesario dejar, de acuerdo con el modelo de bala que se vaya a instalar. El Contratista Electricista dejará su salida correctamente ubicada y centrada, pero en su trabajo no se incluye la ejecución de los orificios y la afinada de los bordes en el cielo raso para la colocación de la bala. 
De acuerdo al CÓDIGO SISMORESISTENTE, todas las luminarias deberán ser soportadas en forma 
En las actividades de instalación de las luminarias, el contratista deberá suministrar los elementos de fijación, conexión en forma segura y adecuada de acuerdo a los tipos de luminarias especificadas en el proyecto, las cuales serán suministradas por el CONTRATANTE. </t>
  </si>
  <si>
    <t>puntos de voz y datos:Deberá ser un sistema de cableado que cumpla con los estándares del cableado estructurado, cable UTP categoría 6A (cuatro pares trenzados), para el Cableado Horizontal que se detalla en el renglón
Por lo tanto, deberá cumplir con las revisiones de Normas de Categoría 6A aprobadas al momento de ejecutar la instalación de cada puesto</t>
  </si>
  <si>
    <t xml:space="preserve">puntos tomas dobles reguladas:Los tomacorrientes para voltaje regulado, serán dobles, polo a tierra, tipo ISOLATED GROUND con una capacidad de 15 A., a 250V. con terminales de tornillo apropiados para recibir alambre No 12 AWG., con herrajes, tornillos y placa color NARANJA. Se instalarán en posición horizontal. </t>
  </si>
  <si>
    <t xml:space="preserve">puntos tomas dobles normales:Los tomacorrientes de uso general, serán dobles, polo a tierra, con una capacidad de 15 A., a 250V. con terminales de tornillo apropiados para recibir alambre No 12 AWG., con herrajes, tornillos y placa. Se instalarán en posición horizontal. </t>
  </si>
  <si>
    <t>solar screen :Las Cortinas Enrollables Malla Solar o Solar Screen son un producto en tela de excelente calidad brinda un paso difuso de la luz hacia el interior, permitiendo un contacto visual hacia el exterior, proporcionando una privacidad moderada dependiendo de la luz dentro y fuera del ambiente
Su tela de alta tecnología protege y reduce en gran medida el paso de los rayos UV.</t>
  </si>
  <si>
    <t>Butacos</t>
  </si>
  <si>
    <t>Butacos decorativos</t>
  </si>
  <si>
    <t>piuntura vinilo tipo 1 techos::Pintuco o similar, sobre Techo Interior. Incluye 2 manos en pintura tipo 1, filos, lineales y dilataciones. Color según diseño</t>
  </si>
  <si>
    <t xml:space="preserve">cielo raso en dry wall:R.H. JUNTA PERDIDA. (Perfilería metálica Cal. 26. Estructura cada 40 cm). Incluye tres (3) manos de pintura, filos, dilatación plástica perimetral en "z", perforaciones, lineales y remates. Según diseño.
</t>
  </si>
  <si>
    <t xml:space="preserve">Demoliciones y desmontes:DESMONTE DE MUEBLES EN MADERA completos con marcos, puertas, entrepaños, cuerpos fijos, accesorios y estructura: MUEBLE ESTUDIO, Incluye trasiego vertical y horizontal, cargue y retiro de residuos a botadero autorizado. </t>
  </si>
  <si>
    <t>Desmonte mueble de recepcion existente</t>
  </si>
  <si>
    <t>Desmonte de puesto de trabajo existente, para adecuacion, incluyendo el descableado</t>
  </si>
  <si>
    <t>Adecuacion puestos de trabajo existentes</t>
  </si>
  <si>
    <t>Instalacion puestos de trabajo</t>
  </si>
  <si>
    <t>Se deben instalar los puestos adecuados, con faldero, previs aprobacion de diseño presentado por el proveedor</t>
  </si>
  <si>
    <t>Se debe hacer el recorte de los puestos de trabajo, para ajustarlos a la medidad de 1.20 de largo cada uno, esto debe incluir el cambio de la canaleta existente, y las pantallas en vidrio,el ajuste de la estructura, esta labor se debe hacer externa a las oficinas de la sede</t>
  </si>
  <si>
    <t>Area atencion usuario</t>
  </si>
  <si>
    <t>Cuadro de cantidades sala de profesores colegio contraloria</t>
  </si>
  <si>
    <t xml:space="preserve">IVA sobre utilidad </t>
  </si>
  <si>
    <t>Cuadro de cantidades RECEPCION sede oficina edificio CGR</t>
  </si>
  <si>
    <t>Cuadro de cantidades recepcion colegio contraloria</t>
  </si>
  <si>
    <t>FORMATO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</si>
</sst>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4">
    <font>
      <sz val="11"/>
      <color theme="1"/>
      <name val="Calibri"/>
      <family val="2"/>
      <scheme val="minor"/>
    </font>
    <font>
      <sz val="11"/>
      <color theme="1"/>
      <name val="Calibri"/>
      <family val="2"/>
      <scheme val="minor"/>
    </font>
    <font>
      <sz val="10"/>
      <name val="Arial"/>
      <family val="2"/>
    </font>
    <font>
      <sz val="11"/>
      <color theme="1"/>
      <name val="Optima Regular"/>
    </font>
    <font>
      <b/>
      <sz val="11"/>
      <color theme="1"/>
      <name val="Optima Regular"/>
    </font>
    <font>
      <sz val="12"/>
      <color rgb="FF9C0006"/>
      <name val="Calibri"/>
      <family val="2"/>
      <scheme val="minor"/>
    </font>
    <font>
      <u val="singleAccounting"/>
      <sz val="14"/>
      <color rgb="FFBA9E7D"/>
      <name val="Calibri"/>
      <family val="2"/>
      <scheme val="minor"/>
    </font>
    <font>
      <sz val="20"/>
      <color theme="1"/>
      <name val="Calibri"/>
      <family val="2"/>
      <scheme val="minor"/>
    </font>
    <font>
      <b/>
      <sz val="16"/>
      <color theme="1"/>
      <name val="Calibri"/>
      <family val="2"/>
      <scheme val="minor"/>
    </font>
    <font>
      <b/>
      <sz val="11"/>
      <color theme="1"/>
      <name val="Calibri"/>
      <family val="2"/>
      <scheme val="minor"/>
    </font>
    <font>
      <sz val="10"/>
      <name val="Calibri"/>
      <family val="2"/>
      <scheme val="minor"/>
    </font>
    <font>
      <b/>
      <sz val="12"/>
      <color rgb="FF9C0006"/>
      <name val="Calibri"/>
      <family val="2"/>
      <scheme val="minor"/>
    </font>
    <font>
      <b/>
      <sz val="20"/>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C7CE"/>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7">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xf numFmtId="0" fontId="5" fillId="3" borderId="0" applyNumberFormat="0" applyBorder="0" applyAlignment="0" applyProtection="0"/>
    <xf numFmtId="0" fontId="6" fillId="3" borderId="0" applyAlignment="0">
      <alignment horizontal="center" vertical="center" wrapText="1"/>
    </xf>
    <xf numFmtId="9" fontId="1" fillId="0" borderId="0" applyFont="0" applyFill="0" applyBorder="0" applyAlignment="0" applyProtection="0"/>
  </cellStyleXfs>
  <cellXfs count="50">
    <xf numFmtId="0" fontId="0" fillId="0" borderId="0" xfId="0"/>
    <xf numFmtId="0" fontId="3" fillId="0" borderId="0" xfId="0" applyFont="1"/>
    <xf numFmtId="0" fontId="3" fillId="0" borderId="0" xfId="0" applyFont="1" applyAlignment="1">
      <alignment vertical="center"/>
    </xf>
    <xf numFmtId="0" fontId="4" fillId="2" borderId="0" xfId="0" applyFont="1" applyFill="1"/>
    <xf numFmtId="164" fontId="4" fillId="2" borderId="0" xfId="1" applyNumberFormat="1" applyFont="1" applyFill="1" applyBorder="1" applyAlignment="1"/>
    <xf numFmtId="0" fontId="3" fillId="0" borderId="0" xfId="0" applyFont="1" applyAlignment="1">
      <alignment horizontal="center" vertical="center" wrapText="1"/>
    </xf>
    <xf numFmtId="0" fontId="3" fillId="4" borderId="0" xfId="0" applyFont="1" applyFill="1"/>
    <xf numFmtId="0" fontId="3" fillId="0" borderId="0" xfId="0" applyFont="1" applyAlignment="1">
      <alignment wrapText="1"/>
    </xf>
    <xf numFmtId="0" fontId="2" fillId="0" borderId="0" xfId="3"/>
    <xf numFmtId="0" fontId="0" fillId="0" borderId="0" xfId="0" applyAlignment="1">
      <alignment wrapText="1"/>
    </xf>
    <xf numFmtId="0" fontId="8" fillId="0" borderId="3" xfId="0" applyFont="1" applyBorder="1" applyAlignment="1">
      <alignment vertical="center"/>
    </xf>
    <xf numFmtId="0" fontId="8" fillId="0" borderId="1" xfId="0" applyFont="1" applyBorder="1" applyAlignment="1">
      <alignment vertical="center"/>
    </xf>
    <xf numFmtId="0" fontId="8" fillId="0" borderId="4" xfId="0" applyFont="1" applyBorder="1" applyAlignment="1">
      <alignment vertical="center"/>
    </xf>
    <xf numFmtId="0" fontId="9" fillId="0" borderId="3" xfId="0" applyFont="1" applyBorder="1" applyAlignment="1">
      <alignment horizontal="center"/>
    </xf>
    <xf numFmtId="0" fontId="9" fillId="0" borderId="1" xfId="0" applyFont="1" applyBorder="1" applyAlignment="1">
      <alignment horizontal="center"/>
    </xf>
    <xf numFmtId="0" fontId="9" fillId="0" borderId="4" xfId="0" applyFont="1" applyBorder="1" applyAlignment="1">
      <alignment horizontal="center"/>
    </xf>
    <xf numFmtId="0" fontId="0" fillId="0" borderId="3" xfId="0"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42" fontId="0" fillId="0" borderId="1" xfId="2" applyFont="1" applyBorder="1" applyAlignment="1">
      <alignment horizontal="right" vertical="center"/>
    </xf>
    <xf numFmtId="42" fontId="0" fillId="0" borderId="4" xfId="2" applyFont="1" applyBorder="1" applyAlignment="1">
      <alignment horizontal="right" vertical="center"/>
    </xf>
    <xf numFmtId="0" fontId="0" fillId="0" borderId="7" xfId="0" applyBorder="1" applyAlignment="1">
      <alignment horizontal="center" vertical="center"/>
    </xf>
    <xf numFmtId="0" fontId="0" fillId="0" borderId="8" xfId="0" applyBorder="1" applyAlignment="1">
      <alignment vertical="center" wrapText="1"/>
    </xf>
    <xf numFmtId="0" fontId="0" fillId="0" borderId="8" xfId="0" applyBorder="1" applyAlignment="1">
      <alignment horizontal="center" vertical="center" wrapText="1"/>
    </xf>
    <xf numFmtId="42" fontId="0" fillId="0" borderId="8" xfId="2" applyFont="1" applyBorder="1" applyAlignment="1">
      <alignment horizontal="right" vertical="center"/>
    </xf>
    <xf numFmtId="42" fontId="0" fillId="0" borderId="9" xfId="2" applyFont="1" applyBorder="1" applyAlignment="1">
      <alignment horizontal="righ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42" fontId="0" fillId="0" borderId="0" xfId="2" applyFont="1" applyBorder="1" applyAlignment="1">
      <alignment horizontal="right" vertical="center"/>
    </xf>
    <xf numFmtId="0" fontId="10" fillId="0" borderId="0" xfId="3" applyFont="1"/>
    <xf numFmtId="9" fontId="10" fillId="0" borderId="0" xfId="6" applyFont="1"/>
    <xf numFmtId="0" fontId="11" fillId="0" borderId="0" xfId="4" applyFont="1" applyFill="1" applyBorder="1" applyAlignment="1">
      <alignment horizontal="center" vertical="center" wrapText="1"/>
    </xf>
    <xf numFmtId="0" fontId="11" fillId="0" borderId="0" xfId="4" applyFont="1" applyFill="1" applyBorder="1"/>
    <xf numFmtId="164" fontId="11" fillId="0" borderId="0" xfId="4" applyNumberFormat="1" applyFont="1" applyFill="1" applyBorder="1" applyAlignment="1"/>
    <xf numFmtId="9" fontId="2" fillId="0" borderId="0" xfId="3" applyNumberFormat="1"/>
    <xf numFmtId="0" fontId="0" fillId="0" borderId="0" xfId="0" applyAlignment="1">
      <alignment vertical="center"/>
    </xf>
    <xf numFmtId="0" fontId="0" fillId="4" borderId="0" xfId="0" applyFill="1"/>
    <xf numFmtId="0" fontId="9" fillId="2" borderId="0" xfId="0" applyFont="1" applyFill="1"/>
    <xf numFmtId="164" fontId="9" fillId="2" borderId="0" xfId="1" applyNumberFormat="1" applyFont="1" applyFill="1" applyBorder="1" applyAlignment="1"/>
    <xf numFmtId="9" fontId="2" fillId="0" borderId="0" xfId="6" applyFont="1"/>
    <xf numFmtId="0" fontId="12" fillId="0" borderId="1" xfId="0" applyFont="1" applyBorder="1" applyAlignment="1">
      <alignment horizontal="right" vertical="center" wrapText="1"/>
    </xf>
    <xf numFmtId="0" fontId="7" fillId="0" borderId="1" xfId="0" applyFont="1" applyBorder="1" applyAlignment="1">
      <alignment horizontal="right" vertical="center" wrapText="1"/>
    </xf>
    <xf numFmtId="0" fontId="10" fillId="0" borderId="0" xfId="3" applyFont="1"/>
    <xf numFmtId="0" fontId="9" fillId="0" borderId="1" xfId="0" applyFont="1" applyBorder="1" applyAlignment="1">
      <alignment horizontal="center"/>
    </xf>
    <xf numFmtId="0" fontId="13" fillId="0" borderId="1" xfId="0" applyFont="1" applyBorder="1" applyAlignment="1">
      <alignment horizontal="center"/>
    </xf>
    <xf numFmtId="0" fontId="2" fillId="0" borderId="0" xfId="3"/>
    <xf numFmtId="0" fontId="13" fillId="0" borderId="6" xfId="0" applyFont="1" applyBorder="1" applyAlignment="1">
      <alignment horizontal="center"/>
    </xf>
    <xf numFmtId="0" fontId="13" fillId="0" borderId="2" xfId="0" applyFont="1" applyBorder="1" applyAlignment="1">
      <alignment horizontal="center"/>
    </xf>
    <xf numFmtId="0" fontId="13" fillId="0" borderId="5" xfId="0" applyFont="1" applyBorder="1" applyAlignment="1">
      <alignment horizontal="center"/>
    </xf>
  </cellXfs>
  <cellStyles count="7">
    <cellStyle name="Estilo 1" xfId="5" xr:uid="{574ABD42-D637-0142-8EA2-79D687980BF7}"/>
    <cellStyle name="Incorrecto" xfId="4" builtinId="27"/>
    <cellStyle name="Moneda" xfId="1" builtinId="4"/>
    <cellStyle name="Moneda [0]" xfId="2" builtinId="7"/>
    <cellStyle name="Normal" xfId="0" builtinId="0"/>
    <cellStyle name="Normal 2" xfId="3" xr:uid="{152E4B18-177F-7A4E-8E90-FC33B141DD08}"/>
    <cellStyle name="Porcentaje" xfId="6" builtinId="5"/>
  </cellStyles>
  <dxfs count="0"/>
  <tableStyles count="0" defaultTableStyle="TableStyleMedium2" defaultPivotStyle="PivotStyleLight16"/>
  <colors>
    <mruColors>
      <color rgb="FFEBDFD6"/>
      <color rgb="FFFFFFFF"/>
      <color rgb="FFBA9E7D"/>
      <color rgb="FFAA7941"/>
      <color rgb="FFD6D6D6"/>
      <color rgb="FFAB79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50800</xdr:colOff>
      <xdr:row>0</xdr:row>
      <xdr:rowOff>160867</xdr:rowOff>
    </xdr:from>
    <xdr:to>
      <xdr:col>3</xdr:col>
      <xdr:colOff>465667</xdr:colOff>
      <xdr:row>1</xdr:row>
      <xdr:rowOff>781327</xdr:rowOff>
    </xdr:to>
    <xdr:pic>
      <xdr:nvPicPr>
        <xdr:cNvPr id="2" name="Imagen 1">
          <a:extLst>
            <a:ext uri="{FF2B5EF4-FFF2-40B4-BE49-F238E27FC236}">
              <a16:creationId xmlns:a16="http://schemas.microsoft.com/office/drawing/2014/main" id="{7A1EB4C0-F3FC-4863-9989-721AF398C4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7400" y="160867"/>
          <a:ext cx="3124200" cy="7982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361950</xdr:colOff>
      <xdr:row>1</xdr:row>
      <xdr:rowOff>76200</xdr:rowOff>
    </xdr:from>
    <xdr:to>
      <xdr:col>3</xdr:col>
      <xdr:colOff>771525</xdr:colOff>
      <xdr:row>1</xdr:row>
      <xdr:rowOff>874460</xdr:rowOff>
    </xdr:to>
    <xdr:pic>
      <xdr:nvPicPr>
        <xdr:cNvPr id="2" name="Imagen 1">
          <a:extLst>
            <a:ext uri="{FF2B5EF4-FFF2-40B4-BE49-F238E27FC236}">
              <a16:creationId xmlns:a16="http://schemas.microsoft.com/office/drawing/2014/main" id="{51E47844-F250-4827-9D13-CC50765628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4900" y="257175"/>
          <a:ext cx="3124200" cy="79826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314325</xdr:colOff>
      <xdr:row>0</xdr:row>
      <xdr:rowOff>114300</xdr:rowOff>
    </xdr:from>
    <xdr:to>
      <xdr:col>3</xdr:col>
      <xdr:colOff>723900</xdr:colOff>
      <xdr:row>0</xdr:row>
      <xdr:rowOff>912560</xdr:rowOff>
    </xdr:to>
    <xdr:pic>
      <xdr:nvPicPr>
        <xdr:cNvPr id="2" name="Imagen 1">
          <a:extLst>
            <a:ext uri="{FF2B5EF4-FFF2-40B4-BE49-F238E27FC236}">
              <a16:creationId xmlns:a16="http://schemas.microsoft.com/office/drawing/2014/main" id="{41732E40-AD99-4422-906F-00949217E1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275" y="114300"/>
          <a:ext cx="3124200" cy="79826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ANEXO%20D%20-%20PRECIOS%20UNITARIOS%20SOBRE%20MATERIALES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sheetData sheetId="1" refreshError="1">
        <row r="4">
          <cell r="B4">
            <v>2300</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EAB24-DB7A-2144-BA03-8BFCCA63A91A}">
  <sheetPr>
    <tabColor theme="4"/>
    <pageSetUpPr fitToPage="1"/>
  </sheetPr>
  <dimension ref="B2:H51"/>
  <sheetViews>
    <sheetView tabSelected="1" topLeftCell="A38" zoomScale="90" zoomScaleNormal="90" zoomScaleSheetLayoutView="100" workbookViewId="0">
      <selection activeCell="G57" sqref="G57"/>
    </sheetView>
  </sheetViews>
  <sheetFormatPr baseColWidth="10" defaultColWidth="10.77734375" defaultRowHeight="13.8"/>
  <cols>
    <col min="1" max="1" width="10.77734375" style="1"/>
    <col min="2" max="2" width="11.109375" style="1" customWidth="1"/>
    <col min="3" max="3" width="28.44140625" style="7" customWidth="1"/>
    <col min="4" max="4" width="45.109375" style="1" customWidth="1"/>
    <col min="5" max="5" width="9.77734375" style="1" customWidth="1"/>
    <col min="6" max="6" width="13.6640625" style="1" customWidth="1"/>
    <col min="7" max="7" width="18.33203125" style="1" customWidth="1"/>
    <col min="8" max="8" width="23.109375" style="1" customWidth="1"/>
    <col min="9" max="9" width="5.109375" style="1" customWidth="1"/>
    <col min="10" max="16384" width="10.77734375" style="1"/>
  </cols>
  <sheetData>
    <row r="2" spans="2:8" ht="62.4" customHeight="1">
      <c r="B2" s="41" t="s">
        <v>86</v>
      </c>
      <c r="C2" s="42"/>
      <c r="D2" s="42"/>
      <c r="E2" s="42"/>
      <c r="F2" s="42"/>
      <c r="G2" s="42"/>
      <c r="H2" s="42"/>
    </row>
    <row r="3" spans="2:8" ht="18">
      <c r="B3" s="45" t="s">
        <v>90</v>
      </c>
      <c r="C3" s="45"/>
      <c r="D3" s="45"/>
      <c r="E3" s="45"/>
      <c r="F3" s="45"/>
      <c r="G3" s="45"/>
      <c r="H3" s="45"/>
    </row>
    <row r="4" spans="2:8" ht="21">
      <c r="B4" s="10"/>
      <c r="C4" s="11" t="s">
        <v>20</v>
      </c>
      <c r="D4" s="11"/>
      <c r="E4" s="11"/>
      <c r="F4" s="11"/>
      <c r="G4" s="11"/>
      <c r="H4" s="12"/>
    </row>
    <row r="5" spans="2:8" ht="14.4">
      <c r="B5" s="13" t="s">
        <v>0</v>
      </c>
      <c r="C5" s="44" t="s">
        <v>1</v>
      </c>
      <c r="D5" s="44" t="s">
        <v>2</v>
      </c>
      <c r="E5" s="14" t="s">
        <v>6</v>
      </c>
      <c r="F5" s="14" t="s">
        <v>3</v>
      </c>
      <c r="G5" s="14" t="s">
        <v>4</v>
      </c>
      <c r="H5" s="15" t="s">
        <v>5</v>
      </c>
    </row>
    <row r="6" spans="2:8" s="2" customFormat="1" ht="259.2">
      <c r="B6" s="16">
        <v>1</v>
      </c>
      <c r="C6" s="17" t="s">
        <v>63</v>
      </c>
      <c r="D6" s="17" t="s">
        <v>40</v>
      </c>
      <c r="E6" s="18" t="s">
        <v>6</v>
      </c>
      <c r="F6" s="18">
        <v>2</v>
      </c>
      <c r="G6" s="19"/>
      <c r="H6" s="20">
        <f t="shared" ref="H6:H21" si="0">+F6*G6</f>
        <v>0</v>
      </c>
    </row>
    <row r="7" spans="2:8" s="2" customFormat="1" ht="187.2">
      <c r="B7" s="16">
        <v>2</v>
      </c>
      <c r="C7" s="17" t="s">
        <v>19</v>
      </c>
      <c r="D7" s="17" t="s">
        <v>41</v>
      </c>
      <c r="E7" s="18" t="s">
        <v>6</v>
      </c>
      <c r="F7" s="18">
        <v>2</v>
      </c>
      <c r="G7" s="19"/>
      <c r="H7" s="20">
        <f t="shared" si="0"/>
        <v>0</v>
      </c>
    </row>
    <row r="8" spans="2:8" s="2" customFormat="1" ht="100.8">
      <c r="B8" s="16">
        <v>3</v>
      </c>
      <c r="C8" s="17" t="s">
        <v>13</v>
      </c>
      <c r="D8" s="17" t="s">
        <v>42</v>
      </c>
      <c r="E8" s="18" t="s">
        <v>6</v>
      </c>
      <c r="F8" s="18">
        <v>5</v>
      </c>
      <c r="G8" s="19"/>
      <c r="H8" s="20">
        <f t="shared" si="0"/>
        <v>0</v>
      </c>
    </row>
    <row r="9" spans="2:8" s="2" customFormat="1" ht="273.60000000000002">
      <c r="B9" s="16">
        <v>4</v>
      </c>
      <c r="C9" s="17" t="s">
        <v>43</v>
      </c>
      <c r="D9" s="17" t="s">
        <v>44</v>
      </c>
      <c r="E9" s="18" t="s">
        <v>6</v>
      </c>
      <c r="F9" s="18">
        <v>1</v>
      </c>
      <c r="G9" s="19"/>
      <c r="H9" s="20">
        <f t="shared" si="0"/>
        <v>0</v>
      </c>
    </row>
    <row r="10" spans="2:8" s="2" customFormat="1" ht="43.2">
      <c r="B10" s="16">
        <v>5</v>
      </c>
      <c r="C10" s="17" t="s">
        <v>45</v>
      </c>
      <c r="D10" s="17" t="s">
        <v>56</v>
      </c>
      <c r="E10" s="18" t="s">
        <v>6</v>
      </c>
      <c r="F10" s="18">
        <v>1</v>
      </c>
      <c r="G10" s="19"/>
      <c r="H10" s="20">
        <f t="shared" si="0"/>
        <v>0</v>
      </c>
    </row>
    <row r="11" spans="2:8" s="2" customFormat="1" ht="86.4">
      <c r="B11" s="16">
        <v>6</v>
      </c>
      <c r="C11" s="17" t="s">
        <v>46</v>
      </c>
      <c r="D11" s="17" t="s">
        <v>57</v>
      </c>
      <c r="E11" s="18" t="s">
        <v>6</v>
      </c>
      <c r="F11" s="18">
        <v>1</v>
      </c>
      <c r="G11" s="19"/>
      <c r="H11" s="20">
        <f t="shared" si="0"/>
        <v>0</v>
      </c>
    </row>
    <row r="12" spans="2:8" s="2" customFormat="1" ht="43.2">
      <c r="B12" s="16">
        <v>7</v>
      </c>
      <c r="C12" s="17" t="s">
        <v>47</v>
      </c>
      <c r="D12" s="17" t="s">
        <v>48</v>
      </c>
      <c r="E12" s="18" t="s">
        <v>6</v>
      </c>
      <c r="F12" s="18">
        <v>1</v>
      </c>
      <c r="G12" s="19"/>
      <c r="H12" s="20">
        <f t="shared" si="0"/>
        <v>0</v>
      </c>
    </row>
    <row r="13" spans="2:8" s="2" customFormat="1" ht="86.4">
      <c r="B13" s="16">
        <v>8</v>
      </c>
      <c r="C13" s="17" t="s">
        <v>49</v>
      </c>
      <c r="D13" s="17" t="s">
        <v>58</v>
      </c>
      <c r="E13" s="18" t="s">
        <v>6</v>
      </c>
      <c r="F13" s="18">
        <v>1</v>
      </c>
      <c r="G13" s="19"/>
      <c r="H13" s="20">
        <f t="shared" si="0"/>
        <v>0</v>
      </c>
    </row>
    <row r="14" spans="2:8" s="2" customFormat="1" ht="144">
      <c r="B14" s="16">
        <v>9</v>
      </c>
      <c r="C14" s="17" t="s">
        <v>50</v>
      </c>
      <c r="D14" s="17" t="s">
        <v>54</v>
      </c>
      <c r="E14" s="18" t="s">
        <v>6</v>
      </c>
      <c r="F14" s="18">
        <v>1</v>
      </c>
      <c r="G14" s="19"/>
      <c r="H14" s="20">
        <f t="shared" si="0"/>
        <v>0</v>
      </c>
    </row>
    <row r="15" spans="2:8" s="2" customFormat="1" ht="43.2">
      <c r="B15" s="16">
        <v>10</v>
      </c>
      <c r="C15" s="17" t="s">
        <v>59</v>
      </c>
      <c r="D15" s="17" t="s">
        <v>60</v>
      </c>
      <c r="E15" s="18" t="s">
        <v>6</v>
      </c>
      <c r="F15" s="18">
        <v>1</v>
      </c>
      <c r="G15" s="19"/>
      <c r="H15" s="20">
        <f t="shared" si="0"/>
        <v>0</v>
      </c>
    </row>
    <row r="16" spans="2:8" s="2" customFormat="1" ht="28.8">
      <c r="B16" s="16">
        <v>11</v>
      </c>
      <c r="C16" s="17" t="s">
        <v>59</v>
      </c>
      <c r="D16" s="17" t="s">
        <v>61</v>
      </c>
      <c r="E16" s="18" t="s">
        <v>6</v>
      </c>
      <c r="F16" s="18">
        <v>1</v>
      </c>
      <c r="G16" s="19"/>
      <c r="H16" s="20">
        <f t="shared" si="0"/>
        <v>0</v>
      </c>
    </row>
    <row r="17" spans="2:8" s="2" customFormat="1" ht="57.6">
      <c r="B17" s="16">
        <v>12</v>
      </c>
      <c r="C17" s="17" t="s">
        <v>38</v>
      </c>
      <c r="D17" s="17" t="s">
        <v>53</v>
      </c>
      <c r="E17" s="18" t="s">
        <v>6</v>
      </c>
      <c r="F17" s="18">
        <v>14</v>
      </c>
      <c r="G17" s="19"/>
      <c r="H17" s="20">
        <f t="shared" si="0"/>
        <v>0</v>
      </c>
    </row>
    <row r="18" spans="2:8" s="2" customFormat="1" ht="28.8">
      <c r="B18" s="16">
        <v>13</v>
      </c>
      <c r="C18" s="17" t="s">
        <v>39</v>
      </c>
      <c r="D18" s="17" t="s">
        <v>64</v>
      </c>
      <c r="E18" s="18" t="s">
        <v>6</v>
      </c>
      <c r="F18" s="18">
        <v>3</v>
      </c>
      <c r="G18" s="19"/>
      <c r="H18" s="20">
        <f t="shared" si="0"/>
        <v>0</v>
      </c>
    </row>
    <row r="19" spans="2:8" s="2" customFormat="1" ht="14.4">
      <c r="B19" s="16">
        <v>14</v>
      </c>
      <c r="C19" s="17" t="s">
        <v>16</v>
      </c>
      <c r="D19" s="17" t="s">
        <v>17</v>
      </c>
      <c r="E19" s="18" t="s">
        <v>6</v>
      </c>
      <c r="F19" s="18">
        <v>8</v>
      </c>
      <c r="G19" s="19"/>
      <c r="H19" s="20">
        <f t="shared" si="0"/>
        <v>0</v>
      </c>
    </row>
    <row r="20" spans="2:8" s="2" customFormat="1" ht="14.4">
      <c r="B20" s="16">
        <v>15</v>
      </c>
      <c r="C20" s="17" t="s">
        <v>55</v>
      </c>
      <c r="D20" s="17" t="s">
        <v>62</v>
      </c>
      <c r="E20" s="18" t="s">
        <v>6</v>
      </c>
      <c r="F20" s="18">
        <v>1</v>
      </c>
      <c r="G20" s="19"/>
      <c r="H20" s="20">
        <f t="shared" si="0"/>
        <v>0</v>
      </c>
    </row>
    <row r="21" spans="2:8" s="2" customFormat="1" ht="15" thickBot="1">
      <c r="B21" s="21">
        <v>16</v>
      </c>
      <c r="C21" s="22" t="s">
        <v>14</v>
      </c>
      <c r="D21" s="22" t="s">
        <v>15</v>
      </c>
      <c r="E21" s="23" t="s">
        <v>6</v>
      </c>
      <c r="F21" s="23">
        <v>4</v>
      </c>
      <c r="G21" s="24"/>
      <c r="H21" s="25">
        <f t="shared" si="0"/>
        <v>0</v>
      </c>
    </row>
    <row r="22" spans="2:8" s="2" customFormat="1" ht="25.95" customHeight="1" thickTop="1">
      <c r="B22" s="26"/>
      <c r="C22" s="27"/>
      <c r="D22" s="27"/>
      <c r="E22" s="27"/>
      <c r="F22" s="28"/>
      <c r="G22" s="29"/>
      <c r="H22" s="29"/>
    </row>
    <row r="23" spans="2:8" ht="14.4">
      <c r="B23" s="43" t="s">
        <v>8</v>
      </c>
      <c r="C23" s="43"/>
      <c r="D23" s="30"/>
      <c r="E23" s="30"/>
      <c r="F23" s="30" t="s">
        <v>11</v>
      </c>
      <c r="G23" s="30"/>
      <c r="H23" s="30">
        <f>SUM(H6:H21)</f>
        <v>0</v>
      </c>
    </row>
    <row r="24" spans="2:8" ht="14.4">
      <c r="B24" s="43" t="s">
        <v>9</v>
      </c>
      <c r="C24" s="43"/>
      <c r="D24" s="30"/>
      <c r="E24" s="30"/>
      <c r="F24" s="30"/>
      <c r="G24" s="31">
        <v>0.19</v>
      </c>
      <c r="H24" s="30">
        <f>+H23*G24</f>
        <v>0</v>
      </c>
    </row>
    <row r="25" spans="2:8" ht="14.4">
      <c r="B25" s="43" t="s">
        <v>10</v>
      </c>
      <c r="C25" s="43"/>
      <c r="D25" s="30"/>
      <c r="E25" s="30"/>
      <c r="F25" s="30"/>
      <c r="G25" s="30"/>
      <c r="H25" s="30">
        <f>SUM(H23:H24)</f>
        <v>0</v>
      </c>
    </row>
    <row r="26" spans="2:8" ht="15.6">
      <c r="B26" s="32"/>
      <c r="C26" s="32"/>
      <c r="D26" s="33"/>
      <c r="E26" s="33"/>
      <c r="F26" s="33"/>
      <c r="G26" s="33"/>
      <c r="H26" s="34"/>
    </row>
    <row r="27" spans="2:8" ht="14.4">
      <c r="B27"/>
      <c r="C27" s="9"/>
      <c r="D27"/>
      <c r="E27"/>
      <c r="F27"/>
      <c r="G27"/>
      <c r="H27"/>
    </row>
    <row r="28" spans="2:8" ht="21">
      <c r="B28" s="10"/>
      <c r="C28" s="11" t="s">
        <v>21</v>
      </c>
      <c r="D28" s="11"/>
      <c r="E28" s="11"/>
      <c r="F28" s="11"/>
      <c r="G28" s="11"/>
      <c r="H28" s="12"/>
    </row>
    <row r="29" spans="2:8" ht="14.4">
      <c r="B29" s="13" t="s">
        <v>0</v>
      </c>
      <c r="C29" s="44" t="s">
        <v>1</v>
      </c>
      <c r="D29" s="44" t="s">
        <v>2</v>
      </c>
      <c r="E29" s="14" t="s">
        <v>6</v>
      </c>
      <c r="F29" s="14" t="s">
        <v>3</v>
      </c>
      <c r="G29" s="14"/>
      <c r="H29" s="15" t="s">
        <v>5</v>
      </c>
    </row>
    <row r="30" spans="2:8" s="2" customFormat="1" ht="57.6">
      <c r="B30" s="16">
        <v>1</v>
      </c>
      <c r="C30" s="17" t="s">
        <v>30</v>
      </c>
      <c r="D30" s="17" t="s">
        <v>65</v>
      </c>
      <c r="E30" s="18" t="s">
        <v>7</v>
      </c>
      <c r="F30" s="18">
        <v>19</v>
      </c>
      <c r="G30" s="19"/>
      <c r="H30" s="20">
        <f t="shared" ref="H30:H41" si="1">+F30*G30</f>
        <v>0</v>
      </c>
    </row>
    <row r="31" spans="2:8" s="2" customFormat="1" ht="43.2">
      <c r="B31" s="16">
        <v>2</v>
      </c>
      <c r="C31" s="17" t="s">
        <v>31</v>
      </c>
      <c r="D31" s="17" t="s">
        <v>66</v>
      </c>
      <c r="E31" s="18" t="s">
        <v>7</v>
      </c>
      <c r="F31" s="18">
        <v>75</v>
      </c>
      <c r="G31" s="19"/>
      <c r="H31" s="20">
        <f t="shared" si="1"/>
        <v>0</v>
      </c>
    </row>
    <row r="32" spans="2:8" s="2" customFormat="1" ht="43.2">
      <c r="B32" s="16">
        <v>3</v>
      </c>
      <c r="C32" s="17" t="s">
        <v>31</v>
      </c>
      <c r="D32" s="17" t="s">
        <v>67</v>
      </c>
      <c r="E32" s="18" t="s">
        <v>7</v>
      </c>
      <c r="F32" s="18">
        <v>22</v>
      </c>
      <c r="G32" s="19"/>
      <c r="H32" s="20">
        <f t="shared" si="1"/>
        <v>0</v>
      </c>
    </row>
    <row r="33" spans="2:8" s="2" customFormat="1" ht="72">
      <c r="B33" s="16">
        <v>4</v>
      </c>
      <c r="C33" s="17" t="s">
        <v>32</v>
      </c>
      <c r="D33" s="17" t="s">
        <v>68</v>
      </c>
      <c r="E33" s="18" t="s">
        <v>7</v>
      </c>
      <c r="F33" s="18">
        <v>22</v>
      </c>
      <c r="G33" s="19"/>
      <c r="H33" s="20">
        <f t="shared" si="1"/>
        <v>0</v>
      </c>
    </row>
    <row r="34" spans="2:8" s="2" customFormat="1" ht="259.2">
      <c r="B34" s="16">
        <v>5</v>
      </c>
      <c r="C34" s="17" t="s">
        <v>33</v>
      </c>
      <c r="D34" s="17" t="s">
        <v>69</v>
      </c>
      <c r="E34" s="18" t="s">
        <v>6</v>
      </c>
      <c r="F34" s="18">
        <v>8</v>
      </c>
      <c r="G34" s="19"/>
      <c r="H34" s="20">
        <f t="shared" si="1"/>
        <v>0</v>
      </c>
    </row>
    <row r="35" spans="2:8" s="2" customFormat="1" ht="115.2">
      <c r="B35" s="16">
        <v>6</v>
      </c>
      <c r="C35" s="17" t="s">
        <v>34</v>
      </c>
      <c r="D35" s="17" t="s">
        <v>70</v>
      </c>
      <c r="E35" s="18" t="s">
        <v>6</v>
      </c>
      <c r="F35" s="18">
        <v>6</v>
      </c>
      <c r="G35" s="19"/>
      <c r="H35" s="20">
        <f t="shared" si="1"/>
        <v>0</v>
      </c>
    </row>
    <row r="36" spans="2:8" s="2" customFormat="1" ht="100.8">
      <c r="B36" s="16">
        <v>7</v>
      </c>
      <c r="C36" s="17" t="s">
        <v>34</v>
      </c>
      <c r="D36" s="17" t="s">
        <v>71</v>
      </c>
      <c r="E36" s="18" t="s">
        <v>6</v>
      </c>
      <c r="F36" s="18">
        <v>6</v>
      </c>
      <c r="G36" s="19"/>
      <c r="H36" s="20">
        <f t="shared" si="1"/>
        <v>0</v>
      </c>
    </row>
    <row r="37" spans="2:8" s="2" customFormat="1" ht="86.4">
      <c r="B37" s="16">
        <v>8</v>
      </c>
      <c r="C37" s="17" t="s">
        <v>34</v>
      </c>
      <c r="D37" s="17" t="s">
        <v>72</v>
      </c>
      <c r="E37" s="18" t="s">
        <v>6</v>
      </c>
      <c r="F37" s="18">
        <v>4</v>
      </c>
      <c r="G37" s="19"/>
      <c r="H37" s="20">
        <f t="shared" si="1"/>
        <v>0</v>
      </c>
    </row>
    <row r="38" spans="2:8" s="2" customFormat="1" ht="115.2">
      <c r="B38" s="16">
        <v>9</v>
      </c>
      <c r="C38" s="17" t="s">
        <v>35</v>
      </c>
      <c r="D38" s="17" t="s">
        <v>73</v>
      </c>
      <c r="E38" s="18" t="s">
        <v>7</v>
      </c>
      <c r="F38" s="18">
        <v>16</v>
      </c>
      <c r="G38" s="19"/>
      <c r="H38" s="20">
        <f t="shared" si="1"/>
        <v>0</v>
      </c>
    </row>
    <row r="39" spans="2:8" s="2" customFormat="1" ht="14.4">
      <c r="B39" s="16">
        <v>10</v>
      </c>
      <c r="C39" s="17" t="s">
        <v>36</v>
      </c>
      <c r="D39" s="17" t="s">
        <v>29</v>
      </c>
      <c r="E39" s="18" t="s">
        <v>7</v>
      </c>
      <c r="F39" s="18">
        <v>11.5</v>
      </c>
      <c r="G39" s="19"/>
      <c r="H39" s="20">
        <f t="shared" si="1"/>
        <v>0</v>
      </c>
    </row>
    <row r="40" spans="2:8" s="2" customFormat="1" ht="14.4">
      <c r="B40" s="16">
        <v>11</v>
      </c>
      <c r="C40" s="17" t="s">
        <v>22</v>
      </c>
      <c r="D40" s="17" t="s">
        <v>23</v>
      </c>
      <c r="E40" s="18" t="s">
        <v>7</v>
      </c>
      <c r="F40" s="18">
        <v>14</v>
      </c>
      <c r="G40" s="19"/>
      <c r="H40" s="20">
        <f t="shared" si="1"/>
        <v>0</v>
      </c>
    </row>
    <row r="41" spans="2:8" s="2" customFormat="1" ht="15" thickBot="1">
      <c r="B41" s="21">
        <v>12</v>
      </c>
      <c r="C41" s="22" t="s">
        <v>24</v>
      </c>
      <c r="D41" s="22" t="s">
        <v>25</v>
      </c>
      <c r="E41" s="23" t="s">
        <v>18</v>
      </c>
      <c r="F41" s="23">
        <v>1</v>
      </c>
      <c r="G41" s="24"/>
      <c r="H41" s="25">
        <f t="shared" si="1"/>
        <v>0</v>
      </c>
    </row>
    <row r="42" spans="2:8" s="2" customFormat="1" ht="25.95" customHeight="1" thickTop="1">
      <c r="B42" s="26"/>
      <c r="C42" s="27"/>
      <c r="D42" s="27"/>
      <c r="E42" s="27"/>
      <c r="F42" s="28"/>
      <c r="G42" s="29"/>
      <c r="H42" s="29"/>
    </row>
    <row r="43" spans="2:8">
      <c r="B43" s="46" t="s">
        <v>26</v>
      </c>
      <c r="C43" s="46"/>
      <c r="D43" s="8"/>
      <c r="E43" s="8"/>
      <c r="F43" s="8" t="s">
        <v>11</v>
      </c>
      <c r="G43" s="8"/>
      <c r="H43" s="8">
        <f>SUM(H30:H41)</f>
        <v>0</v>
      </c>
    </row>
    <row r="44" spans="2:8">
      <c r="B44" s="8"/>
      <c r="C44" s="8" t="s">
        <v>27</v>
      </c>
      <c r="D44" s="8"/>
      <c r="E44" s="8"/>
      <c r="F44" s="8"/>
      <c r="G44" s="40">
        <v>0.24</v>
      </c>
      <c r="H44" s="8">
        <f>+H43*G44</f>
        <v>0</v>
      </c>
    </row>
    <row r="45" spans="2:8">
      <c r="B45" s="46" t="s">
        <v>87</v>
      </c>
      <c r="C45" s="46"/>
      <c r="D45" s="8"/>
      <c r="E45" s="8"/>
      <c r="F45" s="8"/>
      <c r="G45" s="35">
        <v>0.19</v>
      </c>
      <c r="H45" s="8">
        <f>+H43*5%*19%</f>
        <v>0</v>
      </c>
    </row>
    <row r="46" spans="2:8">
      <c r="B46" s="46" t="s">
        <v>10</v>
      </c>
      <c r="C46" s="46"/>
      <c r="D46" s="8"/>
      <c r="E46" s="8"/>
      <c r="F46" s="8"/>
      <c r="G46" s="8"/>
      <c r="H46" s="8">
        <f>SUM(H43:H45)</f>
        <v>0</v>
      </c>
    </row>
    <row r="47" spans="2:8">
      <c r="B47" s="8"/>
      <c r="C47" s="8"/>
      <c r="D47" s="8"/>
      <c r="E47" s="8"/>
      <c r="F47" s="8"/>
      <c r="G47" s="8"/>
      <c r="H47" s="8"/>
    </row>
    <row r="48" spans="2:8">
      <c r="B48" s="46" t="s">
        <v>28</v>
      </c>
      <c r="C48" s="46"/>
      <c r="D48" s="8"/>
      <c r="E48" s="8"/>
      <c r="F48" s="8" t="s">
        <v>11</v>
      </c>
      <c r="G48" s="8"/>
      <c r="H48" s="8">
        <f>+H23+H43+H44</f>
        <v>0</v>
      </c>
    </row>
    <row r="49" spans="2:8">
      <c r="B49" s="8"/>
      <c r="C49" s="8" t="s">
        <v>9</v>
      </c>
      <c r="D49" s="8"/>
      <c r="E49" s="8"/>
      <c r="F49" s="8"/>
      <c r="G49" s="35">
        <v>0.19</v>
      </c>
      <c r="H49" s="8">
        <f>+H24+H45</f>
        <v>0</v>
      </c>
    </row>
    <row r="50" spans="2:8">
      <c r="B50" s="46" t="s">
        <v>10</v>
      </c>
      <c r="C50" s="46"/>
      <c r="D50" s="8"/>
      <c r="E50" s="8"/>
      <c r="F50" s="8"/>
      <c r="G50" s="8"/>
      <c r="H50" s="8">
        <f>SUM(H48:H49)</f>
        <v>0</v>
      </c>
    </row>
    <row r="51" spans="2:8">
      <c r="B51" s="5"/>
      <c r="C51" s="5"/>
      <c r="D51" s="6"/>
      <c r="F51" s="3"/>
      <c r="G51" s="3"/>
      <c r="H51" s="4"/>
    </row>
  </sheetData>
  <mergeCells count="12">
    <mergeCell ref="B50:C50"/>
    <mergeCell ref="C29:D29"/>
    <mergeCell ref="B43:C43"/>
    <mergeCell ref="B45:C45"/>
    <mergeCell ref="B46:C46"/>
    <mergeCell ref="B48:C48"/>
    <mergeCell ref="B2:H2"/>
    <mergeCell ref="B23:C23"/>
    <mergeCell ref="B24:C24"/>
    <mergeCell ref="B25:C25"/>
    <mergeCell ref="C5:D5"/>
    <mergeCell ref="B3:H3"/>
  </mergeCells>
  <printOptions horizontalCentered="1"/>
  <pageMargins left="0.7" right="0.7" top="0.75" bottom="0.75" header="0.3" footer="0.3"/>
  <pageSetup scale="56" fitToHeight="0" orientation="portrait" r:id="rId1"/>
  <headerFooter>
    <oddFooter>&amp;D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2E74E-30D8-474F-88C6-978A9F5CDA5D}">
  <sheetPr>
    <tabColor rgb="FFFFFF00"/>
    <pageSetUpPr fitToPage="1"/>
  </sheetPr>
  <dimension ref="B2:H40"/>
  <sheetViews>
    <sheetView topLeftCell="A28" zoomScale="80" zoomScaleNormal="80" zoomScaleSheetLayoutView="100" workbookViewId="0">
      <selection activeCell="H34" sqref="H34"/>
    </sheetView>
  </sheetViews>
  <sheetFormatPr baseColWidth="10" defaultColWidth="10.77734375" defaultRowHeight="14.4"/>
  <cols>
    <col min="2" max="2" width="11.109375" customWidth="1"/>
    <col min="3" max="3" width="28.44140625" style="9" customWidth="1"/>
    <col min="4" max="4" width="45.109375" customWidth="1"/>
    <col min="5" max="5" width="9.77734375" customWidth="1"/>
    <col min="6" max="6" width="13.6640625" customWidth="1"/>
    <col min="7" max="7" width="22" customWidth="1"/>
    <col min="8" max="8" width="23.109375" customWidth="1"/>
    <col min="9" max="9" width="5.109375" customWidth="1"/>
  </cols>
  <sheetData>
    <row r="2" spans="2:8" ht="81.599999999999994" customHeight="1">
      <c r="B2" s="41" t="s">
        <v>89</v>
      </c>
      <c r="C2" s="42"/>
      <c r="D2" s="42"/>
      <c r="E2" s="42"/>
      <c r="F2" s="42"/>
      <c r="G2" s="42"/>
      <c r="H2" s="42"/>
    </row>
    <row r="3" spans="2:8" ht="18">
      <c r="B3" s="45" t="s">
        <v>90</v>
      </c>
      <c r="C3" s="45"/>
      <c r="D3" s="45"/>
      <c r="E3" s="45"/>
      <c r="F3" s="45"/>
      <c r="G3" s="45"/>
      <c r="H3" s="45"/>
    </row>
    <row r="4" spans="2:8" ht="21">
      <c r="B4" s="10"/>
      <c r="C4" s="11" t="s">
        <v>20</v>
      </c>
      <c r="D4" s="11"/>
      <c r="E4" s="11"/>
      <c r="F4" s="11"/>
      <c r="G4" s="11"/>
      <c r="H4" s="12"/>
    </row>
    <row r="5" spans="2:8">
      <c r="B5" s="13" t="s">
        <v>0</v>
      </c>
      <c r="C5" s="44" t="s">
        <v>1</v>
      </c>
      <c r="D5" s="44" t="s">
        <v>2</v>
      </c>
      <c r="E5" s="14" t="s">
        <v>6</v>
      </c>
      <c r="F5" s="14" t="s">
        <v>3</v>
      </c>
      <c r="G5" s="14" t="s">
        <v>4</v>
      </c>
      <c r="H5" s="15" t="s">
        <v>5</v>
      </c>
    </row>
    <row r="6" spans="2:8" s="36" customFormat="1" ht="187.2">
      <c r="B6" s="16">
        <v>1</v>
      </c>
      <c r="C6" s="17" t="s">
        <v>37</v>
      </c>
      <c r="D6" s="17" t="s">
        <v>51</v>
      </c>
      <c r="E6" s="18" t="s">
        <v>6</v>
      </c>
      <c r="F6" s="18">
        <v>1</v>
      </c>
      <c r="G6" s="19"/>
      <c r="H6" s="20">
        <f t="shared" ref="H6:H11" si="0">+F6*G6</f>
        <v>0</v>
      </c>
    </row>
    <row r="7" spans="2:8" s="36" customFormat="1" ht="201.6">
      <c r="B7" s="16">
        <v>2</v>
      </c>
      <c r="C7" s="17" t="s">
        <v>12</v>
      </c>
      <c r="D7" s="17" t="s">
        <v>52</v>
      </c>
      <c r="E7" s="18" t="s">
        <v>6</v>
      </c>
      <c r="F7" s="18">
        <v>4</v>
      </c>
      <c r="G7" s="19"/>
      <c r="H7" s="20">
        <f t="shared" si="0"/>
        <v>0</v>
      </c>
    </row>
    <row r="8" spans="2:8" s="36" customFormat="1">
      <c r="B8" s="16">
        <v>3</v>
      </c>
      <c r="C8" s="17" t="s">
        <v>74</v>
      </c>
      <c r="D8" s="17" t="s">
        <v>75</v>
      </c>
      <c r="E8" s="18" t="s">
        <v>6</v>
      </c>
      <c r="F8" s="18">
        <v>3</v>
      </c>
      <c r="G8" s="19"/>
      <c r="H8" s="20">
        <f t="shared" si="0"/>
        <v>0</v>
      </c>
    </row>
    <row r="9" spans="2:8" s="36" customFormat="1" ht="57.6">
      <c r="B9" s="16">
        <v>4</v>
      </c>
      <c r="C9" s="17" t="s">
        <v>38</v>
      </c>
      <c r="D9" s="17" t="s">
        <v>53</v>
      </c>
      <c r="E9" s="18" t="s">
        <v>6</v>
      </c>
      <c r="F9" s="18">
        <v>1</v>
      </c>
      <c r="G9" s="19"/>
      <c r="H9" s="20">
        <f t="shared" si="0"/>
        <v>0</v>
      </c>
    </row>
    <row r="10" spans="2:8" s="36" customFormat="1">
      <c r="B10" s="16">
        <v>5</v>
      </c>
      <c r="C10" s="17" t="s">
        <v>14</v>
      </c>
      <c r="D10" s="17" t="s">
        <v>15</v>
      </c>
      <c r="E10" s="18" t="s">
        <v>6</v>
      </c>
      <c r="F10" s="18">
        <v>6</v>
      </c>
      <c r="G10" s="19"/>
      <c r="H10" s="20">
        <f t="shared" si="0"/>
        <v>0</v>
      </c>
    </row>
    <row r="11" spans="2:8" s="36" customFormat="1" ht="15" thickBot="1">
      <c r="B11" s="21">
        <v>6</v>
      </c>
      <c r="C11" s="22" t="s">
        <v>55</v>
      </c>
      <c r="D11" s="22" t="s">
        <v>62</v>
      </c>
      <c r="E11" s="23" t="s">
        <v>6</v>
      </c>
      <c r="F11" s="23">
        <v>1</v>
      </c>
      <c r="G11" s="24"/>
      <c r="H11" s="25">
        <f t="shared" si="0"/>
        <v>0</v>
      </c>
    </row>
    <row r="12" spans="2:8" s="36" customFormat="1" ht="25.95" customHeight="1" thickTop="1">
      <c r="B12" s="26"/>
      <c r="C12" s="27"/>
      <c r="D12" s="27"/>
      <c r="E12" s="27"/>
      <c r="F12" s="28"/>
      <c r="G12" s="29"/>
      <c r="H12" s="29"/>
    </row>
    <row r="13" spans="2:8" s="8" customFormat="1" ht="13.2">
      <c r="B13" s="46" t="s">
        <v>8</v>
      </c>
      <c r="C13" s="46"/>
      <c r="F13" s="8" t="s">
        <v>11</v>
      </c>
      <c r="H13" s="8">
        <f>SUM(H6:H11)</f>
        <v>0</v>
      </c>
    </row>
    <row r="14" spans="2:8" s="8" customFormat="1" ht="13.2">
      <c r="B14" s="46" t="s">
        <v>9</v>
      </c>
      <c r="C14" s="46"/>
      <c r="G14" s="35">
        <v>0.19</v>
      </c>
      <c r="H14" s="8">
        <f>+H13*G14</f>
        <v>0</v>
      </c>
    </row>
    <row r="15" spans="2:8" s="8" customFormat="1" ht="13.2">
      <c r="B15" s="46" t="s">
        <v>10</v>
      </c>
      <c r="C15" s="46"/>
      <c r="H15" s="8">
        <f>SUM(H13:H14)</f>
        <v>0</v>
      </c>
    </row>
    <row r="16" spans="2:8" ht="15.6">
      <c r="B16" s="32"/>
      <c r="C16" s="32"/>
      <c r="D16" s="33"/>
      <c r="E16" s="33"/>
      <c r="F16" s="33"/>
      <c r="G16" s="33"/>
      <c r="H16" s="34"/>
    </row>
    <row r="18" spans="2:8" ht="21">
      <c r="B18" s="10"/>
      <c r="C18" s="11" t="s">
        <v>21</v>
      </c>
      <c r="D18" s="11"/>
      <c r="E18" s="11"/>
      <c r="F18" s="11"/>
      <c r="G18" s="11"/>
      <c r="H18" s="12"/>
    </row>
    <row r="19" spans="2:8">
      <c r="B19" s="13" t="s">
        <v>0</v>
      </c>
      <c r="C19" s="44" t="s">
        <v>1</v>
      </c>
      <c r="D19" s="44" t="s">
        <v>2</v>
      </c>
      <c r="E19" s="14" t="s">
        <v>6</v>
      </c>
      <c r="F19" s="14" t="s">
        <v>3</v>
      </c>
      <c r="G19" s="14" t="s">
        <v>4</v>
      </c>
      <c r="H19" s="15" t="s">
        <v>5</v>
      </c>
    </row>
    <row r="20" spans="2:8" s="36" customFormat="1" ht="72" customHeight="1">
      <c r="B20" s="16">
        <v>1</v>
      </c>
      <c r="C20" s="17" t="s">
        <v>30</v>
      </c>
      <c r="D20" s="17" t="s">
        <v>65</v>
      </c>
      <c r="E20" s="18" t="s">
        <v>7</v>
      </c>
      <c r="F20" s="18">
        <v>19</v>
      </c>
      <c r="G20" s="19"/>
      <c r="H20" s="20">
        <f t="shared" ref="H20:H30" si="1">+F20*G20</f>
        <v>0</v>
      </c>
    </row>
    <row r="21" spans="2:8" s="36" customFormat="1" ht="67.05" customHeight="1">
      <c r="B21" s="16">
        <v>2</v>
      </c>
      <c r="C21" s="17" t="s">
        <v>31</v>
      </c>
      <c r="D21" s="17" t="s">
        <v>66</v>
      </c>
      <c r="E21" s="18" t="s">
        <v>7</v>
      </c>
      <c r="F21" s="18">
        <v>75</v>
      </c>
      <c r="G21" s="19"/>
      <c r="H21" s="20">
        <f t="shared" si="1"/>
        <v>0</v>
      </c>
    </row>
    <row r="22" spans="2:8" s="36" customFormat="1" ht="67.05" customHeight="1">
      <c r="B22" s="16">
        <v>3</v>
      </c>
      <c r="C22" s="17" t="s">
        <v>31</v>
      </c>
      <c r="D22" s="17" t="s">
        <v>76</v>
      </c>
      <c r="E22" s="18" t="s">
        <v>7</v>
      </c>
      <c r="F22" s="18">
        <v>19</v>
      </c>
      <c r="G22" s="19"/>
      <c r="H22" s="20">
        <f t="shared" si="1"/>
        <v>0</v>
      </c>
    </row>
    <row r="23" spans="2:8" s="36" customFormat="1" ht="86.4">
      <c r="B23" s="16">
        <v>4</v>
      </c>
      <c r="C23" s="17" t="s">
        <v>32</v>
      </c>
      <c r="D23" s="17" t="s">
        <v>77</v>
      </c>
      <c r="E23" s="18" t="s">
        <v>7</v>
      </c>
      <c r="F23" s="18">
        <v>19</v>
      </c>
      <c r="G23" s="19"/>
      <c r="H23" s="20">
        <f t="shared" si="1"/>
        <v>0</v>
      </c>
    </row>
    <row r="24" spans="2:8" s="36" customFormat="1" ht="259.2">
      <c r="B24" s="16">
        <v>5</v>
      </c>
      <c r="C24" s="17" t="s">
        <v>33</v>
      </c>
      <c r="D24" s="17" t="s">
        <v>69</v>
      </c>
      <c r="E24" s="18" t="s">
        <v>6</v>
      </c>
      <c r="F24" s="18">
        <v>8</v>
      </c>
      <c r="G24" s="19"/>
      <c r="H24" s="20">
        <f t="shared" si="1"/>
        <v>0</v>
      </c>
    </row>
    <row r="25" spans="2:8" s="36" customFormat="1" ht="115.2">
      <c r="B25" s="16">
        <v>6</v>
      </c>
      <c r="C25" s="17" t="s">
        <v>34</v>
      </c>
      <c r="D25" s="17" t="s">
        <v>70</v>
      </c>
      <c r="E25" s="18" t="s">
        <v>6</v>
      </c>
      <c r="F25" s="18">
        <v>6</v>
      </c>
      <c r="G25" s="19"/>
      <c r="H25" s="20">
        <f t="shared" si="1"/>
        <v>0</v>
      </c>
    </row>
    <row r="26" spans="2:8" s="36" customFormat="1" ht="100.8">
      <c r="B26" s="16">
        <v>7</v>
      </c>
      <c r="C26" s="17" t="s">
        <v>34</v>
      </c>
      <c r="D26" s="17" t="s">
        <v>71</v>
      </c>
      <c r="E26" s="18" t="s">
        <v>6</v>
      </c>
      <c r="F26" s="18">
        <v>6</v>
      </c>
      <c r="G26" s="19"/>
      <c r="H26" s="20">
        <f t="shared" si="1"/>
        <v>0</v>
      </c>
    </row>
    <row r="27" spans="2:8" s="36" customFormat="1" ht="86.4">
      <c r="B27" s="16">
        <v>8</v>
      </c>
      <c r="C27" s="17" t="s">
        <v>34</v>
      </c>
      <c r="D27" s="17" t="s">
        <v>72</v>
      </c>
      <c r="E27" s="18" t="s">
        <v>6</v>
      </c>
      <c r="F27" s="18">
        <v>4</v>
      </c>
      <c r="G27" s="19"/>
      <c r="H27" s="20">
        <f t="shared" si="1"/>
        <v>0</v>
      </c>
    </row>
    <row r="28" spans="2:8" s="36" customFormat="1" ht="86.4">
      <c r="B28" s="16">
        <v>9</v>
      </c>
      <c r="C28" s="17" t="s">
        <v>36</v>
      </c>
      <c r="D28" s="17" t="s">
        <v>78</v>
      </c>
      <c r="E28" s="18" t="s">
        <v>7</v>
      </c>
      <c r="F28" s="18">
        <v>16.5</v>
      </c>
      <c r="G28" s="19"/>
      <c r="H28" s="20">
        <f t="shared" si="1"/>
        <v>0</v>
      </c>
    </row>
    <row r="29" spans="2:8" s="36" customFormat="1">
      <c r="B29" s="16">
        <v>10</v>
      </c>
      <c r="C29" s="17" t="s">
        <v>22</v>
      </c>
      <c r="D29" s="17" t="s">
        <v>23</v>
      </c>
      <c r="E29" s="18" t="s">
        <v>7</v>
      </c>
      <c r="F29" s="18">
        <v>12</v>
      </c>
      <c r="G29" s="19"/>
      <c r="H29" s="20">
        <f t="shared" si="1"/>
        <v>0</v>
      </c>
    </row>
    <row r="30" spans="2:8" s="36" customFormat="1" ht="15" thickBot="1">
      <c r="B30" s="21">
        <v>11</v>
      </c>
      <c r="C30" s="22" t="s">
        <v>24</v>
      </c>
      <c r="D30" s="22" t="s">
        <v>25</v>
      </c>
      <c r="E30" s="23" t="s">
        <v>18</v>
      </c>
      <c r="F30" s="23">
        <v>1</v>
      </c>
      <c r="G30" s="24"/>
      <c r="H30" s="25">
        <f t="shared" si="1"/>
        <v>0</v>
      </c>
    </row>
    <row r="31" spans="2:8" s="36" customFormat="1" ht="25.95" customHeight="1" thickTop="1">
      <c r="B31" s="26"/>
      <c r="C31" s="27"/>
      <c r="D31" s="27"/>
      <c r="E31" s="27"/>
      <c r="F31" s="28"/>
      <c r="G31" s="29"/>
      <c r="H31" s="29"/>
    </row>
    <row r="32" spans="2:8" s="8" customFormat="1" ht="13.2">
      <c r="B32" s="46" t="s">
        <v>26</v>
      </c>
      <c r="C32" s="46"/>
      <c r="F32" s="8" t="s">
        <v>11</v>
      </c>
      <c r="H32" s="8">
        <f>SUM(H20:H30)</f>
        <v>0</v>
      </c>
    </row>
    <row r="33" spans="2:8" s="8" customFormat="1" ht="13.2">
      <c r="C33" s="8" t="s">
        <v>27</v>
      </c>
      <c r="G33" s="40">
        <v>0.24</v>
      </c>
      <c r="H33" s="8">
        <f>+H32*G33</f>
        <v>0</v>
      </c>
    </row>
    <row r="34" spans="2:8" s="8" customFormat="1" ht="13.2">
      <c r="B34" s="46" t="s">
        <v>87</v>
      </c>
      <c r="C34" s="46"/>
      <c r="G34" s="35">
        <v>0.19</v>
      </c>
      <c r="H34" s="8">
        <f>+H32*5%*19%</f>
        <v>0</v>
      </c>
    </row>
    <row r="35" spans="2:8" s="8" customFormat="1" ht="13.2">
      <c r="B35" s="46" t="s">
        <v>10</v>
      </c>
      <c r="C35" s="46"/>
      <c r="H35" s="8">
        <f>SUM(H32:H34)</f>
        <v>0</v>
      </c>
    </row>
    <row r="36" spans="2:8" s="8" customFormat="1" ht="13.2"/>
    <row r="37" spans="2:8" s="8" customFormat="1" ht="13.2">
      <c r="B37" s="46" t="s">
        <v>28</v>
      </c>
      <c r="C37" s="46"/>
      <c r="F37" s="8" t="s">
        <v>11</v>
      </c>
      <c r="H37" s="8">
        <f>+H13+H32+H33</f>
        <v>0</v>
      </c>
    </row>
    <row r="38" spans="2:8" s="8" customFormat="1" ht="13.2">
      <c r="C38" s="8" t="s">
        <v>9</v>
      </c>
      <c r="G38" s="35">
        <v>0.19</v>
      </c>
      <c r="H38" s="8">
        <f>+H14+H34</f>
        <v>0</v>
      </c>
    </row>
    <row r="39" spans="2:8" s="8" customFormat="1" ht="13.2">
      <c r="B39" s="46" t="s">
        <v>10</v>
      </c>
      <c r="C39" s="46"/>
      <c r="H39" s="8">
        <f>SUM(H37:H38)</f>
        <v>0</v>
      </c>
    </row>
    <row r="40" spans="2:8" s="8" customFormat="1" ht="13.2"/>
  </sheetData>
  <mergeCells count="12">
    <mergeCell ref="B2:H2"/>
    <mergeCell ref="B3:H3"/>
    <mergeCell ref="B39:C39"/>
    <mergeCell ref="C5:D5"/>
    <mergeCell ref="B13:C13"/>
    <mergeCell ref="B14:C14"/>
    <mergeCell ref="B15:C15"/>
    <mergeCell ref="C19:D19"/>
    <mergeCell ref="B32:C32"/>
    <mergeCell ref="B34:C34"/>
    <mergeCell ref="B35:C35"/>
    <mergeCell ref="B37:C37"/>
  </mergeCells>
  <printOptions horizontalCentered="1"/>
  <pageMargins left="0.7" right="0.7" top="0.75" bottom="0.75" header="0.3" footer="0.3"/>
  <pageSetup scale="55" fitToHeight="0" orientation="portrait" r:id="rId1"/>
  <headerFooter>
    <oddFooter>&amp;D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CE293-8C5B-7048-9BF7-45B167C720CC}">
  <sheetPr>
    <tabColor theme="9" tint="-0.249977111117893"/>
    <pageSetUpPr fitToPage="1"/>
  </sheetPr>
  <dimension ref="B1:H33"/>
  <sheetViews>
    <sheetView topLeftCell="A21" zoomScale="80" zoomScaleNormal="80" zoomScaleSheetLayoutView="100" workbookViewId="0">
      <selection activeCell="K34" sqref="K34"/>
    </sheetView>
  </sheetViews>
  <sheetFormatPr baseColWidth="10" defaultColWidth="10.77734375" defaultRowHeight="14.4"/>
  <cols>
    <col min="2" max="2" width="11.109375" customWidth="1"/>
    <col min="3" max="3" width="28.44140625" style="9" customWidth="1"/>
    <col min="4" max="4" width="45.109375" customWidth="1"/>
    <col min="5" max="5" width="9.77734375" customWidth="1"/>
    <col min="6" max="6" width="13.6640625" customWidth="1"/>
    <col min="7" max="7" width="22" customWidth="1"/>
    <col min="8" max="8" width="23.109375" customWidth="1"/>
    <col min="9" max="9" width="5.109375" customWidth="1"/>
  </cols>
  <sheetData>
    <row r="1" spans="2:8" ht="76.8" customHeight="1">
      <c r="B1" s="41" t="s">
        <v>88</v>
      </c>
      <c r="C1" s="42"/>
      <c r="D1" s="42"/>
      <c r="E1" s="42"/>
      <c r="F1" s="42"/>
      <c r="G1" s="42"/>
      <c r="H1" s="42"/>
    </row>
    <row r="2" spans="2:8" ht="18">
      <c r="B2" s="47" t="s">
        <v>90</v>
      </c>
      <c r="C2" s="48"/>
      <c r="D2" s="48"/>
      <c r="E2" s="48"/>
      <c r="F2" s="48"/>
      <c r="G2" s="48"/>
      <c r="H2" s="49"/>
    </row>
    <row r="3" spans="2:8" ht="21">
      <c r="B3" s="10"/>
      <c r="C3" s="11" t="s">
        <v>20</v>
      </c>
      <c r="D3" s="11"/>
      <c r="E3" s="11"/>
      <c r="F3" s="11"/>
      <c r="G3" s="11"/>
      <c r="H3" s="12"/>
    </row>
    <row r="4" spans="2:8">
      <c r="B4" s="13" t="s">
        <v>0</v>
      </c>
      <c r="C4" s="44" t="s">
        <v>1</v>
      </c>
      <c r="D4" s="44" t="s">
        <v>2</v>
      </c>
      <c r="E4" s="14" t="s">
        <v>6</v>
      </c>
      <c r="F4" s="14" t="s">
        <v>3</v>
      </c>
      <c r="G4" s="14" t="s">
        <v>4</v>
      </c>
      <c r="H4" s="15" t="s">
        <v>5</v>
      </c>
    </row>
    <row r="5" spans="2:8" s="36" customFormat="1" ht="28.8">
      <c r="B5" s="16">
        <v>1</v>
      </c>
      <c r="C5" s="17" t="s">
        <v>79</v>
      </c>
      <c r="D5" s="17" t="s">
        <v>80</v>
      </c>
      <c r="E5" s="18" t="s">
        <v>6</v>
      </c>
      <c r="F5" s="18">
        <v>2</v>
      </c>
      <c r="G5" s="19"/>
      <c r="H5" s="20">
        <f t="shared" ref="H5:H10" si="0">+F5*G5</f>
        <v>0</v>
      </c>
    </row>
    <row r="6" spans="2:8" s="36" customFormat="1" ht="86.4">
      <c r="B6" s="16">
        <v>2</v>
      </c>
      <c r="C6" s="17" t="s">
        <v>81</v>
      </c>
      <c r="D6" s="17" t="s">
        <v>84</v>
      </c>
      <c r="E6" s="18" t="s">
        <v>6</v>
      </c>
      <c r="F6" s="18">
        <v>2</v>
      </c>
      <c r="G6" s="19"/>
      <c r="H6" s="20">
        <f t="shared" si="0"/>
        <v>0</v>
      </c>
    </row>
    <row r="7" spans="2:8" s="36" customFormat="1" ht="43.2">
      <c r="B7" s="16">
        <v>11</v>
      </c>
      <c r="C7" s="17" t="s">
        <v>82</v>
      </c>
      <c r="D7" s="17" t="s">
        <v>83</v>
      </c>
      <c r="E7" s="18" t="s">
        <v>6</v>
      </c>
      <c r="F7" s="18">
        <v>2</v>
      </c>
      <c r="G7" s="19"/>
      <c r="H7" s="20">
        <f t="shared" si="0"/>
        <v>0</v>
      </c>
    </row>
    <row r="8" spans="2:8" s="36" customFormat="1" ht="144">
      <c r="B8" s="16">
        <v>4</v>
      </c>
      <c r="C8" s="17" t="s">
        <v>85</v>
      </c>
      <c r="D8" s="17" t="str">
        <f>+'Sala profesores'!D14</f>
        <v xml:space="preserve">Mesa redonda con superficie de trabajo de 800mm de diametro  elaborada en aglomerado de 25 mm enchapado en laminado de alta presion F8 en su cara principal, y respaldo en balance recuperado, con canto rigido de 2mm thermofundido estrcutura en CR pintura electroestatica, sofa de tres  puestos en estructura en madera, asiento reforzado en su interior  con cincha plastica, espuma de alta densidad tapizado en tela antifluido con patas en madera y/o metalica deseño a escoger, </v>
      </c>
      <c r="E8" s="18" t="s">
        <v>6</v>
      </c>
      <c r="F8" s="18">
        <v>1</v>
      </c>
      <c r="G8" s="19"/>
      <c r="H8" s="20">
        <f t="shared" si="0"/>
        <v>0</v>
      </c>
    </row>
    <row r="9" spans="2:8" s="36" customFormat="1">
      <c r="B9" s="16">
        <v>13</v>
      </c>
      <c r="C9" s="17" t="s">
        <v>14</v>
      </c>
      <c r="D9" s="17" t="s">
        <v>15</v>
      </c>
      <c r="E9" s="18" t="s">
        <v>6</v>
      </c>
      <c r="F9" s="18">
        <v>4</v>
      </c>
      <c r="G9" s="19"/>
      <c r="H9" s="20">
        <f t="shared" si="0"/>
        <v>0</v>
      </c>
    </row>
    <row r="10" spans="2:8" s="36" customFormat="1" ht="15" thickBot="1">
      <c r="B10" s="21">
        <v>15</v>
      </c>
      <c r="C10" s="22" t="s">
        <v>55</v>
      </c>
      <c r="D10" s="22" t="s">
        <v>62</v>
      </c>
      <c r="E10" s="23" t="s">
        <v>6</v>
      </c>
      <c r="F10" s="23">
        <v>1</v>
      </c>
      <c r="G10" s="24"/>
      <c r="H10" s="25">
        <f t="shared" si="0"/>
        <v>0</v>
      </c>
    </row>
    <row r="11" spans="2:8" s="36" customFormat="1" ht="25.95" customHeight="1" thickTop="1">
      <c r="B11" s="26"/>
      <c r="C11" s="27"/>
      <c r="D11" s="27"/>
      <c r="E11" s="27"/>
      <c r="F11" s="28"/>
      <c r="G11" s="29"/>
      <c r="H11" s="29"/>
    </row>
    <row r="12" spans="2:8" s="8" customFormat="1" ht="13.2">
      <c r="B12" s="46" t="s">
        <v>8</v>
      </c>
      <c r="C12" s="46"/>
      <c r="F12" s="8" t="s">
        <v>11</v>
      </c>
      <c r="H12" s="8">
        <f>SUM(H5:H10)</f>
        <v>0</v>
      </c>
    </row>
    <row r="13" spans="2:8" s="8" customFormat="1" ht="13.2">
      <c r="B13" s="46" t="s">
        <v>9</v>
      </c>
      <c r="C13" s="46"/>
      <c r="G13" s="35">
        <v>0.19</v>
      </c>
      <c r="H13" s="8">
        <f>+H12*G13</f>
        <v>0</v>
      </c>
    </row>
    <row r="14" spans="2:8" s="8" customFormat="1" ht="13.2">
      <c r="B14" s="46" t="s">
        <v>10</v>
      </c>
      <c r="C14" s="46"/>
      <c r="H14" s="8">
        <f>SUM(H12:H13)</f>
        <v>0</v>
      </c>
    </row>
    <row r="15" spans="2:8" ht="15.6">
      <c r="B15" s="32"/>
      <c r="C15" s="32"/>
      <c r="D15" s="33"/>
      <c r="E15" s="33"/>
      <c r="F15" s="33"/>
      <c r="G15" s="33"/>
      <c r="H15" s="34"/>
    </row>
    <row r="17" spans="2:8" ht="21">
      <c r="B17" s="10"/>
      <c r="C17" s="11" t="s">
        <v>21</v>
      </c>
      <c r="D17" s="11"/>
      <c r="E17" s="11"/>
      <c r="F17" s="11"/>
      <c r="G17" s="11"/>
      <c r="H17" s="12"/>
    </row>
    <row r="18" spans="2:8">
      <c r="B18" s="13" t="s">
        <v>0</v>
      </c>
      <c r="C18" s="44" t="s">
        <v>1</v>
      </c>
      <c r="D18" s="44" t="s">
        <v>2</v>
      </c>
      <c r="E18" s="14" t="s">
        <v>6</v>
      </c>
      <c r="F18" s="14" t="s">
        <v>3</v>
      </c>
      <c r="G18" s="14"/>
      <c r="H18" s="15" t="s">
        <v>5</v>
      </c>
    </row>
    <row r="19" spans="2:8" s="36" customFormat="1" ht="67.05" customHeight="1">
      <c r="B19" s="16">
        <v>3</v>
      </c>
      <c r="C19" s="17" t="s">
        <v>31</v>
      </c>
      <c r="D19" s="17" t="s">
        <v>66</v>
      </c>
      <c r="E19" s="18" t="s">
        <v>7</v>
      </c>
      <c r="F19" s="18">
        <v>32</v>
      </c>
      <c r="G19" s="19"/>
      <c r="H19" s="20">
        <f t="shared" ref="H19:H23" si="1">+F19*G19</f>
        <v>0</v>
      </c>
    </row>
    <row r="20" spans="2:8" s="36" customFormat="1" ht="67.05" customHeight="1">
      <c r="B20" s="16">
        <v>4</v>
      </c>
      <c r="C20" s="17" t="s">
        <v>31</v>
      </c>
      <c r="D20" s="17" t="s">
        <v>76</v>
      </c>
      <c r="E20" s="18" t="s">
        <v>7</v>
      </c>
      <c r="F20" s="18">
        <v>20</v>
      </c>
      <c r="G20" s="19"/>
      <c r="H20" s="20">
        <f t="shared" si="1"/>
        <v>0</v>
      </c>
    </row>
    <row r="21" spans="2:8" s="36" customFormat="1" ht="259.2">
      <c r="B21" s="16">
        <v>6</v>
      </c>
      <c r="C21" s="17" t="s">
        <v>33</v>
      </c>
      <c r="D21" s="17" t="s">
        <v>69</v>
      </c>
      <c r="E21" s="18" t="s">
        <v>6</v>
      </c>
      <c r="F21" s="18">
        <v>8</v>
      </c>
      <c r="G21" s="19"/>
      <c r="H21" s="20">
        <f t="shared" si="1"/>
        <v>0</v>
      </c>
    </row>
    <row r="22" spans="2:8" s="36" customFormat="1">
      <c r="B22" s="16">
        <v>14</v>
      </c>
      <c r="C22" s="17" t="s">
        <v>22</v>
      </c>
      <c r="D22" s="17" t="s">
        <v>23</v>
      </c>
      <c r="E22" s="18" t="s">
        <v>7</v>
      </c>
      <c r="F22" s="18">
        <v>16</v>
      </c>
      <c r="G22" s="19"/>
      <c r="H22" s="20">
        <f t="shared" si="1"/>
        <v>0</v>
      </c>
    </row>
    <row r="23" spans="2:8" s="36" customFormat="1" ht="15" thickBot="1">
      <c r="B23" s="21">
        <v>15</v>
      </c>
      <c r="C23" s="22" t="s">
        <v>24</v>
      </c>
      <c r="D23" s="22" t="s">
        <v>25</v>
      </c>
      <c r="E23" s="23" t="s">
        <v>18</v>
      </c>
      <c r="F23" s="23">
        <v>1</v>
      </c>
      <c r="G23" s="24"/>
      <c r="H23" s="25">
        <f t="shared" si="1"/>
        <v>0</v>
      </c>
    </row>
    <row r="24" spans="2:8" s="36" customFormat="1" ht="25.95" customHeight="1" thickTop="1">
      <c r="B24" s="26"/>
      <c r="C24" s="27"/>
      <c r="D24" s="27"/>
      <c r="E24" s="27"/>
      <c r="F24" s="28"/>
      <c r="G24" s="29"/>
      <c r="H24" s="29"/>
    </row>
    <row r="25" spans="2:8" s="8" customFormat="1" ht="13.2">
      <c r="B25" s="46" t="s">
        <v>26</v>
      </c>
      <c r="C25" s="46"/>
      <c r="F25" s="8" t="s">
        <v>11</v>
      </c>
      <c r="H25" s="8">
        <f>SUM(H19:H23)</f>
        <v>0</v>
      </c>
    </row>
    <row r="26" spans="2:8" s="8" customFormat="1" ht="13.2">
      <c r="C26" s="8" t="s">
        <v>27</v>
      </c>
      <c r="G26" s="40">
        <v>0.24</v>
      </c>
      <c r="H26" s="8">
        <f>+H25*G26</f>
        <v>0</v>
      </c>
    </row>
    <row r="27" spans="2:8" s="8" customFormat="1" ht="13.2">
      <c r="B27" s="46" t="s">
        <v>87</v>
      </c>
      <c r="C27" s="46"/>
      <c r="G27" s="35">
        <v>0.19</v>
      </c>
      <c r="H27" s="8">
        <f>+H25*5%*19%</f>
        <v>0</v>
      </c>
    </row>
    <row r="28" spans="2:8" s="8" customFormat="1" ht="13.2">
      <c r="B28" s="46" t="s">
        <v>10</v>
      </c>
      <c r="C28" s="46"/>
      <c r="H28" s="8">
        <f>SUM(H25:H27)</f>
        <v>0</v>
      </c>
    </row>
    <row r="29" spans="2:8" s="8" customFormat="1" ht="13.2"/>
    <row r="30" spans="2:8" s="8" customFormat="1" ht="13.2">
      <c r="B30" s="46" t="s">
        <v>28</v>
      </c>
      <c r="C30" s="46"/>
      <c r="F30" s="8" t="s">
        <v>11</v>
      </c>
      <c r="H30" s="8">
        <f>+H12+H25+H26</f>
        <v>0</v>
      </c>
    </row>
    <row r="31" spans="2:8" s="8" customFormat="1" ht="13.2">
      <c r="C31" s="8" t="s">
        <v>9</v>
      </c>
      <c r="G31" s="35">
        <v>0.19</v>
      </c>
      <c r="H31" s="8">
        <f>+H13+H27</f>
        <v>0</v>
      </c>
    </row>
    <row r="32" spans="2:8" s="8" customFormat="1" ht="13.2">
      <c r="B32" s="46" t="s">
        <v>10</v>
      </c>
      <c r="C32" s="46"/>
      <c r="H32" s="8">
        <f>SUM(H30:H31)</f>
        <v>0</v>
      </c>
    </row>
    <row r="33" spans="2:8">
      <c r="B33" s="28"/>
      <c r="C33" s="28"/>
      <c r="D33" s="37"/>
      <c r="F33" s="38"/>
      <c r="G33" s="38"/>
      <c r="H33" s="39"/>
    </row>
  </sheetData>
  <mergeCells count="12">
    <mergeCell ref="B1:H1"/>
    <mergeCell ref="B32:C32"/>
    <mergeCell ref="B14:C14"/>
    <mergeCell ref="C18:D18"/>
    <mergeCell ref="B25:C25"/>
    <mergeCell ref="B27:C27"/>
    <mergeCell ref="B28:C28"/>
    <mergeCell ref="B30:C30"/>
    <mergeCell ref="C4:D4"/>
    <mergeCell ref="B12:C12"/>
    <mergeCell ref="B13:C13"/>
    <mergeCell ref="B2:H2"/>
  </mergeCells>
  <printOptions horizontalCentered="1"/>
  <pageMargins left="0.7" right="0.7" top="0.75" bottom="0.75" header="0.3" footer="0.3"/>
  <pageSetup scale="55" fitToHeight="0" orientation="portrait" r:id="rId1"/>
  <headerFooter>
    <oddFoote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Sala profesores</vt:lpstr>
      <vt:lpstr>Recepcion colegio</vt:lpstr>
      <vt:lpstr>Recepcion piso 4</vt:lpstr>
      <vt:lpstr>'Recepcion colegio'!Área_de_impresión</vt:lpstr>
      <vt:lpstr>'Recepcion piso 4'!Área_de_impresión</vt:lpstr>
      <vt:lpstr>'Sala profesores'!Área_de_impresión</vt:lpstr>
      <vt:lpstr>'Recepcion colegio'!Títulos_a_imprimir</vt:lpstr>
      <vt:lpstr>'Recepcion piso 4'!Títulos_a_imprimir</vt:lpstr>
      <vt:lpstr>'Sala profesores'!Títulos_a_imprimir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Bain</dc:creator>
  <cp:lastModifiedBy>helen juliana herrera sarmiento</cp:lastModifiedBy>
  <cp:lastPrinted>2023-09-27T18:19:56Z</cp:lastPrinted>
  <dcterms:created xsi:type="dcterms:W3CDTF">2023-09-01T14:51:37Z</dcterms:created>
  <dcterms:modified xsi:type="dcterms:W3CDTF">2023-11-08T15:58:48Z</dcterms:modified>
</cp:coreProperties>
</file>