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0"/>
  <workbookPr defaultThemeVersion="124226"/>
  <mc:AlternateContent xmlns:mc="http://schemas.openxmlformats.org/markup-compatibility/2006">
    <mc:Choice Requires="x15">
      <x15ac:absPath xmlns:x15ac="http://schemas.microsoft.com/office/spreadsheetml/2010/11/ac" url="D:\compras publicas\2023\LICITACION PUBLICA\DOCUMENTOS PREVIOS\DOCUMENTOS REVISIÓN\"/>
    </mc:Choice>
  </mc:AlternateContent>
  <xr:revisionPtr revIDLastSave="0" documentId="13_ncr:1_{27E2F6C3-CB6B-46B3-9127-DC302C3ED4BA}" xr6:coauthVersionLast="36" xr6:coauthVersionMax="36" xr10:uidLastSave="{00000000-0000-0000-0000-000000000000}"/>
  <bookViews>
    <workbookView xWindow="0" yWindow="0" windowWidth="14490" windowHeight="10515" xr2:uid="{00000000-000D-0000-FFFF-FFFF00000000}"/>
  </bookViews>
  <sheets>
    <sheet name="VIGILANCIA 2023" sheetId="7" r:id="rId1"/>
  </sheets>
  <calcPr calcId="191029"/>
</workbook>
</file>

<file path=xl/calcChain.xml><?xml version="1.0" encoding="utf-8"?>
<calcChain xmlns="http://schemas.openxmlformats.org/spreadsheetml/2006/main">
  <c r="P26" i="7" l="1"/>
  <c r="Q26" i="7" s="1"/>
  <c r="K26" i="7"/>
  <c r="P27" i="7"/>
  <c r="Q27" i="7" s="1"/>
  <c r="J27" i="7"/>
  <c r="K27" i="7" s="1"/>
  <c r="Q14" i="7" l="1"/>
  <c r="J14" i="7"/>
  <c r="K14" i="7" s="1"/>
  <c r="P25" i="7" l="1"/>
  <c r="Q25" i="7" s="1"/>
  <c r="J25" i="7"/>
  <c r="K25" i="7" s="1"/>
  <c r="P24" i="7"/>
  <c r="Q24" i="7" s="1"/>
  <c r="J24" i="7"/>
  <c r="K24" i="7" s="1"/>
  <c r="P23" i="7"/>
  <c r="Q23" i="7" s="1"/>
  <c r="J23" i="7"/>
  <c r="K23" i="7" s="1"/>
  <c r="P22" i="7"/>
  <c r="Q22" i="7" s="1"/>
  <c r="J22" i="7"/>
  <c r="K22" i="7" s="1"/>
  <c r="P21" i="7"/>
  <c r="Q21" i="7" s="1"/>
  <c r="J21" i="7"/>
  <c r="K21" i="7" s="1"/>
  <c r="P20" i="7"/>
  <c r="Q20" i="7" s="1"/>
  <c r="J20" i="7"/>
  <c r="K20" i="7" s="1"/>
  <c r="Q19" i="7"/>
  <c r="J19" i="7"/>
  <c r="K19" i="7" s="1"/>
  <c r="Q18" i="7"/>
  <c r="P18" i="7"/>
  <c r="J18" i="7"/>
  <c r="K18" i="7" s="1"/>
  <c r="P17" i="7"/>
  <c r="Q17" i="7" s="1"/>
  <c r="J17" i="7"/>
  <c r="K17" i="7" s="1"/>
  <c r="Q16" i="7"/>
  <c r="K16" i="7"/>
  <c r="Q15" i="7"/>
  <c r="K15"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Viviana Sora Sanchez</author>
    <author>Usuario</author>
  </authors>
  <commentList>
    <comment ref="C15" authorId="0" shapeId="0" xr:uid="{58A185C5-250A-4682-B1D7-B7CD6BDE01F0}">
      <text>
        <r>
          <rPr>
            <b/>
            <sz val="9"/>
            <color indexed="81"/>
            <rFont val="Tahoma"/>
            <family val="2"/>
          </rPr>
          <t>Viviana Sora Sanchez:</t>
        </r>
        <r>
          <rPr>
            <sz val="9"/>
            <color indexed="81"/>
            <rFont val="Tahoma"/>
            <family val="2"/>
          </rPr>
          <t xml:space="preserve">
Riesgo asociado a la operación de la entidad (reputacional)</t>
        </r>
      </text>
    </comment>
    <comment ref="M15" authorId="0" shapeId="0" xr:uid="{CB33B1E5-AC39-4DE1-B291-489B1A9434A0}">
      <text>
        <r>
          <rPr>
            <b/>
            <sz val="9"/>
            <color indexed="81"/>
            <rFont val="Tahoma"/>
            <family val="2"/>
          </rPr>
          <t>Viviana Sora Sanchez:</t>
        </r>
        <r>
          <rPr>
            <sz val="9"/>
            <color indexed="81"/>
            <rFont val="Tahoma"/>
            <family val="2"/>
          </rPr>
          <t xml:space="preserve">
Se hace responsable a la aseguradora, quien asume las consecuencias de la materialización del riesgo.</t>
        </r>
      </text>
    </comment>
    <comment ref="C16" authorId="0" shapeId="0" xr:uid="{15EF55FA-BA0A-4A92-919E-AC4456F1B2CA}">
      <text>
        <r>
          <rPr>
            <b/>
            <sz val="9"/>
            <color indexed="81"/>
            <rFont val="Tahoma"/>
            <family val="2"/>
          </rPr>
          <t>Viviana Sora Sanchez:</t>
        </r>
        <r>
          <rPr>
            <sz val="9"/>
            <color indexed="81"/>
            <rFont val="Tahoma"/>
            <family val="2"/>
          </rPr>
          <t xml:space="preserve">
Riesgo asociado a la operación de la entidad
</t>
        </r>
      </text>
    </comment>
    <comment ref="M16" authorId="0" shapeId="0" xr:uid="{1E64DE2D-33E4-49B2-A0CB-79DBD7EDDE84}">
      <text>
        <r>
          <rPr>
            <b/>
            <sz val="9"/>
            <color indexed="81"/>
            <rFont val="Tahoma"/>
            <family val="2"/>
          </rPr>
          <t>Viviana Sora Sanchez:</t>
        </r>
        <r>
          <rPr>
            <sz val="9"/>
            <color indexed="81"/>
            <rFont val="Tahoma"/>
            <family val="2"/>
          </rPr>
          <t xml:space="preserve">
Aceptar el Riesgo</t>
        </r>
      </text>
    </comment>
    <comment ref="S16" authorId="0" shapeId="0" xr:uid="{115F585D-E33A-4A5E-A8A2-264002C2091A}">
      <text>
        <r>
          <rPr>
            <b/>
            <sz val="9"/>
            <color indexed="81"/>
            <rFont val="Tahoma"/>
            <family val="2"/>
          </rPr>
          <t>Viviana Sora Sanchez:</t>
        </r>
        <r>
          <rPr>
            <sz val="9"/>
            <color indexed="81"/>
            <rFont val="Tahoma"/>
            <family val="2"/>
          </rPr>
          <t xml:space="preserve">
EVALUACIONES A SUS EMPLEADOS
</t>
        </r>
      </text>
    </comment>
    <comment ref="V16" authorId="0" shapeId="0" xr:uid="{6085D785-94B8-45D2-8555-3C32CE32B402}">
      <text>
        <r>
          <rPr>
            <b/>
            <sz val="9"/>
            <color indexed="81"/>
            <rFont val="Tahoma"/>
            <family val="2"/>
          </rPr>
          <t>Viviana Sora Sanchez:</t>
        </r>
        <r>
          <rPr>
            <sz val="9"/>
            <color indexed="81"/>
            <rFont val="Tahoma"/>
            <family val="2"/>
          </rPr>
          <t xml:space="preserve">
Aceptar el Riesgo</t>
        </r>
      </text>
    </comment>
    <comment ref="C17" authorId="0" shapeId="0" xr:uid="{5C20915C-9AE1-4474-A909-5B6F849707A9}">
      <text>
        <r>
          <rPr>
            <b/>
            <sz val="9"/>
            <color indexed="81"/>
            <rFont val="Tahoma"/>
            <family val="2"/>
          </rPr>
          <t>Viviana Sora Sanchez:</t>
        </r>
        <r>
          <rPr>
            <sz val="9"/>
            <color indexed="81"/>
            <rFont val="Tahoma"/>
            <family val="2"/>
          </rPr>
          <t xml:space="preserve">
Riesgo del sector del objeto del contrato
</t>
        </r>
      </text>
    </comment>
    <comment ref="E17" authorId="0" shapeId="0" xr:uid="{620267D4-9C64-4178-BBFA-25ED3280F1AB}">
      <text>
        <r>
          <rPr>
            <b/>
            <sz val="9"/>
            <color indexed="81"/>
            <rFont val="Tahoma"/>
            <family val="2"/>
          </rPr>
          <t>Viviana Sora Sanchez:</t>
        </r>
        <r>
          <rPr>
            <sz val="9"/>
            <color indexed="81"/>
            <rFont val="Tahoma"/>
            <family val="2"/>
          </rPr>
          <t xml:space="preserve">
Desabastecimiento o especulación dentro del mercado propio de los insumos.</t>
        </r>
      </text>
    </comment>
    <comment ref="C18" authorId="0" shapeId="0" xr:uid="{35A8E199-2151-4EE6-BEDC-FAB608A8A1F6}">
      <text>
        <r>
          <rPr>
            <b/>
            <sz val="9"/>
            <color indexed="81"/>
            <rFont val="Tahoma"/>
            <family val="2"/>
          </rPr>
          <t>Viviana Sora Sanchez:</t>
        </r>
        <r>
          <rPr>
            <sz val="9"/>
            <color indexed="81"/>
            <rFont val="Tahoma"/>
            <family val="2"/>
          </rPr>
          <t xml:space="preserve">
Riesgo asociado a la operación de la entidad
</t>
        </r>
      </text>
    </comment>
    <comment ref="L18" authorId="1" shapeId="0" xr:uid="{AD74B69A-CEA8-4110-9B16-A7F6E24DD0BA}">
      <text>
        <r>
          <rPr>
            <b/>
            <sz val="9"/>
            <color indexed="81"/>
            <rFont val="Tahoma"/>
            <family val="2"/>
          </rPr>
          <t>Usuario:</t>
        </r>
        <r>
          <rPr>
            <sz val="9"/>
            <color indexed="81"/>
            <rFont val="Tahoma"/>
            <family val="2"/>
          </rPr>
          <t xml:space="preserve">
Los daños suceden en la Entidad, que es quien asume el arreglo de estos.</t>
        </r>
      </text>
    </comment>
    <comment ref="M18" authorId="0" shapeId="0" xr:uid="{F0229F70-970B-4447-AB4F-871A9A13ABDC}">
      <text>
        <r>
          <rPr>
            <b/>
            <sz val="9"/>
            <color indexed="81"/>
            <rFont val="Tahoma"/>
            <family val="2"/>
          </rPr>
          <t>Viviana Sora Sanchez:</t>
        </r>
        <r>
          <rPr>
            <sz val="9"/>
            <color indexed="81"/>
            <rFont val="Tahoma"/>
            <family val="2"/>
          </rPr>
          <t xml:space="preserve">
Se hace responsable a la aseguradora, quien asume las consecuencias de la materialización del riesgo.</t>
        </r>
      </text>
    </comment>
    <comment ref="G20" authorId="0" shapeId="0" xr:uid="{30FAB397-B48E-4C66-BEF8-9249644B2D33}">
      <text>
        <r>
          <rPr>
            <b/>
            <sz val="9"/>
            <color indexed="81"/>
            <rFont val="Tahoma"/>
            <family val="2"/>
          </rPr>
          <t>Viviana Sora Sanchez:</t>
        </r>
        <r>
          <rPr>
            <sz val="9"/>
            <color indexed="81"/>
            <rFont val="Tahoma"/>
            <family val="2"/>
          </rPr>
          <t xml:space="preserve"> Los empleados del contratista no realizan sus funciones y la Entidad no pagaría sus facturas.</t>
        </r>
      </text>
    </comment>
  </commentList>
</comments>
</file>

<file path=xl/sharedStrings.xml><?xml version="1.0" encoding="utf-8"?>
<sst xmlns="http://schemas.openxmlformats.org/spreadsheetml/2006/main" count="323" uniqueCount="152">
  <si>
    <t>General</t>
  </si>
  <si>
    <t>Permanente</t>
  </si>
  <si>
    <t>Externo</t>
  </si>
  <si>
    <t>Contratista</t>
  </si>
  <si>
    <t>Regulatorio</t>
  </si>
  <si>
    <t>Especifico</t>
  </si>
  <si>
    <t>Ejecución</t>
  </si>
  <si>
    <t>SI</t>
  </si>
  <si>
    <t>Monitoreo y Revisión</t>
  </si>
  <si>
    <t>No.</t>
  </si>
  <si>
    <t>CLASE</t>
  </si>
  <si>
    <t>FUENTE</t>
  </si>
  <si>
    <t>ETAPA</t>
  </si>
  <si>
    <t>TIPO</t>
  </si>
  <si>
    <t>PROBABILIDAD</t>
  </si>
  <si>
    <t>IMPACTO</t>
  </si>
  <si>
    <t>Valoración del Riesgo</t>
  </si>
  <si>
    <t>CATEGORIA</t>
  </si>
  <si>
    <t>Periodicidad? Cuándo?</t>
  </si>
  <si>
    <r>
      <rPr>
        <b/>
        <sz val="10"/>
        <rFont val="Arial"/>
        <family val="2"/>
      </rPr>
      <t>¿A quién se le asigna?</t>
    </r>
  </si>
  <si>
    <r>
      <rPr>
        <b/>
        <sz val="10"/>
        <rFont val="Arial"/>
        <family val="2"/>
      </rPr>
      <t>Tratamiento / Controles a ser implementados</t>
    </r>
  </si>
  <si>
    <r>
      <rPr>
        <b/>
        <sz val="10"/>
        <rFont val="Arial"/>
        <family val="2"/>
      </rPr>
      <t>Impacto después del tratamiento</t>
    </r>
  </si>
  <si>
    <r>
      <rPr>
        <b/>
        <sz val="10"/>
        <rFont val="Arial"/>
        <family val="2"/>
      </rPr>
      <t>¿Afecta la ejecución del Contrato?</t>
    </r>
  </si>
  <si>
    <r>
      <rPr>
        <b/>
        <sz val="10"/>
        <rFont val="Arial"/>
        <family val="2"/>
      </rPr>
      <t>Persona Responsable por implementar el tratamiento</t>
    </r>
  </si>
  <si>
    <r>
      <rPr>
        <b/>
        <sz val="10"/>
        <rFont val="Arial"/>
        <family val="2"/>
      </rPr>
      <t>Fecha estimada en que se termina el tratamiento</t>
    </r>
  </si>
  <si>
    <r>
      <rPr>
        <b/>
        <sz val="10"/>
        <rFont val="Arial"/>
        <family val="2"/>
      </rPr>
      <t>DESCRIPCIÓN (Qué puede pasar y cómo puede ocurrir)</t>
    </r>
  </si>
  <si>
    <r>
      <rPr>
        <b/>
        <sz val="10"/>
        <rFont val="Arial"/>
        <family val="2"/>
      </rPr>
      <t>CONSECUENCIA DE LA OCURRENCIA DEL EVENTO</t>
    </r>
  </si>
  <si>
    <r>
      <rPr>
        <b/>
        <sz val="10"/>
        <rFont val="Arial"/>
        <family val="2"/>
      </rPr>
      <t>¿Como se realiza el monitoreo?</t>
    </r>
  </si>
  <si>
    <t>Entidad</t>
  </si>
  <si>
    <t>MATRIZ DE RIESGOS</t>
  </si>
  <si>
    <t>Consejo Superior de la Judicatura</t>
  </si>
  <si>
    <t>Interno</t>
  </si>
  <si>
    <t>Operacional</t>
  </si>
  <si>
    <t>Terminación anticipada del contrato</t>
  </si>
  <si>
    <t xml:space="preserve">Incumplimiento en la prestación del servicio </t>
  </si>
  <si>
    <t>Aplicar la garantía única del contrato al contratista</t>
  </si>
  <si>
    <t>A partir de la ejecución del contrato</t>
  </si>
  <si>
    <t>vencimiento del plazo del contrato</t>
  </si>
  <si>
    <t>En la supervisión</t>
  </si>
  <si>
    <t>Incumplimiento de las especificaciones: técnicas y de servicio de los medios tecnológicos, perfiles de los prestadores del servicio o continuidad integral del servicio, por causas imputables al contratista</t>
  </si>
  <si>
    <t>Incumplimiento del Contrato</t>
  </si>
  <si>
    <t>Estipulación contractual que establezca multas y sanciones. Garantía de cumplimiento</t>
  </si>
  <si>
    <t>ejecucion</t>
  </si>
  <si>
    <t>operacional</t>
  </si>
  <si>
    <t>Suspensión o cancelación de la licencia de funcionamiento por parte de la SuperVigilancia</t>
  </si>
  <si>
    <t>Aplicar la garantía única del contrato.
Cesión del contrato</t>
  </si>
  <si>
    <t>Incumplimiento en las funciones del personal de vigilancia</t>
  </si>
  <si>
    <t>Fallas en la prestación del servicio</t>
  </si>
  <si>
    <t>Finalización del servicio</t>
  </si>
  <si>
    <t>Verificación del cumplimiento de funciones a través de los informes entregados por el contratista a la Entidad</t>
  </si>
  <si>
    <t>Incumplimiento del contratista en el pago de salarios y prestaciones sociales a su personal</t>
  </si>
  <si>
    <t>Obligación solidaria entre Entidad y el contratista con el trabajador</t>
  </si>
  <si>
    <t>Garantía de cumplimiento. Cláusula de verificación del pago de sueldos y seguridad social por parte del supervisor del contrato al momento de realizar la facturación</t>
  </si>
  <si>
    <t>En la redacción de los documentos del Proceso</t>
  </si>
  <si>
    <t>Finalización del Contrao</t>
  </si>
  <si>
    <t>Lesiones o daños a terceros por parte del personal de Servicios de Vigilancia y Seguridad Privada</t>
  </si>
  <si>
    <t>Demandas contra la Entidad  por lesiones y/o daños a terceros</t>
  </si>
  <si>
    <t>Exigencia de una garantía de responsabilidad civil extracontractual</t>
  </si>
  <si>
    <t>Daño de los medios tecnológicos durante la ejecución del contrato</t>
  </si>
  <si>
    <t>Indisponibilidad del medio tecnológico durante la ejecución del contrato</t>
  </si>
  <si>
    <t>Mantenimiento Preventivo de los medios tecnológicos por parte del contratista. Estipulación contractual del nivel del servicio en caso de mantenimiento correctivo para la completa restitución del servicio</t>
  </si>
  <si>
    <t>Instalación y entrega de los medios tecnológicos</t>
  </si>
  <si>
    <t xml:space="preserve">Finalización del servicio
</t>
  </si>
  <si>
    <t>Seguimiento y control a cargo del supervisor de la Entidad</t>
  </si>
  <si>
    <t>Tecnológico</t>
  </si>
  <si>
    <t>Obsolescencia tecnológica de los Medios Tecnológicos ofrecidos</t>
  </si>
  <si>
    <t>Prestación deficiente del servicio</t>
  </si>
  <si>
    <t>Estipulación contractual para incluir Medios Tecnológicos nuevos</t>
  </si>
  <si>
    <t>En la redacción de los Documentos del Proceso</t>
  </si>
  <si>
    <t>Cambios en la legislación tributaria, creación de nuevos impuestos, supresión o modificación de los existentes</t>
  </si>
  <si>
    <t xml:space="preserve">Se afecta la utilidad esperada por el contratista y se puede afectar el logro de los objetivos y la necesidad que se pretende cubrir con el contrato que se celebra.  
Este riesgo lo asume la entidad contratante, siempre que se cumplan los requisitos previstos en el ordenamiento jurídico y en la jurisprudencia para el restablecimiento del equilibrio económico del contrato. 
</t>
  </si>
  <si>
    <t>Entidad / Contratista</t>
  </si>
  <si>
    <t>Se estudiaría la viabilidad de reducir la cantidad de algunos de los bienes requeridos, o su remplazo, siempre y cuando no se dejen de alcanzar los objetivos misionales de la Entidad y garantizando la calidad de los mismos.</t>
  </si>
  <si>
    <t>NO</t>
  </si>
  <si>
    <t>Durante la ejecución del contrato</t>
  </si>
  <si>
    <t xml:space="preserve">En la supervisión de cada pago </t>
  </si>
  <si>
    <t>Mensual</t>
  </si>
  <si>
    <t>Pérdida de bienes por negligencia del contratista</t>
  </si>
  <si>
    <t xml:space="preserve">Reposición de bien, sobrecosto para el contratista </t>
  </si>
  <si>
    <t>Tratamiento y controles  implementados por el contratista</t>
  </si>
  <si>
    <t>Social - Politico</t>
  </si>
  <si>
    <t>Paros, huelgas, Asonadas  alteradoras del orden público, que se presenten en el lugar de ejecución de las actividades académicas o en las vías de acceso al mismo.</t>
  </si>
  <si>
    <t>Este riesgo lo Asume la entidad Contratante, siempre que se cumplas los requisitos previstos en el ordenamiento jurídico y en la jurisprudencia para el restablecimiento del equilibrio económico del contrato.</t>
  </si>
  <si>
    <t>La entidad gestionará con las autoridades de policía, para efectos de que brinden la protección debida así como la transitabilidad.</t>
  </si>
  <si>
    <t>Falta de personal disponible para la prestación del servicio</t>
  </si>
  <si>
    <t>Incumplimiento del objeto contractual</t>
  </si>
  <si>
    <t>Disponibilidad de personal adicional por parte del contratista</t>
  </si>
  <si>
    <t>Contratista / Entidad</t>
  </si>
  <si>
    <t xml:space="preserve">Rama Judicial </t>
  </si>
  <si>
    <t>Dirección Seccional de Administración Judicial</t>
  </si>
  <si>
    <t>Armenia, Quindio</t>
  </si>
  <si>
    <t>La Dirección Seccional de Administración Judicial, identificó para el presente proceso de contratación los riesgos que se relacionan en la siguiente tabla:</t>
  </si>
  <si>
    <t xml:space="preserve">General </t>
  </si>
  <si>
    <t>Planeación</t>
  </si>
  <si>
    <t>Declaratoria de Desierta del Proceso de Contratación, por la No Presentación de propuestas, debido a errores Involuntarios que hayan quedado en los Estudios Previos, Pliegos de Condiciones, Estudio de Sector y en general a cualquier documento que forme parte integral del mismo</t>
  </si>
  <si>
    <t>a) Necesidad de iniciar un nuevo proceso contractual
b) No se puede satisfacer la necesidad de la entidad</t>
  </si>
  <si>
    <t>RIESGO ALTO</t>
  </si>
  <si>
    <t>RIESGO MEDIO</t>
  </si>
  <si>
    <t xml:space="preserve">En la etapa de planeación del proceso </t>
  </si>
  <si>
    <t>Precontractual</t>
  </si>
  <si>
    <t xml:space="preserve">Operacional </t>
  </si>
  <si>
    <t xml:space="preserve">Seriedad oferta, demora de contratista en la legalización del contrato </t>
  </si>
  <si>
    <t xml:space="preserve">Incumplimiento del ofrecimiento, Afectación del contrato </t>
  </si>
  <si>
    <t>Solicitar póliza de seriedad de la oferta por un valor equivalente al diez por ciento (10%) del valor del presupuesto oficial estimado, con una vigencia desde la presentación de la oferta y hasta la aprobación de la garantía de cumplimiento del contrato.</t>
  </si>
  <si>
    <t>Legalización del contrato</t>
  </si>
  <si>
    <t>En la adjudicación</t>
  </si>
  <si>
    <t>Aréa donde surge la necesidad</t>
  </si>
  <si>
    <t>Efectuar revisiones en cada una de las etapas de elaboración de los Estudios Previos, Estudios de Sector y Pliegos de Condiciones del proceso de contratación.
Elaborar los Estudios de  Sector, de acuerdo a la Metodología establecida por Colombia Compra Eficiente y dando cumplimiento a la normatividad vigente</t>
  </si>
  <si>
    <t>Contratación</t>
  </si>
  <si>
    <t>Demora en la iniciación del contrato debido al no cumplimiento de los requisitos de perfeccionamiento del contrato, tanto por parte del contratista, como de la entidad</t>
  </si>
  <si>
    <t>a) No se puede satisfacer la necesidad de la entidad
b) Pérdida de Tiempo por no iniciar el contrato de forma oportuna
c) Falta de respaldo por parte de una aseguradora sobre los riesgos existentes durante la ejecución del contrato.</t>
  </si>
  <si>
    <t>Dar aplicación a la póliza de seriedad de la oferta.</t>
  </si>
  <si>
    <t>En la etapa de perfeccionamiento del contrato</t>
  </si>
  <si>
    <t>A la suscripción del acta de inicio</t>
  </si>
  <si>
    <t xml:space="preserve">Supervisor </t>
  </si>
  <si>
    <t>RIESGO BAJO</t>
  </si>
  <si>
    <t>Inicio del contrato</t>
  </si>
  <si>
    <t>Aréa compras publicas</t>
  </si>
  <si>
    <t>Durante el perfeccionamiento del contrato</t>
  </si>
  <si>
    <t>Calculo inadecuado del presupuesto oficial estimado</t>
  </si>
  <si>
    <t>1. Declaratoria de desierto del proceso.
2. Revocatoria del proceso selectivo            3. Necesidades insatisfechas por retraso</t>
  </si>
  <si>
    <t>1. Revisión de estudios previos por parte de las diferentes áreas de la Entidad.</t>
  </si>
  <si>
    <t>Desde el conocimiento y análisis del sector objeto de contratación</t>
  </si>
  <si>
    <t>Elaborados los estudios previos y revisados por las Áreas correspondientes</t>
  </si>
  <si>
    <t>1. Elaborados los estudios previos deben ser remitidos a las áreas Jurídica y Financiera para que colaboren con la revisión.</t>
  </si>
  <si>
    <t>Previo inicio - apertura - del proceso selectivo</t>
  </si>
  <si>
    <t>Específico</t>
  </si>
  <si>
    <t>Económico y Operacionales</t>
  </si>
  <si>
    <t>El uso indebido de armas de fuego que sean propios de la empresa contratista y sean indebidamente manejados o utilizados por el guarda de turno, en el sitio de servicio o fuera de él, será responsabilidad exclusiva del contratista</t>
  </si>
  <si>
    <t>1. Incumplimiento del objeto contractual            2. Afectación extracontractual a terceros</t>
  </si>
  <si>
    <t>1. Solicitud de garantía de RCE. 2, Capacitación a guardas de seguridad sobre uso de armas de fuego. 3, Vinculación de personal - guardas - con experiencia en uso de armas de fuego</t>
  </si>
  <si>
    <t>Entidad y Contratista</t>
  </si>
  <si>
    <t>Suscripción del contrato y aprobación de garantías</t>
  </si>
  <si>
    <t>Terminación del contrato</t>
  </si>
  <si>
    <t>Efectuando por la empresa capacitaciones a los guardas de seguridad. Adecuada supervisión del contrato por parte de la Entidad</t>
  </si>
  <si>
    <t>Al menos 2 capacitaciones en el año</t>
  </si>
  <si>
    <t>Económico</t>
  </si>
  <si>
    <t>Omisión de pago de aportes a seguridad social y parafiscales de los guardas de seguridad contratados para la prestación del servicio por parte del contratista</t>
  </si>
  <si>
    <t>1. Sanciones laborales a la empresa contratista   2. Eventuales demandas laborales</t>
  </si>
  <si>
    <t>1. Solicitar garantía de pago de salarios y prestaciones sociales</t>
  </si>
  <si>
    <t>Elaboración de estudios previos</t>
  </si>
  <si>
    <t>Terminación del contrato y tres años mas</t>
  </si>
  <si>
    <t>Revisando las planillas de pago que se aportan para cada pago</t>
  </si>
  <si>
    <t>Mensualmente</t>
  </si>
  <si>
    <t xml:space="preserve">Ejecución </t>
  </si>
  <si>
    <t>Modificaciones a las normas, que alteren el eqeuilibrio economico o la prestaciòn del servicio</t>
  </si>
  <si>
    <t>Variación en las condiciones del contrto.Adiciòn al contrato para cubrir la prestaciòn del servicio</t>
  </si>
  <si>
    <t>Menos del 50% será asumido en el 100% por el ContratistaMás del 50% será asumido en 50% por el contratista y 50% por la Entidad</t>
  </si>
  <si>
    <t xml:space="preserve">Inicio del contratista </t>
  </si>
  <si>
    <t>Liquidación del contratista</t>
  </si>
  <si>
    <t>Seguimiento detallado del supervisor del contrato</t>
  </si>
  <si>
    <t xml:space="preserve">Según evento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</si>
</sst>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Times New Roman"/>
      <charset val="204"/>
    </font>
    <font>
      <sz val="10"/>
      <color rgb="FF000000"/>
      <name val="Arial"/>
      <family val="2"/>
    </font>
    <font>
      <b/>
      <sz val="10"/>
      <name val="Arial"/>
      <family val="2"/>
    </font>
    <font>
      <sz val="10"/>
      <color rgb="FF000000"/>
      <name val="Times New Roman"/>
      <family val="1"/>
    </font>
    <font>
      <b/>
      <sz val="9"/>
      <color indexed="81"/>
      <name val="Tahoma"/>
      <family val="2"/>
    </font>
    <font>
      <sz val="9"/>
      <color indexed="81"/>
      <name val="Tahoma"/>
      <family val="2"/>
    </font>
    <font>
      <sz val="10"/>
      <color theme="1"/>
      <name val="Calibri"/>
      <family val="2"/>
      <scheme val="minor"/>
    </font>
    <font>
      <sz val="10"/>
      <name val="Calibri"/>
      <family val="2"/>
      <scheme val="minor"/>
    </font>
  </fonts>
  <fills count="4">
    <fill>
      <patternFill patternType="none"/>
    </fill>
    <fill>
      <patternFill patternType="gray125"/>
    </fill>
    <fill>
      <patternFill patternType="solid">
        <fgColor rgb="FFBEBEBE"/>
      </patternFill>
    </fill>
    <fill>
      <patternFill patternType="solid">
        <fgColor theme="0" tint="-4.9989318521683403E-2"/>
        <bgColor indexed="64"/>
      </patternFill>
    </fill>
  </fills>
  <borders count="1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3">
    <xf numFmtId="0" fontId="0" fillId="0" borderId="0" xfId="0" applyFill="1" applyBorder="1" applyAlignment="1">
      <alignment horizontal="left" vertical="top"/>
    </xf>
    <xf numFmtId="0" fontId="1" fillId="0" borderId="0" xfId="0" applyFont="1" applyFill="1" applyBorder="1" applyAlignment="1">
      <alignment horizontal="left" vertical="center"/>
    </xf>
    <xf numFmtId="0" fontId="2" fillId="2" borderId="4" xfId="0" applyFont="1" applyFill="1" applyBorder="1" applyAlignment="1">
      <alignment horizontal="center" vertical="center" wrapText="1"/>
    </xf>
    <xf numFmtId="0" fontId="2" fillId="2" borderId="4" xfId="0" applyFont="1" applyFill="1" applyBorder="1" applyAlignment="1">
      <alignment horizontal="center" vertical="center" textRotation="90" wrapText="1"/>
    </xf>
    <xf numFmtId="0" fontId="1" fillId="2" borderId="4" xfId="0" applyFont="1" applyFill="1" applyBorder="1" applyAlignment="1">
      <alignment horizontal="center" vertical="center" textRotation="90" wrapText="1"/>
    </xf>
    <xf numFmtId="0" fontId="1" fillId="2" borderId="4" xfId="0" applyFont="1" applyFill="1" applyBorder="1" applyAlignment="1">
      <alignment horizontal="center" vertical="center" wrapText="1"/>
    </xf>
    <xf numFmtId="0" fontId="6" fillId="0" borderId="5" xfId="0" applyFont="1" applyFill="1" applyBorder="1" applyAlignment="1">
      <alignment horizontal="center" vertical="center"/>
    </xf>
    <xf numFmtId="0" fontId="6" fillId="0" borderId="5" xfId="0" applyFont="1" applyFill="1" applyBorder="1" applyAlignment="1">
      <alignment horizontal="center" vertical="center" textRotation="90"/>
    </xf>
    <xf numFmtId="0" fontId="6" fillId="0" borderId="5" xfId="0" applyFont="1" applyFill="1" applyBorder="1" applyAlignment="1">
      <alignment horizontal="center" vertical="center" textRotation="90" wrapText="1"/>
    </xf>
    <xf numFmtId="0" fontId="6" fillId="0" borderId="5" xfId="0" applyFont="1" applyBorder="1" applyAlignment="1">
      <alignment horizontal="center" vertical="center" textRotation="90" wrapText="1"/>
    </xf>
    <xf numFmtId="0" fontId="6" fillId="0" borderId="9" xfId="0" applyFont="1" applyFill="1" applyBorder="1" applyAlignment="1">
      <alignment horizontal="center" vertical="center" textRotation="90" wrapText="1"/>
    </xf>
    <xf numFmtId="0" fontId="6" fillId="0" borderId="5" xfId="0" applyFont="1" applyBorder="1" applyAlignment="1">
      <alignment horizontal="center" vertical="center" textRotation="90"/>
    </xf>
    <xf numFmtId="0" fontId="6" fillId="0" borderId="5" xfId="0" applyFont="1" applyBorder="1" applyAlignment="1">
      <alignment horizontal="center" vertical="center"/>
    </xf>
    <xf numFmtId="0" fontId="3" fillId="3" borderId="0" xfId="0" applyFont="1" applyFill="1"/>
    <xf numFmtId="0" fontId="3" fillId="0" borderId="0" xfId="0" applyFont="1"/>
    <xf numFmtId="0" fontId="3" fillId="0" borderId="0" xfId="0" applyFont="1" applyFill="1"/>
    <xf numFmtId="0" fontId="6" fillId="0"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1" fillId="2" borderId="7"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top" wrapText="1"/>
    </xf>
    <xf numFmtId="0" fontId="1" fillId="2" borderId="4"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7" fillId="0" borderId="10" xfId="0" applyFont="1" applyFill="1" applyBorder="1" applyAlignment="1">
      <alignment horizontal="center" vertical="center" textRotation="90" wrapText="1"/>
    </xf>
  </cellXfs>
  <cellStyles count="1">
    <cellStyle name="Normal" xfId="0" builtinId="0"/>
  </cellStyles>
  <dxfs count="0"/>
  <tableStyles count="0" defaultTableStyle="TableStyleMedium9" defaultPivotStyle="PivotStyleLight16"/>
  <colors>
    <mruColors>
      <color rgb="FF990033"/>
      <color rgb="FFCC0066"/>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57572</xdr:colOff>
      <xdr:row>0</xdr:row>
      <xdr:rowOff>108856</xdr:rowOff>
    </xdr:from>
    <xdr:to>
      <xdr:col>5</xdr:col>
      <xdr:colOff>762000</xdr:colOff>
      <xdr:row>4</xdr:row>
      <xdr:rowOff>220505</xdr:rowOff>
    </xdr:to>
    <xdr:pic>
      <xdr:nvPicPr>
        <xdr:cNvPr id="2" name="image1.png">
          <a:extLst>
            <a:ext uri="{FF2B5EF4-FFF2-40B4-BE49-F238E27FC236}">
              <a16:creationId xmlns:a16="http://schemas.microsoft.com/office/drawing/2014/main" id="{9EF4433A-ED9B-4A33-BE8B-47B51F3B3146}"/>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5303" b="9880"/>
        <a:stretch/>
      </xdr:blipFill>
      <xdr:spPr>
        <a:xfrm>
          <a:off x="57572" y="108856"/>
          <a:ext cx="2935999" cy="76479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7"/>
  <sheetViews>
    <sheetView tabSelected="1" zoomScaleNormal="100" workbookViewId="0">
      <pane ySplit="7" topLeftCell="A8" activePane="bottomLeft" state="frozen"/>
      <selection pane="bottomLeft" activeCell="W27" sqref="W27"/>
    </sheetView>
  </sheetViews>
  <sheetFormatPr baseColWidth="10" defaultColWidth="9.33203125" defaultRowHeight="12.75" x14ac:dyDescent="0.2"/>
  <cols>
    <col min="1" max="1" width="11.5" style="1" customWidth="1"/>
    <col min="2" max="5" width="6.83203125" style="1" customWidth="1"/>
    <col min="6" max="6" width="51.33203125" style="1" customWidth="1"/>
    <col min="7" max="7" width="34.1640625" style="1" customWidth="1"/>
    <col min="8" max="9" width="6.83203125" style="1" customWidth="1"/>
    <col min="10" max="10" width="9.5" style="1" customWidth="1"/>
    <col min="11" max="11" width="6.83203125" style="1" customWidth="1"/>
    <col min="12" max="12" width="14" style="1" customWidth="1"/>
    <col min="13" max="13" width="34.1640625" style="1" customWidth="1"/>
    <col min="14" max="14" width="5.83203125" style="1" customWidth="1"/>
    <col min="15" max="16" width="6.83203125" style="1" customWidth="1"/>
    <col min="17" max="17" width="5.83203125" style="1" customWidth="1"/>
    <col min="18" max="23" width="19.1640625" style="1" customWidth="1"/>
    <col min="24" max="16384" width="9.33203125" style="1"/>
  </cols>
  <sheetData>
    <row r="1" spans="1:23" customFormat="1" ht="12.75" customHeight="1" x14ac:dyDescent="0.2">
      <c r="A1" s="20" t="s">
        <v>88</v>
      </c>
      <c r="B1" s="20"/>
      <c r="C1" s="20"/>
      <c r="D1" s="20"/>
      <c r="E1" s="20"/>
      <c r="F1" s="20"/>
      <c r="G1" s="20"/>
      <c r="H1" s="20"/>
      <c r="I1" s="20"/>
      <c r="J1" s="20"/>
      <c r="K1" s="20"/>
      <c r="L1" s="20"/>
      <c r="M1" s="20"/>
      <c r="N1" s="20"/>
      <c r="O1" s="20"/>
      <c r="P1" s="20"/>
      <c r="Q1" s="20"/>
      <c r="R1" s="20"/>
      <c r="S1" s="20"/>
      <c r="T1" s="20"/>
      <c r="U1" s="20"/>
      <c r="V1" s="20"/>
      <c r="W1" s="20"/>
    </row>
    <row r="2" spans="1:23" customFormat="1" ht="12.75" customHeight="1" x14ac:dyDescent="0.2">
      <c r="A2" s="20" t="s">
        <v>30</v>
      </c>
      <c r="B2" s="20"/>
      <c r="C2" s="20"/>
      <c r="D2" s="20"/>
      <c r="E2" s="20"/>
      <c r="F2" s="20"/>
      <c r="G2" s="20"/>
      <c r="H2" s="20"/>
      <c r="I2" s="20"/>
      <c r="J2" s="20"/>
      <c r="K2" s="20"/>
      <c r="L2" s="20"/>
      <c r="M2" s="20"/>
      <c r="N2" s="20"/>
      <c r="O2" s="20"/>
      <c r="P2" s="20"/>
      <c r="Q2" s="20"/>
      <c r="R2" s="20"/>
      <c r="S2" s="20"/>
      <c r="T2" s="20"/>
      <c r="U2" s="20"/>
      <c r="V2" s="20"/>
      <c r="W2" s="20"/>
    </row>
    <row r="3" spans="1:23" customFormat="1" ht="12.75" customHeight="1" x14ac:dyDescent="0.2">
      <c r="A3" s="20" t="s">
        <v>89</v>
      </c>
      <c r="B3" s="20"/>
      <c r="C3" s="20"/>
      <c r="D3" s="20"/>
      <c r="E3" s="20"/>
      <c r="F3" s="20"/>
      <c r="G3" s="20"/>
      <c r="H3" s="20"/>
      <c r="I3" s="20"/>
      <c r="J3" s="20"/>
      <c r="K3" s="20"/>
      <c r="L3" s="20"/>
      <c r="M3" s="20"/>
      <c r="N3" s="20"/>
      <c r="O3" s="20"/>
      <c r="P3" s="20"/>
      <c r="Q3" s="20"/>
      <c r="R3" s="20"/>
      <c r="S3" s="20"/>
      <c r="T3" s="20"/>
      <c r="U3" s="20"/>
      <c r="V3" s="20"/>
      <c r="W3" s="20"/>
    </row>
    <row r="4" spans="1:23" customFormat="1" ht="12.75" customHeight="1" x14ac:dyDescent="0.2">
      <c r="A4" s="20" t="s">
        <v>90</v>
      </c>
      <c r="B4" s="20"/>
      <c r="C4" s="20"/>
      <c r="D4" s="20"/>
      <c r="E4" s="20"/>
      <c r="F4" s="20"/>
      <c r="G4" s="20"/>
      <c r="H4" s="20"/>
      <c r="I4" s="20"/>
      <c r="J4" s="20"/>
      <c r="K4" s="20"/>
      <c r="L4" s="20"/>
      <c r="M4" s="20"/>
      <c r="N4" s="20"/>
      <c r="O4" s="20"/>
      <c r="P4" s="20"/>
      <c r="Q4" s="20"/>
      <c r="R4" s="20"/>
      <c r="S4" s="20"/>
      <c r="T4" s="20"/>
      <c r="U4" s="20"/>
      <c r="V4" s="20"/>
      <c r="W4" s="20"/>
    </row>
    <row r="5" spans="1:23" customFormat="1" ht="36" customHeight="1" x14ac:dyDescent="0.2">
      <c r="A5" s="19" t="s">
        <v>29</v>
      </c>
      <c r="B5" s="19"/>
      <c r="C5" s="19"/>
      <c r="D5" s="19"/>
      <c r="E5" s="19"/>
      <c r="F5" s="19"/>
      <c r="G5" s="19"/>
      <c r="H5" s="19"/>
      <c r="I5" s="19"/>
      <c r="J5" s="19"/>
      <c r="K5" s="19"/>
      <c r="L5" s="19"/>
      <c r="M5" s="19"/>
      <c r="N5" s="19"/>
      <c r="O5" s="19"/>
      <c r="P5" s="19"/>
      <c r="Q5" s="19"/>
      <c r="R5" s="19"/>
      <c r="S5" s="19"/>
      <c r="T5" s="19"/>
      <c r="U5" s="19"/>
      <c r="V5" s="19"/>
      <c r="W5" s="19"/>
    </row>
    <row r="6" spans="1:23" ht="34.5" customHeight="1" x14ac:dyDescent="0.2">
      <c r="A6" s="25" t="s">
        <v>91</v>
      </c>
      <c r="B6" s="26"/>
      <c r="C6" s="26"/>
      <c r="D6" s="26"/>
      <c r="E6" s="26"/>
      <c r="F6" s="26"/>
      <c r="G6" s="26"/>
      <c r="H6" s="26"/>
      <c r="I6" s="26"/>
      <c r="J6" s="26"/>
      <c r="K6" s="27"/>
      <c r="L6" s="21" t="s">
        <v>19</v>
      </c>
      <c r="M6" s="21" t="s">
        <v>20</v>
      </c>
      <c r="N6" s="28" t="s">
        <v>21</v>
      </c>
      <c r="O6" s="29"/>
      <c r="P6" s="29"/>
      <c r="Q6" s="30"/>
      <c r="R6" s="21" t="s">
        <v>22</v>
      </c>
      <c r="S6" s="21" t="s">
        <v>23</v>
      </c>
      <c r="T6" s="31" t="s">
        <v>53</v>
      </c>
      <c r="U6" s="21" t="s">
        <v>24</v>
      </c>
      <c r="V6" s="23" t="s">
        <v>8</v>
      </c>
      <c r="W6" s="24"/>
    </row>
    <row r="7" spans="1:23" ht="111.75" x14ac:dyDescent="0.2">
      <c r="A7" s="2" t="s">
        <v>9</v>
      </c>
      <c r="B7" s="3" t="s">
        <v>10</v>
      </c>
      <c r="C7" s="3" t="s">
        <v>11</v>
      </c>
      <c r="D7" s="3" t="s">
        <v>12</v>
      </c>
      <c r="E7" s="3" t="s">
        <v>13</v>
      </c>
      <c r="F7" s="5" t="s">
        <v>25</v>
      </c>
      <c r="G7" s="18" t="s">
        <v>26</v>
      </c>
      <c r="H7" s="3" t="s">
        <v>14</v>
      </c>
      <c r="I7" s="3" t="s">
        <v>15</v>
      </c>
      <c r="J7" s="3" t="s">
        <v>16</v>
      </c>
      <c r="K7" s="3" t="s">
        <v>17</v>
      </c>
      <c r="L7" s="22"/>
      <c r="M7" s="22"/>
      <c r="N7" s="3" t="s">
        <v>14</v>
      </c>
      <c r="O7" s="3" t="s">
        <v>15</v>
      </c>
      <c r="P7" s="3" t="s">
        <v>16</v>
      </c>
      <c r="Q7" s="3" t="s">
        <v>17</v>
      </c>
      <c r="R7" s="22"/>
      <c r="S7" s="22"/>
      <c r="T7" s="22"/>
      <c r="U7" s="22"/>
      <c r="V7" s="4" t="s">
        <v>27</v>
      </c>
      <c r="W7" s="3" t="s">
        <v>18</v>
      </c>
    </row>
    <row r="8" spans="1:23" s="13" customFormat="1" ht="140.25" x14ac:dyDescent="0.2">
      <c r="A8" s="6">
        <v>1</v>
      </c>
      <c r="B8" s="7" t="s">
        <v>92</v>
      </c>
      <c r="C8" s="7" t="s">
        <v>31</v>
      </c>
      <c r="D8" s="7" t="s">
        <v>93</v>
      </c>
      <c r="E8" s="7" t="s">
        <v>32</v>
      </c>
      <c r="F8" s="16" t="s">
        <v>94</v>
      </c>
      <c r="G8" s="17" t="s">
        <v>95</v>
      </c>
      <c r="H8" s="6">
        <v>3</v>
      </c>
      <c r="I8" s="6">
        <v>5</v>
      </c>
      <c r="J8" s="6">
        <v>8</v>
      </c>
      <c r="K8" s="8" t="s">
        <v>96</v>
      </c>
      <c r="L8" s="8" t="s">
        <v>28</v>
      </c>
      <c r="M8" s="16" t="s">
        <v>107</v>
      </c>
      <c r="N8" s="6">
        <v>2</v>
      </c>
      <c r="O8" s="6">
        <v>4</v>
      </c>
      <c r="P8" s="6">
        <v>6</v>
      </c>
      <c r="Q8" s="8" t="s">
        <v>97</v>
      </c>
      <c r="R8" s="6" t="s">
        <v>7</v>
      </c>
      <c r="S8" s="8" t="s">
        <v>28</v>
      </c>
      <c r="T8" s="9" t="s">
        <v>98</v>
      </c>
      <c r="U8" s="8" t="s">
        <v>105</v>
      </c>
      <c r="V8" s="8" t="s">
        <v>106</v>
      </c>
      <c r="W8" s="8" t="s">
        <v>1</v>
      </c>
    </row>
    <row r="9" spans="1:23" s="13" customFormat="1" ht="104.25" customHeight="1" x14ac:dyDescent="0.2">
      <c r="A9" s="6">
        <v>2</v>
      </c>
      <c r="B9" s="32" t="s">
        <v>5</v>
      </c>
      <c r="C9" s="32" t="s">
        <v>2</v>
      </c>
      <c r="D9" s="32" t="s">
        <v>99</v>
      </c>
      <c r="E9" s="32" t="s">
        <v>100</v>
      </c>
      <c r="F9" s="16" t="s">
        <v>101</v>
      </c>
      <c r="G9" s="17" t="s">
        <v>102</v>
      </c>
      <c r="H9" s="6">
        <v>2</v>
      </c>
      <c r="I9" s="6">
        <v>2</v>
      </c>
      <c r="J9" s="6">
        <v>4</v>
      </c>
      <c r="K9" s="8" t="s">
        <v>115</v>
      </c>
      <c r="L9" s="8" t="s">
        <v>3</v>
      </c>
      <c r="M9" s="16" t="s">
        <v>103</v>
      </c>
      <c r="N9" s="6">
        <v>1</v>
      </c>
      <c r="O9" s="6">
        <v>1</v>
      </c>
      <c r="P9" s="6">
        <v>2</v>
      </c>
      <c r="Q9" s="8" t="s">
        <v>115</v>
      </c>
      <c r="R9" s="6" t="s">
        <v>7</v>
      </c>
      <c r="S9" s="8" t="s">
        <v>3</v>
      </c>
      <c r="T9" s="9" t="s">
        <v>104</v>
      </c>
      <c r="U9" s="8" t="s">
        <v>116</v>
      </c>
      <c r="V9" s="8" t="s">
        <v>117</v>
      </c>
      <c r="W9" s="8" t="s">
        <v>118</v>
      </c>
    </row>
    <row r="10" spans="1:23" s="13" customFormat="1" ht="114.75" x14ac:dyDescent="0.2">
      <c r="A10" s="6">
        <v>3</v>
      </c>
      <c r="B10" s="7" t="s">
        <v>92</v>
      </c>
      <c r="C10" s="7" t="s">
        <v>31</v>
      </c>
      <c r="D10" s="7" t="s">
        <v>108</v>
      </c>
      <c r="E10" s="7" t="s">
        <v>32</v>
      </c>
      <c r="F10" s="16" t="s">
        <v>109</v>
      </c>
      <c r="G10" s="17" t="s">
        <v>110</v>
      </c>
      <c r="H10" s="6">
        <v>2</v>
      </c>
      <c r="I10" s="6">
        <v>5</v>
      </c>
      <c r="J10" s="6">
        <v>7</v>
      </c>
      <c r="K10" s="8" t="s">
        <v>96</v>
      </c>
      <c r="L10" s="8" t="s">
        <v>71</v>
      </c>
      <c r="M10" s="16" t="s">
        <v>111</v>
      </c>
      <c r="N10" s="6">
        <v>1</v>
      </c>
      <c r="O10" s="6">
        <v>4</v>
      </c>
      <c r="P10" s="6">
        <v>5</v>
      </c>
      <c r="Q10" s="8" t="s">
        <v>97</v>
      </c>
      <c r="R10" s="6" t="s">
        <v>7</v>
      </c>
      <c r="S10" s="8" t="s">
        <v>28</v>
      </c>
      <c r="T10" s="9" t="s">
        <v>112</v>
      </c>
      <c r="U10" s="8" t="s">
        <v>113</v>
      </c>
      <c r="V10" s="8" t="s">
        <v>114</v>
      </c>
      <c r="W10" s="8" t="s">
        <v>1</v>
      </c>
    </row>
    <row r="11" spans="1:23" s="13" customFormat="1" ht="109.5" x14ac:dyDescent="0.2">
      <c r="A11" s="6">
        <v>4</v>
      </c>
      <c r="B11" s="7" t="s">
        <v>92</v>
      </c>
      <c r="C11" s="7" t="s">
        <v>31</v>
      </c>
      <c r="D11" s="7" t="s">
        <v>93</v>
      </c>
      <c r="E11" s="7" t="s">
        <v>4</v>
      </c>
      <c r="F11" s="16" t="s">
        <v>119</v>
      </c>
      <c r="G11" s="17" t="s">
        <v>120</v>
      </c>
      <c r="H11" s="6">
        <v>2</v>
      </c>
      <c r="I11" s="6">
        <v>4</v>
      </c>
      <c r="J11" s="6">
        <v>6</v>
      </c>
      <c r="K11" s="8" t="s">
        <v>97</v>
      </c>
      <c r="L11" s="8" t="s">
        <v>28</v>
      </c>
      <c r="M11" s="16" t="s">
        <v>121</v>
      </c>
      <c r="N11" s="6">
        <v>1</v>
      </c>
      <c r="O11" s="6">
        <v>3</v>
      </c>
      <c r="P11" s="6">
        <v>4</v>
      </c>
      <c r="Q11" s="8" t="s">
        <v>115</v>
      </c>
      <c r="R11" s="6" t="s">
        <v>73</v>
      </c>
      <c r="S11" s="8" t="s">
        <v>28</v>
      </c>
      <c r="T11" s="9" t="s">
        <v>122</v>
      </c>
      <c r="U11" s="8" t="s">
        <v>123</v>
      </c>
      <c r="V11" s="8" t="s">
        <v>124</v>
      </c>
      <c r="W11" s="8" t="s">
        <v>125</v>
      </c>
    </row>
    <row r="12" spans="1:23" s="13" customFormat="1" ht="122.25" x14ac:dyDescent="0.2">
      <c r="A12" s="6">
        <v>5</v>
      </c>
      <c r="B12" s="7" t="s">
        <v>126</v>
      </c>
      <c r="C12" s="7" t="s">
        <v>2</v>
      </c>
      <c r="D12" s="7" t="s">
        <v>6</v>
      </c>
      <c r="E12" s="7" t="s">
        <v>127</v>
      </c>
      <c r="F12" s="16" t="s">
        <v>128</v>
      </c>
      <c r="G12" s="17" t="s">
        <v>129</v>
      </c>
      <c r="H12" s="6">
        <v>4</v>
      </c>
      <c r="I12" s="6">
        <v>4</v>
      </c>
      <c r="J12" s="6">
        <v>8</v>
      </c>
      <c r="K12" s="8" t="s">
        <v>96</v>
      </c>
      <c r="L12" s="8" t="s">
        <v>3</v>
      </c>
      <c r="M12" s="16" t="s">
        <v>130</v>
      </c>
      <c r="N12" s="6">
        <v>3</v>
      </c>
      <c r="O12" s="6">
        <v>2</v>
      </c>
      <c r="P12" s="6">
        <v>3</v>
      </c>
      <c r="Q12" s="8" t="s">
        <v>97</v>
      </c>
      <c r="R12" s="6" t="s">
        <v>7</v>
      </c>
      <c r="S12" s="8" t="s">
        <v>131</v>
      </c>
      <c r="T12" s="9" t="s">
        <v>132</v>
      </c>
      <c r="U12" s="8" t="s">
        <v>133</v>
      </c>
      <c r="V12" s="8" t="s">
        <v>134</v>
      </c>
      <c r="W12" s="8" t="s">
        <v>135</v>
      </c>
    </row>
    <row r="13" spans="1:23" s="13" customFormat="1" ht="57.75" x14ac:dyDescent="0.2">
      <c r="A13" s="6">
        <v>6</v>
      </c>
      <c r="B13" s="7" t="s">
        <v>126</v>
      </c>
      <c r="C13" s="7" t="s">
        <v>2</v>
      </c>
      <c r="D13" s="7" t="s">
        <v>6</v>
      </c>
      <c r="E13" s="7" t="s">
        <v>136</v>
      </c>
      <c r="F13" s="16" t="s">
        <v>137</v>
      </c>
      <c r="G13" s="17" t="s">
        <v>138</v>
      </c>
      <c r="H13" s="6">
        <v>4</v>
      </c>
      <c r="I13" s="6">
        <v>3</v>
      </c>
      <c r="J13" s="6">
        <v>7</v>
      </c>
      <c r="K13" s="8" t="s">
        <v>96</v>
      </c>
      <c r="L13" s="8" t="s">
        <v>3</v>
      </c>
      <c r="M13" s="16" t="s">
        <v>139</v>
      </c>
      <c r="N13" s="6">
        <v>3</v>
      </c>
      <c r="O13" s="6">
        <v>1</v>
      </c>
      <c r="P13" s="6">
        <v>2</v>
      </c>
      <c r="Q13" s="8" t="s">
        <v>115</v>
      </c>
      <c r="R13" s="6" t="s">
        <v>7</v>
      </c>
      <c r="S13" s="8" t="s">
        <v>28</v>
      </c>
      <c r="T13" s="9" t="s">
        <v>140</v>
      </c>
      <c r="U13" s="8" t="s">
        <v>141</v>
      </c>
      <c r="V13" s="8" t="s">
        <v>142</v>
      </c>
      <c r="W13" s="8" t="s">
        <v>143</v>
      </c>
    </row>
    <row r="14" spans="1:23" s="13" customFormat="1" ht="57.75" x14ac:dyDescent="0.2">
      <c r="A14" s="6">
        <v>7</v>
      </c>
      <c r="B14" s="7" t="s">
        <v>0</v>
      </c>
      <c r="C14" s="7" t="s">
        <v>31</v>
      </c>
      <c r="D14" s="7" t="s">
        <v>6</v>
      </c>
      <c r="E14" s="7" t="s">
        <v>32</v>
      </c>
      <c r="F14" s="16" t="s">
        <v>33</v>
      </c>
      <c r="G14" s="17" t="s">
        <v>34</v>
      </c>
      <c r="H14" s="6">
        <v>3</v>
      </c>
      <c r="I14" s="6">
        <v>4</v>
      </c>
      <c r="J14" s="6">
        <f>H14+I14</f>
        <v>7</v>
      </c>
      <c r="K14" s="8" t="str">
        <f>IF(OR(J14=2,J14=3,J14=4),"RIESGO BAJO",IF(J14=5,"RIESGO MEDIO",IF(OR(J14=6,J14=7),"RIESGO ALTO",IF(OR(J14=8,J14=9,J14=10),"RIESGO EXTREMO","NO"))))</f>
        <v>RIESGO ALTO</v>
      </c>
      <c r="L14" s="8" t="s">
        <v>28</v>
      </c>
      <c r="M14" s="16" t="s">
        <v>35</v>
      </c>
      <c r="N14" s="6">
        <v>2</v>
      </c>
      <c r="O14" s="6">
        <v>3</v>
      </c>
      <c r="P14" s="6">
        <v>5</v>
      </c>
      <c r="Q14" s="8" t="str">
        <f>IF(OR(P14=2,P14=3,P14=4),"RIESGO BAJO",IF(P14=5,"RIESGO MEDIO",IF(OR(P14=6,P14=7),"RIESGO ALTO",IF(OR(P14=8,P14=9,P14=10),"RIESGO EXTREMO","NO"))))</f>
        <v>RIESGO MEDIO</v>
      </c>
      <c r="R14" s="6" t="s">
        <v>7</v>
      </c>
      <c r="S14" s="8" t="s">
        <v>28</v>
      </c>
      <c r="T14" s="9" t="s">
        <v>36</v>
      </c>
      <c r="U14" s="8" t="s">
        <v>37</v>
      </c>
      <c r="V14" s="8" t="s">
        <v>38</v>
      </c>
      <c r="W14" s="8" t="s">
        <v>1</v>
      </c>
    </row>
    <row r="15" spans="1:23" s="14" customFormat="1" ht="117.75" x14ac:dyDescent="0.2">
      <c r="A15" s="6">
        <v>8</v>
      </c>
      <c r="B15" s="7" t="s">
        <v>5</v>
      </c>
      <c r="C15" s="7" t="s">
        <v>2</v>
      </c>
      <c r="D15" s="7" t="s">
        <v>6</v>
      </c>
      <c r="E15" s="7" t="s">
        <v>32</v>
      </c>
      <c r="F15" s="16" t="s">
        <v>39</v>
      </c>
      <c r="G15" s="16" t="s">
        <v>40</v>
      </c>
      <c r="H15" s="6">
        <v>4</v>
      </c>
      <c r="I15" s="6">
        <v>3</v>
      </c>
      <c r="J15" s="6">
        <v>7</v>
      </c>
      <c r="K15" s="8" t="str">
        <f>IF(OR(J15=2,J15=3,J15=4),"RIESGO BAJO",IF(J15=5,"RIESGO MEDIO",IF(OR(J15=6,J15=7),"RIESGO ALTO",IF(OR(J15=8,J15=9,J15=10),"RIESGO EXTREMO","NO"))))</f>
        <v>RIESGO ALTO</v>
      </c>
      <c r="L15" s="8" t="s">
        <v>3</v>
      </c>
      <c r="M15" s="16" t="s">
        <v>41</v>
      </c>
      <c r="N15" s="6">
        <v>2</v>
      </c>
      <c r="O15" s="6">
        <v>2</v>
      </c>
      <c r="P15" s="6">
        <v>4</v>
      </c>
      <c r="Q15" s="8" t="str">
        <f>IF(OR(P15=2,P15=3,P15=4),"RIESGO BAJO",IF(P15=5,"RIESGO MEDIO",IF(OR(P15=6,P15=7),"RIESGO ALTO",IF(OR(P15=8,P15=9,P15=10),"RIESGO EXTREMO","NO"))))</f>
        <v>RIESGO BAJO</v>
      </c>
      <c r="R15" s="6" t="s">
        <v>7</v>
      </c>
      <c r="S15" s="8" t="s">
        <v>28</v>
      </c>
      <c r="T15" s="9" t="s">
        <v>36</v>
      </c>
      <c r="U15" s="8" t="s">
        <v>37</v>
      </c>
      <c r="V15" s="10" t="s">
        <v>38</v>
      </c>
      <c r="W15" s="8" t="s">
        <v>1</v>
      </c>
    </row>
    <row r="16" spans="1:23" s="14" customFormat="1" ht="99" x14ac:dyDescent="0.2">
      <c r="A16" s="6">
        <v>9</v>
      </c>
      <c r="B16" s="11" t="s">
        <v>5</v>
      </c>
      <c r="C16" s="11" t="s">
        <v>2</v>
      </c>
      <c r="D16" s="11" t="s">
        <v>42</v>
      </c>
      <c r="E16" s="11" t="s">
        <v>43</v>
      </c>
      <c r="F16" s="17" t="s">
        <v>44</v>
      </c>
      <c r="G16" s="17" t="s">
        <v>34</v>
      </c>
      <c r="H16" s="12">
        <v>2</v>
      </c>
      <c r="I16" s="12">
        <v>4</v>
      </c>
      <c r="J16" s="12">
        <v>6</v>
      </c>
      <c r="K16" s="9" t="str">
        <f t="shared" ref="K16:K26" si="0">IF(OR(J16=2,J16=3,J16=4),"RIESGO BAJO",IF(J16=5,"RIESGO MEDIO",IF(OR(J16=6,J16=7),"RIESGO ALTO",IF(OR(J16=8,J16=9,J16=10),"RIESGO EXTREMO","NO"))))</f>
        <v>RIESGO ALTO</v>
      </c>
      <c r="L16" s="9" t="s">
        <v>3</v>
      </c>
      <c r="M16" s="16" t="s">
        <v>45</v>
      </c>
      <c r="N16" s="12">
        <v>1</v>
      </c>
      <c r="O16" s="12">
        <v>3</v>
      </c>
      <c r="P16" s="12">
        <v>4</v>
      </c>
      <c r="Q16" s="9" t="str">
        <f>IF(OR(P16=2,P16=3,P16=4),"RIESGO BAJO",IF(P16=5,"RIESGO MEDIO",IF(OR(P16=6,P16=7),"RIESGO ALTO",IF(OR(P16=8,P16=9,P16=10),"RIESGO EXTREMO","NO"))))</f>
        <v>RIESGO BAJO</v>
      </c>
      <c r="R16" s="12" t="s">
        <v>7</v>
      </c>
      <c r="S16" s="9" t="s">
        <v>3</v>
      </c>
      <c r="T16" s="9" t="s">
        <v>36</v>
      </c>
      <c r="U16" s="8" t="s">
        <v>37</v>
      </c>
      <c r="V16" s="9" t="s">
        <v>38</v>
      </c>
      <c r="W16" s="9" t="s">
        <v>1</v>
      </c>
    </row>
    <row r="17" spans="1:24" s="14" customFormat="1" ht="104.25" x14ac:dyDescent="0.2">
      <c r="A17" s="6">
        <v>10</v>
      </c>
      <c r="B17" s="11" t="s">
        <v>5</v>
      </c>
      <c r="C17" s="11" t="s">
        <v>2</v>
      </c>
      <c r="D17" s="11" t="s">
        <v>42</v>
      </c>
      <c r="E17" s="11" t="s">
        <v>32</v>
      </c>
      <c r="F17" s="17" t="s">
        <v>46</v>
      </c>
      <c r="G17" s="17" t="s">
        <v>47</v>
      </c>
      <c r="H17" s="12">
        <v>3</v>
      </c>
      <c r="I17" s="12">
        <v>3</v>
      </c>
      <c r="J17" s="12">
        <f t="shared" ref="J17:J26" si="1">H17+I17</f>
        <v>6</v>
      </c>
      <c r="K17" s="9" t="str">
        <f t="shared" si="0"/>
        <v>RIESGO ALTO</v>
      </c>
      <c r="L17" s="9" t="s">
        <v>3</v>
      </c>
      <c r="M17" s="16" t="s">
        <v>41</v>
      </c>
      <c r="N17" s="12">
        <v>2</v>
      </c>
      <c r="O17" s="12">
        <v>2</v>
      </c>
      <c r="P17" s="12">
        <f t="shared" ref="P17:P26" si="2">N17+O17</f>
        <v>4</v>
      </c>
      <c r="Q17" s="9" t="str">
        <f t="shared" ref="Q17:Q26" si="3">IF(OR(P17=2,P17=3,P17=4),"RIESGO BAJO",IF(P17=5,"RIESGO MEDIO",IF(OR(P17=6,P17=7),"RIESGO ALTO",IF(OR(P17=8,P17=9,P17=10),"RIESGO EXTREMO","NO"))))</f>
        <v>RIESGO BAJO</v>
      </c>
      <c r="R17" s="12" t="s">
        <v>7</v>
      </c>
      <c r="S17" s="9" t="s">
        <v>3</v>
      </c>
      <c r="T17" s="9" t="s">
        <v>36</v>
      </c>
      <c r="U17" s="9" t="s">
        <v>48</v>
      </c>
      <c r="V17" s="9" t="s">
        <v>49</v>
      </c>
      <c r="W17" s="9" t="s">
        <v>1</v>
      </c>
    </row>
    <row r="18" spans="1:24" s="14" customFormat="1" ht="86.25" x14ac:dyDescent="0.2">
      <c r="A18" s="6">
        <v>11</v>
      </c>
      <c r="B18" s="11" t="s">
        <v>5</v>
      </c>
      <c r="C18" s="11" t="s">
        <v>2</v>
      </c>
      <c r="D18" s="11" t="s">
        <v>42</v>
      </c>
      <c r="E18" s="7" t="s">
        <v>32</v>
      </c>
      <c r="F18" s="16" t="s">
        <v>50</v>
      </c>
      <c r="G18" s="16" t="s">
        <v>51</v>
      </c>
      <c r="H18" s="12">
        <v>2</v>
      </c>
      <c r="I18" s="12">
        <v>4</v>
      </c>
      <c r="J18" s="12">
        <f t="shared" si="1"/>
        <v>6</v>
      </c>
      <c r="K18" s="9" t="str">
        <f t="shared" si="0"/>
        <v>RIESGO ALTO</v>
      </c>
      <c r="L18" s="9" t="s">
        <v>3</v>
      </c>
      <c r="M18" s="16" t="s">
        <v>52</v>
      </c>
      <c r="N18" s="12">
        <v>1</v>
      </c>
      <c r="O18" s="12">
        <v>3</v>
      </c>
      <c r="P18" s="12">
        <f t="shared" si="2"/>
        <v>4</v>
      </c>
      <c r="Q18" s="9" t="str">
        <f t="shared" si="3"/>
        <v>RIESGO BAJO</v>
      </c>
      <c r="R18" s="12" t="s">
        <v>7</v>
      </c>
      <c r="S18" s="9" t="s">
        <v>28</v>
      </c>
      <c r="T18" s="9" t="s">
        <v>53</v>
      </c>
      <c r="U18" s="9" t="s">
        <v>54</v>
      </c>
      <c r="V18" s="9" t="s">
        <v>38</v>
      </c>
      <c r="W18" s="9" t="s">
        <v>1</v>
      </c>
      <c r="X18" s="15"/>
    </row>
    <row r="19" spans="1:24" s="14" customFormat="1" ht="97.5" x14ac:dyDescent="0.2">
      <c r="A19" s="6">
        <v>12</v>
      </c>
      <c r="B19" s="11" t="s">
        <v>5</v>
      </c>
      <c r="C19" s="11" t="s">
        <v>2</v>
      </c>
      <c r="D19" s="11" t="s">
        <v>42</v>
      </c>
      <c r="E19" s="11" t="s">
        <v>32</v>
      </c>
      <c r="F19" s="17" t="s">
        <v>55</v>
      </c>
      <c r="G19" s="17" t="s">
        <v>56</v>
      </c>
      <c r="H19" s="12">
        <v>3</v>
      </c>
      <c r="I19" s="12">
        <v>4</v>
      </c>
      <c r="J19" s="12">
        <f t="shared" si="1"/>
        <v>7</v>
      </c>
      <c r="K19" s="9" t="str">
        <f t="shared" si="0"/>
        <v>RIESGO ALTO</v>
      </c>
      <c r="L19" s="9" t="s">
        <v>3</v>
      </c>
      <c r="M19" s="16" t="s">
        <v>57</v>
      </c>
      <c r="N19" s="12">
        <v>2</v>
      </c>
      <c r="O19" s="12">
        <v>3</v>
      </c>
      <c r="P19" s="12">
        <v>5</v>
      </c>
      <c r="Q19" s="9" t="str">
        <f t="shared" si="3"/>
        <v>RIESGO MEDIO</v>
      </c>
      <c r="R19" s="12" t="s">
        <v>7</v>
      </c>
      <c r="S19" s="9" t="s">
        <v>28</v>
      </c>
      <c r="T19" s="9" t="s">
        <v>53</v>
      </c>
      <c r="U19" s="9" t="s">
        <v>54</v>
      </c>
      <c r="V19" s="9" t="s">
        <v>38</v>
      </c>
      <c r="W19" s="9" t="s">
        <v>1</v>
      </c>
    </row>
    <row r="20" spans="1:24" s="14" customFormat="1" ht="99" x14ac:dyDescent="0.2">
      <c r="A20" s="6">
        <v>13</v>
      </c>
      <c r="B20" s="11" t="s">
        <v>5</v>
      </c>
      <c r="C20" s="11" t="s">
        <v>2</v>
      </c>
      <c r="D20" s="11" t="s">
        <v>42</v>
      </c>
      <c r="E20" s="11" t="s">
        <v>32</v>
      </c>
      <c r="F20" s="17" t="s">
        <v>58</v>
      </c>
      <c r="G20" s="16" t="s">
        <v>59</v>
      </c>
      <c r="H20" s="12">
        <v>3</v>
      </c>
      <c r="I20" s="12">
        <v>2</v>
      </c>
      <c r="J20" s="12">
        <f t="shared" si="1"/>
        <v>5</v>
      </c>
      <c r="K20" s="9" t="str">
        <f t="shared" si="0"/>
        <v>RIESGO MEDIO</v>
      </c>
      <c r="L20" s="9" t="s">
        <v>3</v>
      </c>
      <c r="M20" s="16" t="s">
        <v>60</v>
      </c>
      <c r="N20" s="12">
        <v>2</v>
      </c>
      <c r="O20" s="12">
        <v>1</v>
      </c>
      <c r="P20" s="12">
        <f t="shared" si="2"/>
        <v>3</v>
      </c>
      <c r="Q20" s="9" t="str">
        <f t="shared" si="3"/>
        <v>RIESGO BAJO</v>
      </c>
      <c r="R20" s="12" t="s">
        <v>7</v>
      </c>
      <c r="S20" s="9" t="s">
        <v>3</v>
      </c>
      <c r="T20" s="9" t="s">
        <v>61</v>
      </c>
      <c r="U20" s="9" t="s">
        <v>62</v>
      </c>
      <c r="V20" s="9" t="s">
        <v>63</v>
      </c>
      <c r="W20" s="9" t="s">
        <v>1</v>
      </c>
    </row>
    <row r="21" spans="1:24" s="14" customFormat="1" ht="97.5" x14ac:dyDescent="0.2">
      <c r="A21" s="6">
        <v>14</v>
      </c>
      <c r="B21" s="11" t="s">
        <v>5</v>
      </c>
      <c r="C21" s="11" t="s">
        <v>2</v>
      </c>
      <c r="D21" s="11" t="s">
        <v>6</v>
      </c>
      <c r="E21" s="11" t="s">
        <v>64</v>
      </c>
      <c r="F21" s="17" t="s">
        <v>65</v>
      </c>
      <c r="G21" s="17" t="s">
        <v>66</v>
      </c>
      <c r="H21" s="12">
        <v>3</v>
      </c>
      <c r="I21" s="12">
        <v>4</v>
      </c>
      <c r="J21" s="12">
        <f t="shared" si="1"/>
        <v>7</v>
      </c>
      <c r="K21" s="9" t="str">
        <f t="shared" si="0"/>
        <v>RIESGO ALTO</v>
      </c>
      <c r="L21" s="9" t="s">
        <v>3</v>
      </c>
      <c r="M21" s="16" t="s">
        <v>67</v>
      </c>
      <c r="N21" s="12">
        <v>2</v>
      </c>
      <c r="O21" s="12">
        <v>2</v>
      </c>
      <c r="P21" s="12">
        <f t="shared" si="2"/>
        <v>4</v>
      </c>
      <c r="Q21" s="9" t="str">
        <f t="shared" si="3"/>
        <v>RIESGO BAJO</v>
      </c>
      <c r="R21" s="12" t="s">
        <v>7</v>
      </c>
      <c r="S21" s="9" t="s">
        <v>28</v>
      </c>
      <c r="T21" s="9" t="s">
        <v>68</v>
      </c>
      <c r="U21" s="9" t="s">
        <v>54</v>
      </c>
      <c r="V21" s="9" t="s">
        <v>38</v>
      </c>
      <c r="W21" s="9" t="s">
        <v>1</v>
      </c>
    </row>
    <row r="22" spans="1:24" s="14" customFormat="1" ht="165.75" x14ac:dyDescent="0.2">
      <c r="A22" s="6">
        <v>15</v>
      </c>
      <c r="B22" s="11" t="s">
        <v>0</v>
      </c>
      <c r="C22" s="11" t="s">
        <v>2</v>
      </c>
      <c r="D22" s="11" t="s">
        <v>6</v>
      </c>
      <c r="E22" s="11" t="s">
        <v>4</v>
      </c>
      <c r="F22" s="17" t="s">
        <v>69</v>
      </c>
      <c r="G22" s="17" t="s">
        <v>70</v>
      </c>
      <c r="H22" s="12">
        <v>1</v>
      </c>
      <c r="I22" s="12">
        <v>2</v>
      </c>
      <c r="J22" s="12">
        <f t="shared" si="1"/>
        <v>3</v>
      </c>
      <c r="K22" s="9" t="str">
        <f t="shared" si="0"/>
        <v>RIESGO BAJO</v>
      </c>
      <c r="L22" s="9" t="s">
        <v>71</v>
      </c>
      <c r="M22" s="16" t="s">
        <v>72</v>
      </c>
      <c r="N22" s="12">
        <v>1</v>
      </c>
      <c r="O22" s="12">
        <v>2</v>
      </c>
      <c r="P22" s="12">
        <f t="shared" si="2"/>
        <v>3</v>
      </c>
      <c r="Q22" s="9" t="str">
        <f t="shared" si="3"/>
        <v>RIESGO BAJO</v>
      </c>
      <c r="R22" s="12" t="s">
        <v>73</v>
      </c>
      <c r="S22" s="9" t="s">
        <v>28</v>
      </c>
      <c r="T22" s="9" t="s">
        <v>74</v>
      </c>
      <c r="U22" s="9" t="s">
        <v>54</v>
      </c>
      <c r="V22" s="9" t="s">
        <v>75</v>
      </c>
      <c r="W22" s="9" t="s">
        <v>76</v>
      </c>
    </row>
    <row r="23" spans="1:24" s="14" customFormat="1" ht="92.25" x14ac:dyDescent="0.2">
      <c r="A23" s="6">
        <v>16</v>
      </c>
      <c r="B23" s="11" t="s">
        <v>5</v>
      </c>
      <c r="C23" s="11" t="s">
        <v>31</v>
      </c>
      <c r="D23" s="11" t="s">
        <v>6</v>
      </c>
      <c r="E23" s="11" t="s">
        <v>32</v>
      </c>
      <c r="F23" s="17" t="s">
        <v>77</v>
      </c>
      <c r="G23" s="17" t="s">
        <v>78</v>
      </c>
      <c r="H23" s="12">
        <v>3</v>
      </c>
      <c r="I23" s="12">
        <v>2</v>
      </c>
      <c r="J23" s="12">
        <f t="shared" si="1"/>
        <v>5</v>
      </c>
      <c r="K23" s="9" t="str">
        <f t="shared" si="0"/>
        <v>RIESGO MEDIO</v>
      </c>
      <c r="L23" s="9" t="s">
        <v>3</v>
      </c>
      <c r="M23" s="16" t="s">
        <v>79</v>
      </c>
      <c r="N23" s="12">
        <v>1</v>
      </c>
      <c r="O23" s="12">
        <v>2</v>
      </c>
      <c r="P23" s="12">
        <f t="shared" si="2"/>
        <v>3</v>
      </c>
      <c r="Q23" s="9" t="str">
        <f t="shared" si="3"/>
        <v>RIESGO BAJO</v>
      </c>
      <c r="R23" s="12" t="s">
        <v>73</v>
      </c>
      <c r="S23" s="9" t="s">
        <v>71</v>
      </c>
      <c r="T23" s="9" t="s">
        <v>74</v>
      </c>
      <c r="U23" s="9" t="s">
        <v>54</v>
      </c>
      <c r="V23" s="9" t="s">
        <v>38</v>
      </c>
      <c r="W23" s="9" t="s">
        <v>1</v>
      </c>
    </row>
    <row r="24" spans="1:24" s="14" customFormat="1" ht="146.25" x14ac:dyDescent="0.2">
      <c r="A24" s="6">
        <v>17</v>
      </c>
      <c r="B24" s="11" t="s">
        <v>5</v>
      </c>
      <c r="C24" s="11" t="s">
        <v>2</v>
      </c>
      <c r="D24" s="11" t="s">
        <v>6</v>
      </c>
      <c r="E24" s="11" t="s">
        <v>80</v>
      </c>
      <c r="F24" s="17" t="s">
        <v>81</v>
      </c>
      <c r="G24" s="17" t="s">
        <v>82</v>
      </c>
      <c r="H24" s="12">
        <v>2</v>
      </c>
      <c r="I24" s="12">
        <v>1</v>
      </c>
      <c r="J24" s="12">
        <f t="shared" si="1"/>
        <v>3</v>
      </c>
      <c r="K24" s="9" t="str">
        <f t="shared" si="0"/>
        <v>RIESGO BAJO</v>
      </c>
      <c r="L24" s="9" t="s">
        <v>71</v>
      </c>
      <c r="M24" s="16" t="s">
        <v>83</v>
      </c>
      <c r="N24" s="12">
        <v>1</v>
      </c>
      <c r="O24" s="12">
        <v>1</v>
      </c>
      <c r="P24" s="12">
        <f t="shared" si="2"/>
        <v>2</v>
      </c>
      <c r="Q24" s="9" t="str">
        <f t="shared" si="3"/>
        <v>RIESGO BAJO</v>
      </c>
      <c r="R24" s="12" t="s">
        <v>73</v>
      </c>
      <c r="S24" s="9" t="s">
        <v>71</v>
      </c>
      <c r="T24" s="9" t="s">
        <v>74</v>
      </c>
      <c r="U24" s="9" t="s">
        <v>54</v>
      </c>
      <c r="V24" s="9" t="s">
        <v>38</v>
      </c>
      <c r="W24" s="9" t="s">
        <v>1</v>
      </c>
    </row>
    <row r="25" spans="1:24" s="14" customFormat="1" ht="92.25" x14ac:dyDescent="0.2">
      <c r="A25" s="6">
        <v>18</v>
      </c>
      <c r="B25" s="11" t="s">
        <v>5</v>
      </c>
      <c r="C25" s="11" t="s">
        <v>31</v>
      </c>
      <c r="D25" s="11" t="s">
        <v>6</v>
      </c>
      <c r="E25" s="11" t="s">
        <v>32</v>
      </c>
      <c r="F25" s="17" t="s">
        <v>84</v>
      </c>
      <c r="G25" s="17" t="s">
        <v>85</v>
      </c>
      <c r="H25" s="12">
        <v>2</v>
      </c>
      <c r="I25" s="12">
        <v>2</v>
      </c>
      <c r="J25" s="12">
        <f t="shared" si="1"/>
        <v>4</v>
      </c>
      <c r="K25" s="9" t="str">
        <f t="shared" si="0"/>
        <v>RIESGO BAJO</v>
      </c>
      <c r="L25" s="9" t="s">
        <v>3</v>
      </c>
      <c r="M25" s="16" t="s">
        <v>86</v>
      </c>
      <c r="N25" s="12">
        <v>1</v>
      </c>
      <c r="O25" s="12">
        <v>1</v>
      </c>
      <c r="P25" s="12">
        <f t="shared" si="2"/>
        <v>2</v>
      </c>
      <c r="Q25" s="9" t="str">
        <f t="shared" si="3"/>
        <v>RIESGO BAJO</v>
      </c>
      <c r="R25" s="12" t="s">
        <v>7</v>
      </c>
      <c r="S25" s="9" t="s">
        <v>87</v>
      </c>
      <c r="T25" s="9" t="s">
        <v>74</v>
      </c>
      <c r="U25" s="9" t="s">
        <v>54</v>
      </c>
      <c r="V25" s="9" t="s">
        <v>38</v>
      </c>
      <c r="W25" s="9" t="s">
        <v>1</v>
      </c>
    </row>
    <row r="26" spans="1:24" s="14" customFormat="1" ht="57.75" x14ac:dyDescent="0.2">
      <c r="A26" s="6">
        <v>19</v>
      </c>
      <c r="B26" s="11" t="s">
        <v>0</v>
      </c>
      <c r="C26" s="11" t="s">
        <v>2</v>
      </c>
      <c r="D26" s="11" t="s">
        <v>144</v>
      </c>
      <c r="E26" s="11" t="s">
        <v>4</v>
      </c>
      <c r="F26" s="17" t="s">
        <v>145</v>
      </c>
      <c r="G26" s="17" t="s">
        <v>146</v>
      </c>
      <c r="H26" s="12">
        <v>2</v>
      </c>
      <c r="I26" s="12">
        <v>2</v>
      </c>
      <c r="J26" s="12">
        <v>4</v>
      </c>
      <c r="K26" s="9" t="str">
        <f t="shared" si="0"/>
        <v>RIESGO BAJO</v>
      </c>
      <c r="L26" s="9" t="s">
        <v>71</v>
      </c>
      <c r="M26" s="16" t="s">
        <v>147</v>
      </c>
      <c r="N26" s="12">
        <v>1</v>
      </c>
      <c r="O26" s="12">
        <v>1</v>
      </c>
      <c r="P26" s="12">
        <f t="shared" si="2"/>
        <v>2</v>
      </c>
      <c r="Q26" s="9" t="str">
        <f t="shared" si="3"/>
        <v>RIESGO BAJO</v>
      </c>
      <c r="R26" s="12" t="s">
        <v>73</v>
      </c>
      <c r="S26" s="9" t="s">
        <v>87</v>
      </c>
      <c r="T26" s="9" t="s">
        <v>148</v>
      </c>
      <c r="U26" s="9" t="s">
        <v>149</v>
      </c>
      <c r="V26" s="9" t="s">
        <v>150</v>
      </c>
      <c r="W26" s="9" t="s">
        <v>151</v>
      </c>
    </row>
    <row r="27" spans="1:24" ht="57.75" x14ac:dyDescent="0.2">
      <c r="A27" s="6">
        <v>20</v>
      </c>
      <c r="B27" s="11" t="s">
        <v>5</v>
      </c>
      <c r="C27" s="11" t="s">
        <v>31</v>
      </c>
      <c r="D27" s="11" t="s">
        <v>6</v>
      </c>
      <c r="E27" s="11" t="s">
        <v>32</v>
      </c>
      <c r="F27" s="17" t="s">
        <v>84</v>
      </c>
      <c r="G27" s="17" t="s">
        <v>85</v>
      </c>
      <c r="H27" s="12">
        <v>2</v>
      </c>
      <c r="I27" s="12">
        <v>2</v>
      </c>
      <c r="J27" s="12">
        <f t="shared" ref="J27" si="4">H27+I27</f>
        <v>4</v>
      </c>
      <c r="K27" s="9" t="str">
        <f t="shared" ref="K27" si="5">IF(OR(J27=2,J27=3,J27=4),"RIESGO BAJO",IF(J27=5,"RIESGO MEDIO",IF(OR(J27=6,J27=7),"RIESGO ALTO",IF(OR(J27=8,J27=9,J27=10),"RIESGO EXTREMO","NO"))))</f>
        <v>RIESGO BAJO</v>
      </c>
      <c r="L27" s="9" t="s">
        <v>3</v>
      </c>
      <c r="M27" s="16" t="s">
        <v>86</v>
      </c>
      <c r="N27" s="12">
        <v>1</v>
      </c>
      <c r="O27" s="12">
        <v>1</v>
      </c>
      <c r="P27" s="12">
        <f t="shared" ref="P27" si="6">N27+O27</f>
        <v>2</v>
      </c>
      <c r="Q27" s="9" t="str">
        <f t="shared" ref="Q27" si="7">IF(OR(P27=2,P27=3,P27=4),"RIESGO BAJO",IF(P27=5,"RIESGO MEDIO",IF(OR(P27=6,P27=7),"RIESGO ALTO",IF(OR(P27=8,P27=9,P27=10),"RIESGO EXTREMO","NO"))))</f>
        <v>RIESGO BAJO</v>
      </c>
      <c r="R27" s="12" t="s">
        <v>7</v>
      </c>
      <c r="S27" s="9" t="s">
        <v>87</v>
      </c>
      <c r="T27" s="9" t="s">
        <v>74</v>
      </c>
      <c r="U27" s="9" t="s">
        <v>54</v>
      </c>
      <c r="V27" s="9" t="s">
        <v>38</v>
      </c>
      <c r="W27" s="9" t="s">
        <v>1</v>
      </c>
    </row>
  </sheetData>
  <mergeCells count="14">
    <mergeCell ref="U6:U7"/>
    <mergeCell ref="V6:W6"/>
    <mergeCell ref="A6:K6"/>
    <mergeCell ref="L6:L7"/>
    <mergeCell ref="M6:M7"/>
    <mergeCell ref="N6:Q6"/>
    <mergeCell ref="R6:R7"/>
    <mergeCell ref="S6:S7"/>
    <mergeCell ref="T6:T7"/>
    <mergeCell ref="A5:W5"/>
    <mergeCell ref="A4:W4"/>
    <mergeCell ref="A3:W3"/>
    <mergeCell ref="A2:W2"/>
    <mergeCell ref="A1:W1"/>
  </mergeCells>
  <pageMargins left="0.7" right="0.7" top="0.75" bottom="0.75" header="0.3" footer="0.3"/>
  <pageSetup paperSize="14" orientation="portrait" verticalDpi="3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VIGILANCIA 2023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Online2PDF.com</dc:creator>
  <cp:keywords/>
  <dc:description/>
  <cp:lastModifiedBy>Diana Lorena Marin Montoya</cp:lastModifiedBy>
  <cp:revision/>
  <cp:lastPrinted>2022-08-19T16:33:49Z</cp:lastPrinted>
  <dcterms:created xsi:type="dcterms:W3CDTF">2020-05-08T17:29:29Z</dcterms:created>
  <dcterms:modified xsi:type="dcterms:W3CDTF">2023-09-27T14:30:57Z</dcterms:modified>
  <cp:category/>
  <cp:contentStatus/>
</cp:coreProperties>
</file>