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FORMACION\Desktop\CONDEIN SAS\LICITACIONES\1. AEROCIVIL\20. ROCERIA CIENAGA - MONTERIA\ADICION CIENAGA\"/>
    </mc:Choice>
  </mc:AlternateContent>
  <xr:revisionPtr revIDLastSave="0" documentId="13_ncr:1_{0B1F7885-5D88-4D08-B5CD-14EF3EF8C1DE}" xr6:coauthVersionLast="43" xr6:coauthVersionMax="43" xr10:uidLastSave="{00000000-0000-0000-0000-000000000000}"/>
  <bookViews>
    <workbookView xWindow="-120" yWindow="-120" windowWidth="15600" windowHeight="11160" xr2:uid="{00000000-000D-0000-FFFF-FFFF00000000}"/>
  </bookViews>
  <sheets>
    <sheet name="PROGRAM Y FLUJO CAJA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1" i="5" l="1"/>
  <c r="M11" i="5"/>
  <c r="G13" i="5" l="1"/>
  <c r="J13" i="5"/>
  <c r="E13" i="5"/>
  <c r="H9" i="5"/>
  <c r="K9" i="5" s="1"/>
  <c r="K13" i="5" s="1"/>
  <c r="H13" i="5" l="1"/>
  <c r="F9" i="5"/>
  <c r="I9" i="5" l="1"/>
  <c r="F13" i="5"/>
  <c r="L9" i="5" l="1"/>
  <c r="I13" i="5"/>
  <c r="O13" i="5"/>
  <c r="L13" i="5" l="1"/>
  <c r="M9" i="5"/>
  <c r="M13" i="5"/>
  <c r="P9" i="5" l="1"/>
  <c r="P8" i="5"/>
</calcChain>
</file>

<file path=xl/sharedStrings.xml><?xml version="1.0" encoding="utf-8"?>
<sst xmlns="http://schemas.openxmlformats.org/spreadsheetml/2006/main" count="15" uniqueCount="15">
  <si>
    <t>ACTIVIDAD</t>
  </si>
  <si>
    <t>Nº</t>
  </si>
  <si>
    <t>REPRESENTANTE LEGAL</t>
  </si>
  <si>
    <t>VISITA, REVISION MEDIDAS Y ENVIO MATERIALES Y EQUIPO</t>
  </si>
  <si>
    <t>VALOR TOTAL SIN IVA</t>
  </si>
  <si>
    <t>Mantenimiento de zonas verdes</t>
  </si>
  <si>
    <t>MESES</t>
  </si>
  <si>
    <r>
      <t>TOTAL COSTO (</t>
    </r>
    <r>
      <rPr>
        <b/>
        <sz val="9"/>
        <color theme="1"/>
        <rFont val="Calibri"/>
        <family val="2"/>
        <scheme val="minor"/>
      </rPr>
      <t>SIN IVA</t>
    </r>
    <r>
      <rPr>
        <b/>
        <sz val="11"/>
        <color theme="1"/>
        <rFont val="Calibri"/>
        <family val="2"/>
        <scheme val="minor"/>
      </rPr>
      <t>)</t>
    </r>
  </si>
  <si>
    <t>DURACION (MES)</t>
  </si>
  <si>
    <t>CONDEIN SAS</t>
  </si>
  <si>
    <t>GUILLERMO ENRIQUE VELEZ A</t>
  </si>
  <si>
    <t>REALIZAR EL MANTENIMIENTO DE ZONAS DE SEGURIDAD Y ZONAS VERDES DEL AEROPUERTO DE CIENAGA DE ORO - 23000689</t>
  </si>
  <si>
    <t>AEROPUERTO CIENAGA</t>
  </si>
  <si>
    <t>Mantenimiento de canales</t>
  </si>
  <si>
    <t>OE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</si>
</sst>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([$€]* #,##0.00_);_([$€]* \(#,##0.00\);_([$€]* &quot;-&quot;??_);_(@_)"/>
    <numFmt numFmtId="168" formatCode="&quot;$&quot;\ #,##0"/>
    <numFmt numFmtId="169" formatCode="&quot;$&quot;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sz val="10"/>
      <color rgb="FF000000"/>
      <name val="Arial"/>
      <family val="2"/>
    </font>
    <font>
      <sz val="11"/>
      <color rgb="FFFFFFFF"/>
      <name val="Calibri"/>
      <family val="2"/>
      <charset val="1"/>
    </font>
    <font>
      <sz val="10"/>
      <name val="Courier"/>
      <family val="3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rgb="FFFF99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3">
    <xf numFmtId="0" fontId="0" fillId="0" borderId="0"/>
    <xf numFmtId="0" fontId="3" fillId="0" borderId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0" fontId="6" fillId="0" borderId="0" applyNumberFormat="0" applyBorder="0" applyProtection="0"/>
    <xf numFmtId="164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7" fillId="3" borderId="0"/>
    <xf numFmtId="166" fontId="4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8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168" fontId="11" fillId="0" borderId="3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vertical="center"/>
    </xf>
    <xf numFmtId="169" fontId="2" fillId="0" borderId="0" xfId="0" applyNumberFormat="1" applyFont="1" applyAlignment="1">
      <alignment horizontal="center" vertical="center"/>
    </xf>
    <xf numFmtId="168" fontId="9" fillId="0" borderId="7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8" fontId="0" fillId="0" borderId="7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5" xfId="0" applyFont="1" applyFill="1" applyBorder="1" applyAlignment="1">
      <alignment horizontal="left" vertical="center" wrapText="1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3" fillId="2" borderId="7" xfId="22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168" fontId="11" fillId="0" borderId="14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2" fillId="6" borderId="5" xfId="0" applyFont="1" applyFill="1" applyBorder="1" applyAlignment="1">
      <alignment horizontal="center" vertical="center"/>
    </xf>
    <xf numFmtId="168" fontId="10" fillId="0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9" fontId="10" fillId="0" borderId="0" xfId="0" applyNumberFormat="1" applyFont="1" applyAlignment="1">
      <alignment horizontal="center" vertical="center"/>
    </xf>
    <xf numFmtId="10" fontId="10" fillId="0" borderId="0" xfId="0" applyNumberFormat="1" applyFont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68" fontId="10" fillId="0" borderId="3" xfId="0" applyNumberFormat="1" applyFont="1" applyBorder="1" applyAlignment="1">
      <alignment horizontal="center" vertical="center"/>
    </xf>
    <xf numFmtId="168" fontId="10" fillId="0" borderId="18" xfId="0" applyNumberFormat="1" applyFont="1" applyBorder="1" applyAlignment="1">
      <alignment horizontal="center" vertical="center"/>
    </xf>
    <xf numFmtId="168" fontId="10" fillId="0" borderId="18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2" borderId="7" xfId="22" applyFont="1" applyFill="1" applyBorder="1" applyAlignment="1">
      <alignment horizontal="left" vertical="center" wrapText="1"/>
    </xf>
    <xf numFmtId="0" fontId="13" fillId="2" borderId="9" xfId="22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168" fontId="10" fillId="0" borderId="5" xfId="0" applyNumberFormat="1" applyFont="1" applyFill="1" applyBorder="1" applyAlignment="1">
      <alignment horizontal="center" vertical="center"/>
    </xf>
    <xf numFmtId="168" fontId="10" fillId="0" borderId="16" xfId="0" applyNumberFormat="1" applyFont="1" applyFill="1" applyBorder="1" applyAlignment="1">
      <alignment horizontal="center" vertical="center"/>
    </xf>
    <xf numFmtId="168" fontId="10" fillId="6" borderId="5" xfId="0" applyNumberFormat="1" applyFont="1" applyFill="1" applyBorder="1" applyAlignment="1">
      <alignment horizontal="center" vertical="center"/>
    </xf>
  </cellXfs>
  <cellStyles count="23">
    <cellStyle name="Euro" xfId="2" xr:uid="{00000000-0005-0000-0000-000000000000}"/>
    <cellStyle name="Millares 17" xfId="21" xr:uid="{00000000-0005-0000-0000-000001000000}"/>
    <cellStyle name="Millares 2" xfId="3" xr:uid="{00000000-0005-0000-0000-000002000000}"/>
    <cellStyle name="Millares 2 2" xfId="19" xr:uid="{00000000-0005-0000-0000-000003000000}"/>
    <cellStyle name="Millares 3" xfId="4" xr:uid="{00000000-0005-0000-0000-000004000000}"/>
    <cellStyle name="Millares 4" xfId="5" xr:uid="{00000000-0005-0000-0000-000005000000}"/>
    <cellStyle name="Millares 4 2" xfId="17" xr:uid="{00000000-0005-0000-0000-000006000000}"/>
    <cellStyle name="Millares 5" xfId="6" xr:uid="{00000000-0005-0000-0000-000007000000}"/>
    <cellStyle name="Millares 6" xfId="16" xr:uid="{00000000-0005-0000-0000-000008000000}"/>
    <cellStyle name="Moneda 2" xfId="7" xr:uid="{00000000-0005-0000-0000-000009000000}"/>
    <cellStyle name="Normal" xfId="0" builtinId="0"/>
    <cellStyle name="Normal 13" xfId="8" xr:uid="{00000000-0005-0000-0000-00000B000000}"/>
    <cellStyle name="Normal 14" xfId="9" xr:uid="{00000000-0005-0000-0000-00000C000000}"/>
    <cellStyle name="Normal 16" xfId="20" xr:uid="{00000000-0005-0000-0000-00000D000000}"/>
    <cellStyle name="Normal 2" xfId="10" xr:uid="{00000000-0005-0000-0000-00000E000000}"/>
    <cellStyle name="Normal 2 2" xfId="11" xr:uid="{00000000-0005-0000-0000-00000F000000}"/>
    <cellStyle name="Normal 3" xfId="12" xr:uid="{00000000-0005-0000-0000-000010000000}"/>
    <cellStyle name="Normal 3 2" xfId="15" xr:uid="{00000000-0005-0000-0000-000011000000}"/>
    <cellStyle name="Normal 4" xfId="1" xr:uid="{00000000-0005-0000-0000-000012000000}"/>
    <cellStyle name="Normal 7" xfId="13" xr:uid="{00000000-0005-0000-0000-000013000000}"/>
    <cellStyle name="Normal_VANGUARDIA TODO_Formatos TERMINAL Otú" xfId="22" xr:uid="{00000000-0005-0000-0000-000014000000}"/>
    <cellStyle name="Porcentaje 2" xfId="14" xr:uid="{00000000-0005-0000-0000-000015000000}"/>
    <cellStyle name="TableStyleLight1" xfId="18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244929</xdr:colOff>
      <xdr:row>14</xdr:row>
      <xdr:rowOff>0</xdr:rowOff>
    </xdr:from>
    <xdr:to>
      <xdr:col>7</xdr:col>
      <xdr:colOff>538661</xdr:colOff>
      <xdr:row>14</xdr:row>
      <xdr:rowOff>852170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E8B972-3C11-466A-9F4E-4F6D443B9E4C}"/>
            </a:ext>
          </a:extLst>
        </xdr:cNvPr>
        <xdr:cNvPicPr/>
      </xdr:nvPicPr>
      <xdr:blipFill rotWithShape="1">
        <a:blip xmlns:r="http://schemas.openxmlformats.org/officeDocument/2006/relationships" r:embed="rId1" cstate="print"/>
        <a:srcRect l="18060" t="38800" r="1997" b="6000"/>
        <a:stretch/>
      </xdr:blipFill>
      <xdr:spPr>
        <a:xfrm>
          <a:off x="5238750" y="7783286"/>
          <a:ext cx="2402840" cy="852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topLeftCell="A10" zoomScale="70" zoomScaleNormal="70" workbookViewId="0">
      <selection activeCell="J15" sqref="J15"/>
    </sheetView>
  </sheetViews>
  <sheetFormatPr baseColWidth="10" defaultRowHeight="15" x14ac:dyDescent="0.25"/>
  <cols>
    <col min="1" max="1" width="5.85546875" style="1" customWidth="1"/>
    <col min="2" max="2" width="38.5703125" style="1" customWidth="1"/>
    <col min="3" max="3" width="8.85546875" style="9" customWidth="1"/>
    <col min="4" max="5" width="10.7109375" style="1" customWidth="1"/>
    <col min="6" max="6" width="20.7109375" style="1" customWidth="1"/>
    <col min="7" max="8" width="10.7109375" style="1" customWidth="1"/>
    <col min="9" max="9" width="20.7109375" style="1" customWidth="1"/>
    <col min="10" max="10" width="10.7109375" style="1" customWidth="1"/>
    <col min="11" max="11" width="12" style="1" customWidth="1"/>
    <col min="12" max="12" width="20.7109375" style="1" customWidth="1"/>
    <col min="13" max="13" width="13.5703125" style="9" customWidth="1"/>
    <col min="14" max="14" width="2.7109375" style="1" customWidth="1"/>
    <col min="15" max="15" width="16.28515625" style="10" hidden="1" customWidth="1"/>
    <col min="16" max="16" width="15.5703125" style="13" hidden="1" customWidth="1"/>
    <col min="17" max="35" width="10.7109375" style="1" customWidth="1"/>
    <col min="36" max="16384" width="11.42578125" style="1"/>
  </cols>
  <sheetData>
    <row r="1" spans="1:16" ht="63.75" customHeight="1" x14ac:dyDescent="0.25">
      <c r="A1" s="46" t="s">
        <v>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6" s="2" customFormat="1" ht="45" customHeight="1" x14ac:dyDescent="0.25">
      <c r="A2" s="47" t="s">
        <v>11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6" ht="10.5" customHeight="1" thickBot="1" x14ac:dyDescent="0.3"/>
    <row r="4" spans="1:16" s="8" customFormat="1" ht="39" customHeight="1" thickTop="1" x14ac:dyDescent="0.25">
      <c r="A4" s="56" t="s">
        <v>1</v>
      </c>
      <c r="B4" s="58" t="s">
        <v>0</v>
      </c>
      <c r="C4" s="60" t="s">
        <v>8</v>
      </c>
      <c r="D4" s="62" t="s">
        <v>6</v>
      </c>
      <c r="E4" s="63"/>
      <c r="F4" s="63"/>
      <c r="G4" s="63"/>
      <c r="H4" s="63"/>
      <c r="I4" s="63"/>
      <c r="J4" s="63"/>
      <c r="K4" s="63"/>
      <c r="L4" s="63"/>
      <c r="M4" s="54" t="s">
        <v>4</v>
      </c>
      <c r="O4" s="11"/>
      <c r="P4" s="14"/>
    </row>
    <row r="5" spans="1:16" s="8" customFormat="1" ht="46.5" customHeight="1" thickBot="1" x14ac:dyDescent="0.3">
      <c r="A5" s="57"/>
      <c r="B5" s="59"/>
      <c r="C5" s="61"/>
      <c r="D5" s="64">
        <v>1</v>
      </c>
      <c r="E5" s="65"/>
      <c r="F5" s="19">
        <v>2</v>
      </c>
      <c r="G5" s="64">
        <v>3</v>
      </c>
      <c r="H5" s="65"/>
      <c r="I5" s="19">
        <v>4</v>
      </c>
      <c r="J5" s="64">
        <v>5</v>
      </c>
      <c r="K5" s="65"/>
      <c r="L5" s="19">
        <v>6</v>
      </c>
      <c r="M5" s="55"/>
      <c r="O5" s="11"/>
      <c r="P5" s="14"/>
    </row>
    <row r="6" spans="1:16" s="20" customFormat="1" ht="39.75" customHeight="1" thickTop="1" thickBot="1" x14ac:dyDescent="0.3">
      <c r="A6" s="22"/>
      <c r="B6" s="23" t="s">
        <v>12</v>
      </c>
      <c r="C6" s="24"/>
      <c r="D6" s="23"/>
      <c r="E6" s="23"/>
      <c r="F6" s="23"/>
      <c r="G6" s="23"/>
      <c r="H6" s="23"/>
      <c r="I6" s="23"/>
      <c r="J6" s="23"/>
      <c r="K6" s="23"/>
      <c r="L6" s="23"/>
      <c r="M6" s="29"/>
      <c r="O6" s="11"/>
      <c r="P6" s="14"/>
    </row>
    <row r="7" spans="1:16" s="15" customFormat="1" ht="65.25" customHeight="1" thickBot="1" x14ac:dyDescent="0.3">
      <c r="A7" s="16"/>
      <c r="B7" s="21" t="s">
        <v>3</v>
      </c>
      <c r="C7" s="39">
        <v>0.5</v>
      </c>
      <c r="D7" s="34"/>
      <c r="E7" s="17"/>
      <c r="F7" s="17"/>
      <c r="G7" s="17"/>
      <c r="H7" s="17"/>
      <c r="I7" s="17"/>
      <c r="J7" s="17"/>
      <c r="K7" s="17"/>
      <c r="L7" s="17"/>
      <c r="M7" s="30"/>
      <c r="O7" s="11"/>
      <c r="P7" s="14"/>
    </row>
    <row r="8" spans="1:16" ht="56.25" customHeight="1" thickTop="1" x14ac:dyDescent="0.25">
      <c r="A8" s="48">
        <v>1</v>
      </c>
      <c r="B8" s="50" t="s">
        <v>5</v>
      </c>
      <c r="C8" s="52">
        <v>5.5</v>
      </c>
      <c r="D8" s="6"/>
      <c r="E8" s="33"/>
      <c r="F8" s="33"/>
      <c r="G8" s="6"/>
      <c r="H8" s="33"/>
      <c r="I8" s="33"/>
      <c r="J8" s="6"/>
      <c r="K8" s="33"/>
      <c r="L8" s="33"/>
      <c r="M8" s="31"/>
      <c r="O8" s="10">
        <v>10831800</v>
      </c>
      <c r="P8" s="13">
        <f>+O8/$M$13</f>
        <v>0.11074182854983597</v>
      </c>
    </row>
    <row r="9" spans="1:16" s="36" customFormat="1" ht="51" customHeight="1" thickBot="1" x14ac:dyDescent="0.3">
      <c r="A9" s="49"/>
      <c r="B9" s="51"/>
      <c r="C9" s="53"/>
      <c r="D9" s="35"/>
      <c r="E9" s="35">
        <v>7751800</v>
      </c>
      <c r="F9" s="35">
        <f>+E9*2</f>
        <v>15503600</v>
      </c>
      <c r="G9" s="35"/>
      <c r="H9" s="35">
        <f>+E9</f>
        <v>7751800</v>
      </c>
      <c r="I9" s="35">
        <f>+F9</f>
        <v>15503600</v>
      </c>
      <c r="J9" s="35"/>
      <c r="K9" s="35">
        <f>+H9</f>
        <v>7751800</v>
      </c>
      <c r="L9" s="35">
        <f>+I9</f>
        <v>15503600</v>
      </c>
      <c r="M9" s="42">
        <f>SUM(D9:L9)</f>
        <v>69766200</v>
      </c>
      <c r="O9" s="37"/>
      <c r="P9" s="38">
        <f>+O9/$M$13</f>
        <v>0</v>
      </c>
    </row>
    <row r="10" spans="1:16" s="36" customFormat="1" ht="51" customHeight="1" thickTop="1" x14ac:dyDescent="0.25">
      <c r="A10" s="48" t="s">
        <v>14</v>
      </c>
      <c r="B10" s="50" t="s">
        <v>13</v>
      </c>
      <c r="C10" s="52">
        <v>2</v>
      </c>
      <c r="D10" s="66"/>
      <c r="E10" s="66"/>
      <c r="F10" s="66"/>
      <c r="G10" s="66"/>
      <c r="H10" s="66"/>
      <c r="I10" s="66"/>
      <c r="J10" s="68"/>
      <c r="K10" s="68"/>
      <c r="L10" s="68"/>
      <c r="M10" s="67"/>
      <c r="O10" s="37"/>
      <c r="P10" s="38"/>
    </row>
    <row r="11" spans="1:16" s="36" customFormat="1" ht="51" customHeight="1" thickBot="1" x14ac:dyDescent="0.3">
      <c r="A11" s="49"/>
      <c r="B11" s="51"/>
      <c r="C11" s="53"/>
      <c r="D11" s="66"/>
      <c r="E11" s="66"/>
      <c r="F11" s="66"/>
      <c r="G11" s="66"/>
      <c r="H11" s="66"/>
      <c r="I11" s="66"/>
      <c r="J11" s="66">
        <v>7011270</v>
      </c>
      <c r="K11" s="66">
        <v>7011270</v>
      </c>
      <c r="L11" s="66">
        <f>+K11*2</f>
        <v>14022540</v>
      </c>
      <c r="M11" s="42">
        <f>SUM(D11:L11)</f>
        <v>28045080</v>
      </c>
      <c r="O11" s="37"/>
      <c r="P11" s="38"/>
    </row>
    <row r="12" spans="1:16" ht="26.1" customHeight="1" thickTop="1" x14ac:dyDescent="0.25">
      <c r="A12" s="25"/>
      <c r="B12" s="26"/>
      <c r="C12" s="27"/>
      <c r="D12" s="12"/>
      <c r="E12" s="12"/>
      <c r="F12" s="18"/>
      <c r="G12" s="18"/>
      <c r="H12" s="18"/>
      <c r="I12" s="18"/>
      <c r="J12" s="18"/>
      <c r="K12" s="18"/>
      <c r="L12" s="18"/>
      <c r="M12" s="32"/>
    </row>
    <row r="13" spans="1:16" ht="57" customHeight="1" thickBot="1" x14ac:dyDescent="0.3">
      <c r="A13" s="3"/>
      <c r="B13" s="7" t="s">
        <v>7</v>
      </c>
      <c r="C13" s="4"/>
      <c r="D13" s="5"/>
      <c r="E13" s="40">
        <f>SUM(E8:E12)</f>
        <v>7751800</v>
      </c>
      <c r="F13" s="40">
        <f t="shared" ref="F13:L13" si="0">SUM(F8:F12)</f>
        <v>15503600</v>
      </c>
      <c r="G13" s="40">
        <f t="shared" si="0"/>
        <v>0</v>
      </c>
      <c r="H13" s="40">
        <f t="shared" si="0"/>
        <v>7751800</v>
      </c>
      <c r="I13" s="40">
        <f t="shared" si="0"/>
        <v>15503600</v>
      </c>
      <c r="J13" s="40">
        <f t="shared" si="0"/>
        <v>7011270</v>
      </c>
      <c r="K13" s="40">
        <f t="shared" si="0"/>
        <v>14763070</v>
      </c>
      <c r="L13" s="40">
        <f t="shared" si="0"/>
        <v>29526140</v>
      </c>
      <c r="M13" s="41">
        <f>SUM(M8:M12)</f>
        <v>97811280</v>
      </c>
      <c r="O13" s="10">
        <f>SUM(O8:O12)</f>
        <v>10831800</v>
      </c>
    </row>
    <row r="14" spans="1:16" ht="9.75" customHeight="1" thickTop="1" x14ac:dyDescent="0.25"/>
    <row r="15" spans="1:16" ht="78.75" customHeight="1" x14ac:dyDescent="0.25">
      <c r="F15" s="43"/>
      <c r="G15" s="43"/>
      <c r="H15" s="43"/>
    </row>
    <row r="16" spans="1:16" x14ac:dyDescent="0.25">
      <c r="B16" s="44" t="s">
        <v>10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2:13" x14ac:dyDescent="0.25">
      <c r="B17" s="45" t="s">
        <v>2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</row>
    <row r="19" spans="2:13" x14ac:dyDescent="0.25">
      <c r="M19" s="28"/>
    </row>
  </sheetData>
  <mergeCells count="18">
    <mergeCell ref="C10:C11"/>
    <mergeCell ref="A10:A11"/>
    <mergeCell ref="B16:M16"/>
    <mergeCell ref="B17:M17"/>
    <mergeCell ref="A1:M1"/>
    <mergeCell ref="A2:M2"/>
    <mergeCell ref="A8:A9"/>
    <mergeCell ref="B8:B9"/>
    <mergeCell ref="C8:C9"/>
    <mergeCell ref="M4:M5"/>
    <mergeCell ref="A4:A5"/>
    <mergeCell ref="B4:B5"/>
    <mergeCell ref="C4:C5"/>
    <mergeCell ref="D4:L4"/>
    <mergeCell ref="D5:E5"/>
    <mergeCell ref="G5:H5"/>
    <mergeCell ref="J5:K5"/>
    <mergeCell ref="B10:B11"/>
  </mergeCells>
  <pageMargins left="7.874015748031496E-2" right="0" top="1.299212598425197" bottom="0.19685039370078741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PROGRAM Y FLUJO CAJA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INGENIEROS</cp:lastModifiedBy>
  <cp:lastPrinted>2023-07-06T19:57:09Z</cp:lastPrinted>
  <dcterms:created xsi:type="dcterms:W3CDTF">2018-06-13T15:35:24Z</dcterms:created>
  <dcterms:modified xsi:type="dcterms:W3CDTF">2023-07-06T19:57:42Z</dcterms:modified>
</cp:coreProperties>
</file>