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/Users/mediosymediaciones/Library/CloudStorage/GoogleDrive-mediosymediaciones@bellasartes.edu.co/Mi unidad/Z-DI/INFORMES/"/>
    </mc:Choice>
  </mc:AlternateContent>
  <xr:revisionPtr revIDLastSave="0" documentId="13_ncr:1_{6C5FAF65-056A-2A48-9291-AB204A8B3DEC}" xr6:coauthVersionLast="47" xr6:coauthVersionMax="47" xr10:uidLastSave="{00000000-0000-0000-0000-000000000000}"/>
  <bookViews>
    <workbookView xWindow="6860" yWindow="500" windowWidth="25480" windowHeight="2830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jVNMP1KryyAh5+8eOnxtKHdEttQA=="/>
    </ext>
  </extLst>
</workbook>
</file>

<file path=xl/calcChain.xml><?xml version="1.0" encoding="utf-8"?>
<calcChain xmlns="http://schemas.openxmlformats.org/spreadsheetml/2006/main">
  <c r="G22" i="1" l="1"/>
  <c r="E36" i="1" s="1"/>
  <c r="G20" i="1"/>
  <c r="E37" i="1" l="1"/>
  <c r="E38" i="1"/>
  <c r="G36" i="1"/>
</calcChain>
</file>

<file path=xl/sharedStrings.xml><?xml version="1.0" encoding="utf-8"?>
<sst xmlns="http://schemas.openxmlformats.org/spreadsheetml/2006/main" count="51" uniqueCount="48">
  <si>
    <t>GF.700.031.03.12</t>
  </si>
  <si>
    <t>SISTEMA DE GESTIÓN DE CALIDAD</t>
  </si>
  <si>
    <t>VERSIÓN</t>
  </si>
  <si>
    <t>CERTIFICACIÓN DETERMINACIÓN RENTAS DE TRABAJO - DECLARACIÓN FORMAL DE DESCUENTO POR PAGO AL SGSSI</t>
  </si>
  <si>
    <t>FECHA DE ENTRADA EN VIGENCIA</t>
  </si>
  <si>
    <t>Señores</t>
  </si>
  <si>
    <t>INSTITUTO DEPARTAMENTAL DE BELLAS ARTES</t>
  </si>
  <si>
    <t>NIT: 890.325.989-3</t>
  </si>
  <si>
    <t>Ciudad</t>
  </si>
  <si>
    <t xml:space="preserve">REFERENCIA: </t>
  </si>
  <si>
    <t>No. Contrato de Prestación de Servicios y/o Orden de Servicios</t>
  </si>
  <si>
    <t>Valor Total Contrato antes de IVA</t>
  </si>
  <si>
    <t>Fecha de Inicio (DD/MM/AA)</t>
  </si>
  <si>
    <t>Fecha de terminación (DD/MM/AA)</t>
  </si>
  <si>
    <t>No. Cuotas</t>
  </si>
  <si>
    <t>Valor Cuota</t>
  </si>
  <si>
    <t>Total Ingreso mensual Base de Cotizacion Seguridad Social</t>
  </si>
  <si>
    <t>¿Es usted Pensionado?</t>
  </si>
  <si>
    <t>SI (    )</t>
  </si>
  <si>
    <t>NO (    )</t>
  </si>
  <si>
    <t>¿Es usted funcionario administrativo y/o docente de Bellas Artes?</t>
  </si>
  <si>
    <t>Adjuntó Certificado de Dependientes con anexos</t>
  </si>
  <si>
    <t>Declaración formal de descuento en aplicación del Dcto. 2271 de 2009 y el art. 126-1 del E.T.</t>
  </si>
  <si>
    <t>Así mismo, declaro bajo gravedad de juramento en cumplimiento de lo establecido en el parágrafo 1 del artículo 4 del Decreto 2271 de 2009 y el articulo 126-1 del Estatuto tributario, que los soportes adjuntos a la presente declaración corresponden al pago de aportes obligatorios al Sistema de Seguridad Social Integral por concepto de salud y pensión, de los Contratos relacionados anteriormente suscritos con el Instituto Departamental de Bellas Artes.</t>
  </si>
  <si>
    <t>A continuación se relacionan los documentos soporte de los aportes efectuados al Sistema de Seguridad Social Integral:</t>
  </si>
  <si>
    <t>PERIODO COTIZADO</t>
  </si>
  <si>
    <t>NOMBRE DE LA ENTIDAD</t>
  </si>
  <si>
    <t>VALOR ESTIMADO POR PAGAR</t>
  </si>
  <si>
    <t>VALOR DEL APORTE PAGADO</t>
  </si>
  <si>
    <t>VALOR TOTAL DE APORTES</t>
  </si>
  <si>
    <t>Salud</t>
  </si>
  <si>
    <t>Pensión</t>
  </si>
  <si>
    <t>ARL</t>
  </si>
  <si>
    <t>Así mismo, informo que mis ingresos por el respectivo periodo de cotización no exceden el tope de los 25 SMMLV de que trata el artículo 3 del Decreto 510 de 2003.</t>
  </si>
  <si>
    <t>__________________________________________</t>
  </si>
  <si>
    <t>Firma del contratista</t>
  </si>
  <si>
    <t xml:space="preserve">Este documento es propiedad del Instituto Departamental de Bellas Artes. Prohibida su alteración o modificación por cualquier medio.
</t>
  </si>
  <si>
    <t>COLPENSIONES</t>
  </si>
  <si>
    <t>SURA</t>
  </si>
  <si>
    <t>CERTIFICACIÓN DETERMINACIÓN CEDULAR RENTAS DE TRABAJO</t>
  </si>
  <si>
    <t>Valor SMMLV 2023</t>
  </si>
  <si>
    <r>
      <t xml:space="preserve">Yo, </t>
    </r>
    <r>
      <rPr>
        <b/>
        <sz val="11"/>
        <color theme="1"/>
        <rFont val="Arial"/>
        <family val="2"/>
      </rPr>
      <t>Johan Orozco Arango</t>
    </r>
    <r>
      <rPr>
        <sz val="11"/>
        <color theme="1"/>
        <rFont val="Arial"/>
        <family val="2"/>
      </rPr>
      <t xml:space="preserve"> identificado como aparece al pie de mi firma, declaro bajo la gravedad de juramento, que pertenezco a la cédula de Rentas de Trabajo establecida en el artículo 103 del Estatuto Tributario, y que la información suministrada es fidedigna y corresponde a los soportes que me permiten obtener las deducciones y rentas exentas para aplicar en los siguientes contratos de prestación de servicios suscritos con el Instituto Departamental de Bellas Artes.</t>
    </r>
  </si>
  <si>
    <t>COMFENALCO</t>
  </si>
  <si>
    <t>Nombres y apellidos: JOHAN OROZCO ARANGO</t>
  </si>
  <si>
    <t>N°documento de ID: 16895284</t>
  </si>
  <si>
    <t>NO ( x )</t>
  </si>
  <si>
    <t>MC-018-2023</t>
  </si>
  <si>
    <t>Octubre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</si>
</sst>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;[Red]\-&quot;$&quot;#,##0.00"/>
    <numFmt numFmtId="164" formatCode="_-* #,##0_-;\-* #,##0_-;_-* &quot;-&quot;??_-;_-@"/>
    <numFmt numFmtId="165" formatCode="_-&quot;$&quot;* #,##0_-;\-&quot;$&quot;* #,##0_-;_-&quot;$&quot;* &quot;-&quot;??_-;_-@"/>
    <numFmt numFmtId="166" formatCode="_-&quot;$&quot;* #,##0.00_-;\-&quot;$&quot;* #,##0.00_-;_-&quot;$&quot;* &quot;-&quot;??_-;_-@"/>
    <numFmt numFmtId="167" formatCode="0.0"/>
  </numFmts>
  <fonts count="14" x14ac:knownFonts="1">
    <font>
      <sz val="11"/>
      <color theme="1"/>
      <name val="Arial"/>
    </font>
    <font>
      <sz val="10"/>
      <color theme="1"/>
      <name val="Calibri"/>
      <family val="2"/>
    </font>
    <font>
      <sz val="1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Calibri"/>
      <family val="2"/>
    </font>
    <font>
      <sz val="8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ck">
        <color rgb="FF7F7F7F"/>
      </left>
      <right style="thick">
        <color rgb="FF7F7F7F"/>
      </right>
      <top style="thick">
        <color rgb="FF7F7F7F"/>
      </top>
      <bottom style="thick">
        <color rgb="FF7F7F7F"/>
      </bottom>
      <diagonal/>
    </border>
    <border>
      <left style="thick">
        <color rgb="FF7F7F7F"/>
      </left>
      <right/>
      <top style="thick">
        <color rgb="FF7F7F7F"/>
      </top>
      <bottom style="thick">
        <color rgb="FF7F7F7F"/>
      </bottom>
      <diagonal/>
    </border>
    <border>
      <left/>
      <right style="thick">
        <color rgb="FF7F7F7F"/>
      </right>
      <top style="thick">
        <color rgb="FF7F7F7F"/>
      </top>
      <bottom style="thick">
        <color rgb="FF7F7F7F"/>
      </bottom>
      <diagonal/>
    </border>
    <border>
      <left/>
      <right style="thick">
        <color rgb="FF7F7F7F"/>
      </right>
      <top style="thick">
        <color rgb="FF7F7F7F"/>
      </top>
      <bottom style="thick">
        <color rgb="FF7F7F7F"/>
      </bottom>
      <diagonal/>
    </border>
    <border>
      <left style="thick">
        <color rgb="FF7F7F7F"/>
      </left>
      <right style="thick">
        <color rgb="FF7F7F7F"/>
      </right>
      <top style="thick">
        <color rgb="FF7F7F7F"/>
      </top>
      <bottom/>
      <diagonal/>
    </border>
    <border>
      <left/>
      <right style="thick">
        <color rgb="FF7F7F7F"/>
      </right>
      <top/>
      <bottom style="medium">
        <color rgb="FF7F7F7F"/>
      </bottom>
      <diagonal/>
    </border>
    <border>
      <left/>
      <right style="thick">
        <color rgb="FF7F7F7F"/>
      </right>
      <top/>
      <bottom style="medium">
        <color rgb="FF7F7F7F"/>
      </bottom>
      <diagonal/>
    </border>
    <border>
      <left style="thick">
        <color rgb="FF7F7F7F"/>
      </left>
      <right style="thick">
        <color rgb="FF7F7F7F"/>
      </right>
      <top/>
      <bottom/>
      <diagonal/>
    </border>
    <border>
      <left style="thick">
        <color rgb="FF7F7F7F"/>
      </left>
      <right style="thick">
        <color rgb="FF7F7F7F"/>
      </right>
      <top/>
      <bottom style="thick">
        <color rgb="FF7F7F7F"/>
      </bottom>
      <diagonal/>
    </border>
    <border>
      <left/>
      <right style="thick">
        <color rgb="FF7F7F7F"/>
      </right>
      <top/>
      <bottom style="thick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164" fontId="1" fillId="0" borderId="0" xfId="0" applyNumberFormat="1" applyFont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4" fontId="5" fillId="0" borderId="0" xfId="0" applyNumberFormat="1" applyFont="1" applyAlignment="1">
      <alignment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4" fontId="5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/>
    </xf>
    <xf numFmtId="166" fontId="9" fillId="0" borderId="0" xfId="0" applyNumberFormat="1" applyFont="1" applyAlignment="1">
      <alignment vertical="center"/>
    </xf>
    <xf numFmtId="14" fontId="9" fillId="0" borderId="0" xfId="0" applyNumberFormat="1" applyFont="1" applyAlignment="1">
      <alignment vertical="center"/>
    </xf>
    <xf numFmtId="1" fontId="9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vertical="center"/>
    </xf>
    <xf numFmtId="165" fontId="9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4" fontId="9" fillId="0" borderId="0" xfId="0" applyNumberFormat="1" applyFont="1" applyAlignment="1">
      <alignment horizontal="left" vertical="center"/>
    </xf>
    <xf numFmtId="165" fontId="10" fillId="2" borderId="24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164" fontId="6" fillId="2" borderId="24" xfId="0" applyNumberFormat="1" applyFont="1" applyFill="1" applyBorder="1" applyAlignment="1">
      <alignment vertical="center"/>
    </xf>
    <xf numFmtId="164" fontId="6" fillId="0" borderId="0" xfId="0" applyNumberFormat="1" applyFont="1" applyAlignment="1">
      <alignment vertical="center"/>
    </xf>
    <xf numFmtId="0" fontId="8" fillId="0" borderId="32" xfId="0" applyFont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7" xfId="0" applyFont="1" applyBorder="1" applyAlignment="1">
      <alignment vertical="center"/>
    </xf>
    <xf numFmtId="8" fontId="8" fillId="2" borderId="38" xfId="0" applyNumberFormat="1" applyFont="1" applyFill="1" applyBorder="1" applyAlignment="1">
      <alignment horizontal="center" vertical="center"/>
    </xf>
    <xf numFmtId="0" fontId="8" fillId="0" borderId="41" xfId="0" applyFont="1" applyBorder="1" applyAlignment="1">
      <alignment vertical="center"/>
    </xf>
    <xf numFmtId="0" fontId="0" fillId="0" borderId="0" xfId="0" applyAlignment="1">
      <alignment vertical="center"/>
    </xf>
    <xf numFmtId="164" fontId="5" fillId="0" borderId="0" xfId="0" applyNumberFormat="1" applyFont="1"/>
    <xf numFmtId="164" fontId="5" fillId="0" borderId="24" xfId="0" applyNumberFormat="1" applyFont="1" applyBorder="1" applyAlignment="1">
      <alignment vertical="center"/>
    </xf>
    <xf numFmtId="164" fontId="13" fillId="0" borderId="0" xfId="0" applyNumberFormat="1" applyFont="1" applyAlignment="1">
      <alignment vertical="center"/>
    </xf>
    <xf numFmtId="164" fontId="11" fillId="3" borderId="42" xfId="0" applyNumberFormat="1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165" fontId="9" fillId="3" borderId="8" xfId="0" applyNumberFormat="1" applyFont="1" applyFill="1" applyBorder="1" applyAlignment="1">
      <alignment vertical="center"/>
    </xf>
    <xf numFmtId="14" fontId="9" fillId="3" borderId="8" xfId="0" applyNumberFormat="1" applyFont="1" applyFill="1" applyBorder="1" applyAlignment="1">
      <alignment vertical="center"/>
    </xf>
    <xf numFmtId="167" fontId="9" fillId="3" borderId="8" xfId="0" applyNumberFormat="1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vertical="center"/>
    </xf>
    <xf numFmtId="165" fontId="9" fillId="3" borderId="4" xfId="0" applyNumberFormat="1" applyFont="1" applyFill="1" applyBorder="1" applyAlignment="1">
      <alignment vertical="center"/>
    </xf>
    <xf numFmtId="14" fontId="9" fillId="3" borderId="4" xfId="0" applyNumberFormat="1" applyFont="1" applyFill="1" applyBorder="1" applyAlignment="1">
      <alignment vertical="center"/>
    </xf>
    <xf numFmtId="1" fontId="9" fillId="3" borderId="4" xfId="0" applyNumberFormat="1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vertical="center"/>
    </xf>
    <xf numFmtId="165" fontId="9" fillId="3" borderId="22" xfId="0" applyNumberFormat="1" applyFont="1" applyFill="1" applyBorder="1" applyAlignment="1">
      <alignment vertical="center"/>
    </xf>
    <xf numFmtId="14" fontId="9" fillId="3" borderId="22" xfId="0" applyNumberFormat="1" applyFont="1" applyFill="1" applyBorder="1" applyAlignment="1">
      <alignment vertical="center"/>
    </xf>
    <xf numFmtId="1" fontId="9" fillId="3" borderId="22" xfId="0" applyNumberFormat="1" applyFont="1" applyFill="1" applyBorder="1" applyAlignment="1">
      <alignment horizontal="center" vertical="center"/>
    </xf>
    <xf numFmtId="4" fontId="8" fillId="3" borderId="37" xfId="0" applyNumberFormat="1" applyFont="1" applyFill="1" applyBorder="1" applyAlignment="1">
      <alignment horizontal="right" vertical="center"/>
    </xf>
    <xf numFmtId="0" fontId="8" fillId="3" borderId="37" xfId="0" applyFont="1" applyFill="1" applyBorder="1" applyAlignment="1">
      <alignment vertical="center" wrapText="1"/>
    </xf>
    <xf numFmtId="0" fontId="8" fillId="3" borderId="41" xfId="0" applyFont="1" applyFill="1" applyBorder="1" applyAlignment="1">
      <alignment vertical="center" wrapText="1"/>
    </xf>
    <xf numFmtId="165" fontId="9" fillId="4" borderId="18" xfId="0" applyNumberFormat="1" applyFont="1" applyFill="1" applyBorder="1" applyAlignment="1">
      <alignment vertical="center"/>
    </xf>
    <xf numFmtId="165" fontId="9" fillId="4" borderId="20" xfId="0" applyNumberFormat="1" applyFont="1" applyFill="1" applyBorder="1" applyAlignment="1">
      <alignment vertical="center"/>
    </xf>
    <xf numFmtId="165" fontId="9" fillId="4" borderId="23" xfId="0" applyNumberFormat="1" applyFont="1" applyFill="1" applyBorder="1" applyAlignment="1">
      <alignment vertical="center"/>
    </xf>
    <xf numFmtId="15" fontId="0" fillId="0" borderId="8" xfId="0" applyNumberForma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" fillId="0" borderId="14" xfId="0" applyFont="1" applyBorder="1"/>
    <xf numFmtId="0" fontId="8" fillId="0" borderId="12" xfId="0" applyFont="1" applyBorder="1" applyAlignment="1">
      <alignment horizontal="center" vertical="center" wrapText="1"/>
    </xf>
    <xf numFmtId="0" fontId="2" fillId="0" borderId="15" xfId="0" applyFont="1" applyBorder="1"/>
    <xf numFmtId="0" fontId="0" fillId="0" borderId="1" xfId="0" applyBorder="1" applyAlignment="1">
      <alignment horizontal="center" vertical="center"/>
    </xf>
    <xf numFmtId="0" fontId="2" fillId="0" borderId="2" xfId="0" applyFont="1" applyBorder="1"/>
    <xf numFmtId="0" fontId="0" fillId="0" borderId="1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4" fillId="0" borderId="6" xfId="0" applyFont="1" applyBorder="1" applyAlignment="1">
      <alignment horizontal="center" vertical="center" wrapText="1"/>
    </xf>
    <xf numFmtId="0" fontId="0" fillId="0" borderId="0" xfId="0"/>
    <xf numFmtId="0" fontId="2" fillId="0" borderId="9" xfId="0" applyFont="1" applyBorder="1"/>
    <xf numFmtId="0" fontId="2" fillId="0" borderId="10" xfId="0" applyFont="1" applyBorder="1"/>
    <xf numFmtId="0" fontId="13" fillId="0" borderId="0" xfId="0" applyFont="1" applyAlignment="1">
      <alignment horizontal="justify" vertical="center" wrapText="1"/>
    </xf>
    <xf numFmtId="0" fontId="0" fillId="0" borderId="0" xfId="0" applyAlignment="1">
      <alignment horizontal="justify"/>
    </xf>
    <xf numFmtId="0" fontId="6" fillId="0" borderId="5" xfId="0" applyFont="1" applyBorder="1" applyAlignment="1">
      <alignment horizontal="left"/>
    </xf>
    <xf numFmtId="0" fontId="2" fillId="0" borderId="28" xfId="0" applyFont="1" applyBorder="1"/>
    <xf numFmtId="0" fontId="2" fillId="0" borderId="29" xfId="0" applyFont="1" applyBorder="1"/>
    <xf numFmtId="164" fontId="12" fillId="0" borderId="0" xfId="0" applyNumberFormat="1" applyFont="1" applyAlignment="1">
      <alignment horizontal="left" vertical="top" wrapText="1"/>
    </xf>
    <xf numFmtId="164" fontId="0" fillId="0" borderId="25" xfId="0" applyNumberFormat="1" applyBorder="1" applyAlignment="1">
      <alignment horizontal="center" vertical="center"/>
    </xf>
    <xf numFmtId="0" fontId="2" fillId="0" borderId="26" xfId="0" applyFont="1" applyBorder="1"/>
    <xf numFmtId="164" fontId="0" fillId="0" borderId="27" xfId="0" applyNumberFormat="1" applyBorder="1" applyAlignment="1">
      <alignment horizontal="center" vertical="center" wrapText="1"/>
    </xf>
    <xf numFmtId="164" fontId="0" fillId="0" borderId="30" xfId="0" applyNumberFormat="1" applyBorder="1" applyAlignment="1">
      <alignment horizontal="center" vertical="center"/>
    </xf>
    <xf numFmtId="0" fontId="2" fillId="0" borderId="31" xfId="0" applyFont="1" applyBorder="1"/>
    <xf numFmtId="0" fontId="0" fillId="0" borderId="0" xfId="0" applyAlignment="1">
      <alignment horizontal="justify" wrapText="1"/>
    </xf>
    <xf numFmtId="0" fontId="0" fillId="0" borderId="0" xfId="0" applyAlignment="1">
      <alignment horizontal="left" vertical="center" wrapText="1"/>
    </xf>
    <xf numFmtId="0" fontId="8" fillId="0" borderId="33" xfId="0" applyFont="1" applyBorder="1" applyAlignment="1">
      <alignment horizontal="center" vertical="center" wrapText="1"/>
    </xf>
    <xf numFmtId="0" fontId="2" fillId="0" borderId="34" xfId="0" applyFont="1" applyBorder="1"/>
    <xf numFmtId="49" fontId="8" fillId="3" borderId="36" xfId="0" applyNumberFormat="1" applyFont="1" applyFill="1" applyBorder="1" applyAlignment="1">
      <alignment vertical="center"/>
    </xf>
    <xf numFmtId="49" fontId="2" fillId="3" borderId="39" xfId="0" applyNumberFormat="1" applyFont="1" applyFill="1" applyBorder="1"/>
    <xf numFmtId="49" fontId="2" fillId="3" borderId="40" xfId="0" applyNumberFormat="1" applyFont="1" applyFill="1" applyBorder="1"/>
    <xf numFmtId="4" fontId="8" fillId="0" borderId="36" xfId="0" applyNumberFormat="1" applyFont="1" applyBorder="1" applyAlignment="1">
      <alignment horizontal="right" vertical="center"/>
    </xf>
    <xf numFmtId="0" fontId="2" fillId="0" borderId="39" xfId="0" applyFont="1" applyBorder="1"/>
    <xf numFmtId="0" fontId="2" fillId="0" borderId="40" xfId="0" applyFont="1" applyBorder="1"/>
    <xf numFmtId="0" fontId="8" fillId="0" borderId="13" xfId="0" applyFont="1" applyBorder="1" applyAlignment="1">
      <alignment horizontal="center" vertical="center" wrapText="1"/>
    </xf>
    <xf numFmtId="0" fontId="2" fillId="0" borderId="1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171450</xdr:colOff>
      <xdr:row>0</xdr:row>
      <xdr:rowOff>104775</xdr:rowOff>
    </xdr:from>
    <xdr:ext cx="990600" cy="99060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101289</xdr:colOff>
      <xdr:row>39</xdr:row>
      <xdr:rowOff>280491</xdr:rowOff>
    </xdr:from>
    <xdr:to>
      <xdr:col>1</xdr:col>
      <xdr:colOff>1406923</xdr:colOff>
      <xdr:row>43</xdr:row>
      <xdr:rowOff>77757</xdr:rowOff>
    </xdr:to>
    <xdr:pic>
      <xdr:nvPicPr>
        <xdr:cNvPr id="3" name="image2.png" descr="page2image4547104">
          <a:extLst>
            <a:ext uri="{FF2B5EF4-FFF2-40B4-BE49-F238E27FC236}">
              <a16:creationId xmlns:a16="http://schemas.microsoft.com/office/drawing/2014/main" id="{F61F3EB1-DDED-3B4B-948A-402A6A5C53E7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140246" y="9497730"/>
          <a:ext cx="1305634" cy="740027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showGridLines="0" tabSelected="1" topLeftCell="A16" zoomScale="163" zoomScaleNormal="163" workbookViewId="0">
      <selection activeCell="F32" sqref="F32"/>
    </sheetView>
  </sheetViews>
  <sheetFormatPr baseColWidth="10" defaultColWidth="12.6640625" defaultRowHeight="15" customHeight="1" x14ac:dyDescent="0.15"/>
  <cols>
    <col min="1" max="1" width="0.5" customWidth="1"/>
    <col min="2" max="2" width="18.6640625" customWidth="1"/>
    <col min="3" max="4" width="14.1640625" customWidth="1"/>
    <col min="5" max="5" width="14" customWidth="1"/>
    <col min="6" max="6" width="11.6640625" customWidth="1"/>
    <col min="7" max="7" width="17.33203125" customWidth="1"/>
    <col min="8" max="26" width="9.33203125" customWidth="1"/>
  </cols>
  <sheetData>
    <row r="1" spans="1:26" ht="20.25" customHeight="1" x14ac:dyDescent="0.15">
      <c r="A1" s="1"/>
      <c r="B1" s="58" t="s">
        <v>0</v>
      </c>
      <c r="C1" s="59"/>
      <c r="D1" s="60" t="s">
        <v>1</v>
      </c>
      <c r="E1" s="59"/>
      <c r="F1" s="59"/>
      <c r="G1" s="6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15">
      <c r="A2" s="1"/>
      <c r="B2" s="2" t="s">
        <v>2</v>
      </c>
      <c r="C2" s="3">
        <v>3</v>
      </c>
      <c r="D2" s="64" t="s">
        <v>3</v>
      </c>
      <c r="E2" s="65"/>
      <c r="F2" s="65"/>
      <c r="G2" s="6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59.25" customHeight="1" x14ac:dyDescent="0.15">
      <c r="A3" s="1"/>
      <c r="B3" s="4" t="s">
        <v>4</v>
      </c>
      <c r="C3" s="53">
        <v>44957</v>
      </c>
      <c r="D3" s="66"/>
      <c r="E3" s="67"/>
      <c r="F3" s="67"/>
      <c r="G3" s="6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 x14ac:dyDescent="0.15">
      <c r="A4" s="5"/>
      <c r="B4" s="6"/>
      <c r="C4" s="7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2" customHeight="1" x14ac:dyDescent="0.15">
      <c r="A5" s="5"/>
      <c r="B5" s="6" t="s">
        <v>5</v>
      </c>
      <c r="C5" s="7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" customHeight="1" x14ac:dyDescent="0.15">
      <c r="A6" s="5"/>
      <c r="B6" s="8" t="s">
        <v>6</v>
      </c>
      <c r="C6" s="8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2" customHeight="1" x14ac:dyDescent="0.15">
      <c r="A7" s="5"/>
      <c r="B7" s="6" t="s">
        <v>7</v>
      </c>
      <c r="C7" s="7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2" customHeight="1" x14ac:dyDescent="0.15">
      <c r="A8" s="5"/>
      <c r="B8" s="6" t="s">
        <v>8</v>
      </c>
      <c r="C8" s="7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2" customHeight="1" x14ac:dyDescent="0.15">
      <c r="A9" s="5"/>
      <c r="B9" s="6"/>
      <c r="C9" s="7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2" customHeight="1" x14ac:dyDescent="0.15">
      <c r="A10" s="5"/>
      <c r="B10" s="9" t="s">
        <v>9</v>
      </c>
      <c r="C10" s="9" t="s">
        <v>39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2" customHeight="1" x14ac:dyDescent="0.15">
      <c r="A11" s="5"/>
      <c r="B11" s="6"/>
      <c r="C11" s="7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36" customHeight="1" x14ac:dyDescent="0.15">
      <c r="A12" s="5"/>
      <c r="B12" s="68" t="s">
        <v>41</v>
      </c>
      <c r="C12" s="69"/>
      <c r="D12" s="69"/>
      <c r="E12" s="69"/>
      <c r="F12" s="69"/>
      <c r="G12" s="69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36" customHeight="1" x14ac:dyDescent="0.15">
      <c r="A13" s="5"/>
      <c r="B13" s="69"/>
      <c r="C13" s="69"/>
      <c r="D13" s="69"/>
      <c r="E13" s="69"/>
      <c r="F13" s="69"/>
      <c r="G13" s="69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2" customHeight="1" x14ac:dyDescent="0.1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24.75" customHeight="1" x14ac:dyDescent="0.15">
      <c r="A15" s="10"/>
      <c r="B15" s="54" t="s">
        <v>10</v>
      </c>
      <c r="C15" s="56" t="s">
        <v>11</v>
      </c>
      <c r="D15" s="56" t="s">
        <v>12</v>
      </c>
      <c r="E15" s="56" t="s">
        <v>13</v>
      </c>
      <c r="F15" s="56" t="s">
        <v>14</v>
      </c>
      <c r="G15" s="89" t="s">
        <v>15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25.5" customHeight="1" x14ac:dyDescent="0.15">
      <c r="A16" s="10"/>
      <c r="B16" s="55"/>
      <c r="C16" s="57"/>
      <c r="D16" s="57"/>
      <c r="E16" s="57"/>
      <c r="F16" s="57"/>
      <c r="G16" s="9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2.75" customHeight="1" x14ac:dyDescent="0.15">
      <c r="A17" s="5"/>
      <c r="B17" s="35" t="s">
        <v>46</v>
      </c>
      <c r="C17" s="36">
        <v>15880000</v>
      </c>
      <c r="D17" s="37">
        <v>45146</v>
      </c>
      <c r="E17" s="37">
        <v>45260</v>
      </c>
      <c r="F17" s="38">
        <v>4</v>
      </c>
      <c r="G17" s="50">
        <v>3528536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2.75" customHeight="1" x14ac:dyDescent="0.15">
      <c r="A18" s="5"/>
      <c r="B18" s="39"/>
      <c r="C18" s="40"/>
      <c r="D18" s="41"/>
      <c r="E18" s="41"/>
      <c r="F18" s="42"/>
      <c r="G18" s="51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2.75" customHeight="1" thickBot="1" x14ac:dyDescent="0.2">
      <c r="A19" s="5"/>
      <c r="B19" s="43"/>
      <c r="C19" s="44"/>
      <c r="D19" s="45"/>
      <c r="E19" s="45"/>
      <c r="F19" s="46"/>
      <c r="G19" s="52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3.5" customHeight="1" x14ac:dyDescent="0.15">
      <c r="A20" s="5"/>
      <c r="B20" s="11"/>
      <c r="C20" s="12"/>
      <c r="D20" s="13"/>
      <c r="E20" s="13"/>
      <c r="F20" s="14"/>
      <c r="G20" s="15">
        <f>SUM(G17:G19)</f>
        <v>3528536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0.5" customHeight="1" x14ac:dyDescent="0.15">
      <c r="A21" s="5"/>
      <c r="B21" s="11"/>
      <c r="C21" s="12"/>
      <c r="D21" s="13"/>
      <c r="E21" s="13"/>
      <c r="F21" s="14"/>
      <c r="G21" s="16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 x14ac:dyDescent="0.15">
      <c r="A22" s="5"/>
      <c r="B22" s="17" t="s">
        <v>16</v>
      </c>
      <c r="C22" s="18"/>
      <c r="D22" s="19"/>
      <c r="E22" s="19"/>
      <c r="F22" s="19"/>
      <c r="G22" s="20">
        <f>IF(((G17+G18+G19)*40%)&gt;=C23,((G17+G18+G19)*40%),C23)</f>
        <v>1411414.4000000001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 x14ac:dyDescent="0.15">
      <c r="A23" s="5"/>
      <c r="B23" s="33" t="s">
        <v>40</v>
      </c>
      <c r="C23" s="22">
        <v>1160000</v>
      </c>
      <c r="D23" s="21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 thickBot="1" x14ac:dyDescent="0.2">
      <c r="A24" s="5"/>
      <c r="B24" s="21"/>
      <c r="C24" s="21"/>
      <c r="D24" s="21"/>
      <c r="E24" s="32"/>
      <c r="F24" s="32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 thickBot="1" x14ac:dyDescent="0.2">
      <c r="A25" s="5"/>
      <c r="B25" s="74" t="s">
        <v>17</v>
      </c>
      <c r="C25" s="75"/>
      <c r="D25" s="75"/>
      <c r="E25" s="34" t="s">
        <v>18</v>
      </c>
      <c r="F25" s="34" t="s">
        <v>45</v>
      </c>
      <c r="G25" s="32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4.75" customHeight="1" thickBot="1" x14ac:dyDescent="0.2">
      <c r="A26" s="5"/>
      <c r="B26" s="76" t="s">
        <v>20</v>
      </c>
      <c r="C26" s="71"/>
      <c r="D26" s="71"/>
      <c r="E26" s="34" t="s">
        <v>18</v>
      </c>
      <c r="F26" s="34" t="s">
        <v>19</v>
      </c>
      <c r="G26" s="32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 thickBot="1" x14ac:dyDescent="0.2">
      <c r="A27" s="5"/>
      <c r="B27" s="77" t="s">
        <v>21</v>
      </c>
      <c r="C27" s="78"/>
      <c r="D27" s="78"/>
      <c r="E27" s="34" t="s">
        <v>18</v>
      </c>
      <c r="F27" s="34" t="s">
        <v>45</v>
      </c>
      <c r="G27" s="32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 x14ac:dyDescent="0.15">
      <c r="A28" s="5"/>
      <c r="B28" s="21"/>
      <c r="C28" s="21"/>
      <c r="D28" s="21"/>
      <c r="E28" s="32"/>
      <c r="F28" s="32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 x14ac:dyDescent="0.15">
      <c r="A29" s="5"/>
      <c r="B29" s="23" t="s">
        <v>22</v>
      </c>
      <c r="C29" s="21"/>
      <c r="D29" s="21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1.25" customHeight="1" x14ac:dyDescent="0.15">
      <c r="A30" s="5"/>
      <c r="B30" s="5"/>
      <c r="C30" s="21"/>
      <c r="D30" s="21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69" customHeight="1" x14ac:dyDescent="0.15">
      <c r="A31" s="5"/>
      <c r="B31" s="79" t="s">
        <v>23</v>
      </c>
      <c r="C31" s="69"/>
      <c r="D31" s="69"/>
      <c r="E31" s="69"/>
      <c r="F31" s="69"/>
      <c r="G31" s="69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0.5" customHeight="1" x14ac:dyDescent="0.1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27.75" customHeight="1" x14ac:dyDescent="0.15">
      <c r="A33" s="5"/>
      <c r="B33" s="80" t="s">
        <v>24</v>
      </c>
      <c r="C33" s="65"/>
      <c r="D33" s="65"/>
      <c r="E33" s="65"/>
      <c r="F33" s="65"/>
      <c r="G33" s="6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2.75" customHeight="1" x14ac:dyDescent="0.1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38.25" customHeight="1" x14ac:dyDescent="0.15">
      <c r="A35" s="10"/>
      <c r="B35" s="24" t="s">
        <v>25</v>
      </c>
      <c r="C35" s="81" t="s">
        <v>26</v>
      </c>
      <c r="D35" s="82"/>
      <c r="E35" s="25" t="s">
        <v>27</v>
      </c>
      <c r="F35" s="26" t="s">
        <v>28</v>
      </c>
      <c r="G35" s="26" t="s">
        <v>29</v>
      </c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4.25" customHeight="1" x14ac:dyDescent="0.15">
      <c r="A36" s="5"/>
      <c r="B36" s="83" t="s">
        <v>47</v>
      </c>
      <c r="C36" s="27" t="s">
        <v>30</v>
      </c>
      <c r="D36" s="48" t="s">
        <v>42</v>
      </c>
      <c r="E36" s="28">
        <f>MROUND((G22*12.5%),100)</f>
        <v>176400</v>
      </c>
      <c r="F36" s="47">
        <v>176500</v>
      </c>
      <c r="G36" s="86">
        <f>+F36+F37+F38</f>
        <v>409800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4.25" customHeight="1" x14ac:dyDescent="0.15">
      <c r="A37" s="5"/>
      <c r="B37" s="84"/>
      <c r="C37" s="27" t="s">
        <v>31</v>
      </c>
      <c r="D37" s="48" t="s">
        <v>37</v>
      </c>
      <c r="E37" s="28">
        <f>MROUND((G22*16%),100)</f>
        <v>225800</v>
      </c>
      <c r="F37" s="47">
        <v>225900</v>
      </c>
      <c r="G37" s="87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15">
      <c r="A38" s="5"/>
      <c r="B38" s="85"/>
      <c r="C38" s="29" t="s">
        <v>32</v>
      </c>
      <c r="D38" s="49" t="s">
        <v>38</v>
      </c>
      <c r="E38" s="28">
        <f>MROUND((G22*0.522%),100)</f>
        <v>7400</v>
      </c>
      <c r="F38" s="47">
        <v>7400</v>
      </c>
      <c r="G38" s="88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0.5" customHeight="1" x14ac:dyDescent="0.1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24.75" customHeight="1" x14ac:dyDescent="0.15">
      <c r="A40" s="5"/>
      <c r="B40" s="80" t="s">
        <v>33</v>
      </c>
      <c r="C40" s="65"/>
      <c r="D40" s="65"/>
      <c r="E40" s="65"/>
      <c r="F40" s="65"/>
      <c r="G40" s="6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 x14ac:dyDescent="0.15">
      <c r="A41" s="5"/>
      <c r="B41" s="7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 x14ac:dyDescent="0.15">
      <c r="A42" s="5"/>
      <c r="B42" s="7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21.75" customHeight="1" x14ac:dyDescent="0.15">
      <c r="A43" s="5"/>
      <c r="B43" s="30" t="s">
        <v>34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2" customHeight="1" x14ac:dyDescent="0.15">
      <c r="A44" s="5"/>
      <c r="B44" s="30" t="s">
        <v>35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21.75" customHeight="1" x14ac:dyDescent="0.2">
      <c r="A45" s="31"/>
      <c r="B45" s="70" t="s">
        <v>43</v>
      </c>
      <c r="C45" s="71"/>
      <c r="D45" s="71"/>
      <c r="E45" s="71"/>
      <c r="F45" s="71"/>
      <c r="G45" s="72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</row>
    <row r="46" spans="1:26" ht="19.5" customHeight="1" x14ac:dyDescent="0.2">
      <c r="A46" s="31"/>
      <c r="B46" s="70" t="s">
        <v>44</v>
      </c>
      <c r="C46" s="71"/>
      <c r="D46" s="71"/>
      <c r="E46" s="71"/>
      <c r="F46" s="71"/>
      <c r="G46" s="72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</row>
    <row r="47" spans="1:26" ht="15.75" customHeight="1" x14ac:dyDescent="0.15">
      <c r="A47" s="5"/>
      <c r="B47" s="73" t="s">
        <v>36</v>
      </c>
      <c r="C47" s="65"/>
      <c r="D47" s="65"/>
      <c r="E47" s="65"/>
      <c r="F47" s="65"/>
      <c r="G47" s="6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 x14ac:dyDescent="0.1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 x14ac:dyDescent="0.1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 x14ac:dyDescent="0.1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 x14ac:dyDescent="0.1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 x14ac:dyDescent="0.1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 x14ac:dyDescent="0.1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 x14ac:dyDescent="0.1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 x14ac:dyDescent="0.1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 x14ac:dyDescent="0.1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 x14ac:dyDescent="0.1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 x14ac:dyDescent="0.1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 x14ac:dyDescent="0.1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 x14ac:dyDescent="0.1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 x14ac:dyDescent="0.1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 x14ac:dyDescent="0.1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 x14ac:dyDescent="0.1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 x14ac:dyDescent="0.1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 x14ac:dyDescent="0.1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 x14ac:dyDescent="0.1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 x14ac:dyDescent="0.1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 x14ac:dyDescent="0.1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 x14ac:dyDescent="0.1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 x14ac:dyDescent="0.1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 x14ac:dyDescent="0.1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 x14ac:dyDescent="0.1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 x14ac:dyDescent="0.1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 x14ac:dyDescent="0.1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 x14ac:dyDescent="0.1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 x14ac:dyDescent="0.1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 x14ac:dyDescent="0.1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 x14ac:dyDescent="0.1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 x14ac:dyDescent="0.1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 x14ac:dyDescent="0.1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 x14ac:dyDescent="0.1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 x14ac:dyDescent="0.1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 x14ac:dyDescent="0.1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 x14ac:dyDescent="0.1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 x14ac:dyDescent="0.1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 x14ac:dyDescent="0.1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 x14ac:dyDescent="0.1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 x14ac:dyDescent="0.1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 x14ac:dyDescent="0.1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 x14ac:dyDescent="0.1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 x14ac:dyDescent="0.1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 x14ac:dyDescent="0.1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 x14ac:dyDescent="0.1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 x14ac:dyDescent="0.1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 x14ac:dyDescent="0.1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 x14ac:dyDescent="0.1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 x14ac:dyDescent="0.1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 x14ac:dyDescent="0.1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 x14ac:dyDescent="0.1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 x14ac:dyDescent="0.1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 x14ac:dyDescent="0.1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 x14ac:dyDescent="0.1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 x14ac:dyDescent="0.1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 x14ac:dyDescent="0.1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 x14ac:dyDescent="0.1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 x14ac:dyDescent="0.1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 x14ac:dyDescent="0.1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 x14ac:dyDescent="0.1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 x14ac:dyDescent="0.1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 x14ac:dyDescent="0.1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 x14ac:dyDescent="0.1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 x14ac:dyDescent="0.1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 x14ac:dyDescent="0.1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 x14ac:dyDescent="0.1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 x14ac:dyDescent="0.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 x14ac:dyDescent="0.1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 x14ac:dyDescent="0.1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 x14ac:dyDescent="0.1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 x14ac:dyDescent="0.1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 x14ac:dyDescent="0.1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 x14ac:dyDescent="0.1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 x14ac:dyDescent="0.1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 x14ac:dyDescent="0.1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 x14ac:dyDescent="0.1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 x14ac:dyDescent="0.1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 x14ac:dyDescent="0.1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 x14ac:dyDescent="0.1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 x14ac:dyDescent="0.1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 x14ac:dyDescent="0.1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 x14ac:dyDescent="0.1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 x14ac:dyDescent="0.1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 x14ac:dyDescent="0.1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 x14ac:dyDescent="0.1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 x14ac:dyDescent="0.1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 x14ac:dyDescent="0.1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 x14ac:dyDescent="0.1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 x14ac:dyDescent="0.1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 x14ac:dyDescent="0.1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 x14ac:dyDescent="0.1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 x14ac:dyDescent="0.1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 x14ac:dyDescent="0.1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 x14ac:dyDescent="0.1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 x14ac:dyDescent="0.1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 x14ac:dyDescent="0.1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 x14ac:dyDescent="0.1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 x14ac:dyDescent="0.1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 x14ac:dyDescent="0.1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 x14ac:dyDescent="0.1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 x14ac:dyDescent="0.1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 x14ac:dyDescent="0.1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 x14ac:dyDescent="0.1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 x14ac:dyDescent="0.1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 x14ac:dyDescent="0.1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 x14ac:dyDescent="0.1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 x14ac:dyDescent="0.1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 x14ac:dyDescent="0.1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 x14ac:dyDescent="0.1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 x14ac:dyDescent="0.1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 x14ac:dyDescent="0.1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 x14ac:dyDescent="0.1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 x14ac:dyDescent="0.1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 x14ac:dyDescent="0.1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 x14ac:dyDescent="0.1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 x14ac:dyDescent="0.1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 x14ac:dyDescent="0.1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 x14ac:dyDescent="0.1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 x14ac:dyDescent="0.1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 x14ac:dyDescent="0.1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 x14ac:dyDescent="0.1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 x14ac:dyDescent="0.1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 x14ac:dyDescent="0.1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 x14ac:dyDescent="0.1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 x14ac:dyDescent="0.1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 x14ac:dyDescent="0.1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 x14ac:dyDescent="0.1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 x14ac:dyDescent="0.1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 x14ac:dyDescent="0.1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 x14ac:dyDescent="0.1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 x14ac:dyDescent="0.1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 x14ac:dyDescent="0.1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 x14ac:dyDescent="0.1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 x14ac:dyDescent="0.1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 x14ac:dyDescent="0.1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 x14ac:dyDescent="0.1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 x14ac:dyDescent="0.1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 x14ac:dyDescent="0.1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 x14ac:dyDescent="0.1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 x14ac:dyDescent="0.1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 x14ac:dyDescent="0.1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 x14ac:dyDescent="0.1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 x14ac:dyDescent="0.1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 x14ac:dyDescent="0.1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 x14ac:dyDescent="0.1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 x14ac:dyDescent="0.1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 x14ac:dyDescent="0.1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 x14ac:dyDescent="0.1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 x14ac:dyDescent="0.1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 x14ac:dyDescent="0.1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 x14ac:dyDescent="0.1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 x14ac:dyDescent="0.1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 x14ac:dyDescent="0.1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 x14ac:dyDescent="0.1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 x14ac:dyDescent="0.1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 x14ac:dyDescent="0.1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 x14ac:dyDescent="0.1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 x14ac:dyDescent="0.1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 x14ac:dyDescent="0.1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 x14ac:dyDescent="0.1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 x14ac:dyDescent="0.1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 x14ac:dyDescent="0.1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 x14ac:dyDescent="0.1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 x14ac:dyDescent="0.1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 x14ac:dyDescent="0.1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 x14ac:dyDescent="0.1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 x14ac:dyDescent="0.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 x14ac:dyDescent="0.1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 x14ac:dyDescent="0.1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 x14ac:dyDescent="0.1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 x14ac:dyDescent="0.1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 x14ac:dyDescent="0.1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 x14ac:dyDescent="0.1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 x14ac:dyDescent="0.1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 x14ac:dyDescent="0.1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 x14ac:dyDescent="0.1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 x14ac:dyDescent="0.1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 x14ac:dyDescent="0.1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 x14ac:dyDescent="0.1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 x14ac:dyDescent="0.1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 x14ac:dyDescent="0.1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 x14ac:dyDescent="0.1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 x14ac:dyDescent="0.1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 x14ac:dyDescent="0.1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 x14ac:dyDescent="0.1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 x14ac:dyDescent="0.1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 x14ac:dyDescent="0.1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 x14ac:dyDescent="0.1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 x14ac:dyDescent="0.1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 x14ac:dyDescent="0.1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 x14ac:dyDescent="0.1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 x14ac:dyDescent="0.1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 x14ac:dyDescent="0.1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 x14ac:dyDescent="0.1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 x14ac:dyDescent="0.1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 x14ac:dyDescent="0.1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 x14ac:dyDescent="0.1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 x14ac:dyDescent="0.1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 x14ac:dyDescent="0.1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 x14ac:dyDescent="0.1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 x14ac:dyDescent="0.1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 x14ac:dyDescent="0.1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 x14ac:dyDescent="0.1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 x14ac:dyDescent="0.1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 x14ac:dyDescent="0.1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 x14ac:dyDescent="0.1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 x14ac:dyDescent="0.1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 x14ac:dyDescent="0.1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 x14ac:dyDescent="0.1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 x14ac:dyDescent="0.1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 x14ac:dyDescent="0.1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 x14ac:dyDescent="0.1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 x14ac:dyDescent="0.1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 x14ac:dyDescent="0.1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 x14ac:dyDescent="0.1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 x14ac:dyDescent="0.1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 x14ac:dyDescent="0.1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 x14ac:dyDescent="0.1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 x14ac:dyDescent="0.1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 x14ac:dyDescent="0.1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 x14ac:dyDescent="0.1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 x14ac:dyDescent="0.1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 x14ac:dyDescent="0.1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 x14ac:dyDescent="0.1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 x14ac:dyDescent="0.1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 x14ac:dyDescent="0.1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 x14ac:dyDescent="0.1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 x14ac:dyDescent="0.1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 x14ac:dyDescent="0.1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 x14ac:dyDescent="0.1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 x14ac:dyDescent="0.1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 x14ac:dyDescent="0.1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 x14ac:dyDescent="0.1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 x14ac:dyDescent="0.1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 x14ac:dyDescent="0.1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 x14ac:dyDescent="0.1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 x14ac:dyDescent="0.1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 x14ac:dyDescent="0.1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 x14ac:dyDescent="0.1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 x14ac:dyDescent="0.1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 x14ac:dyDescent="0.1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 x14ac:dyDescent="0.1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 x14ac:dyDescent="0.1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 x14ac:dyDescent="0.1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 x14ac:dyDescent="0.1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 x14ac:dyDescent="0.1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 x14ac:dyDescent="0.1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 x14ac:dyDescent="0.1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 x14ac:dyDescent="0.1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 x14ac:dyDescent="0.1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 x14ac:dyDescent="0.1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 x14ac:dyDescent="0.1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 x14ac:dyDescent="0.1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 x14ac:dyDescent="0.1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 x14ac:dyDescent="0.1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 x14ac:dyDescent="0.1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 x14ac:dyDescent="0.1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 x14ac:dyDescent="0.1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 x14ac:dyDescent="0.1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 x14ac:dyDescent="0.1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 x14ac:dyDescent="0.1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 x14ac:dyDescent="0.1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 x14ac:dyDescent="0.1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 x14ac:dyDescent="0.1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 x14ac:dyDescent="0.1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 x14ac:dyDescent="0.1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 x14ac:dyDescent="0.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 x14ac:dyDescent="0.1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 x14ac:dyDescent="0.1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 x14ac:dyDescent="0.1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 x14ac:dyDescent="0.1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 x14ac:dyDescent="0.1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 x14ac:dyDescent="0.1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 x14ac:dyDescent="0.1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 x14ac:dyDescent="0.1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 x14ac:dyDescent="0.1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 x14ac:dyDescent="0.1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 x14ac:dyDescent="0.1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 x14ac:dyDescent="0.1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 x14ac:dyDescent="0.1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 x14ac:dyDescent="0.1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 x14ac:dyDescent="0.1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 x14ac:dyDescent="0.1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 x14ac:dyDescent="0.1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 x14ac:dyDescent="0.1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 x14ac:dyDescent="0.1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 x14ac:dyDescent="0.1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 x14ac:dyDescent="0.1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 x14ac:dyDescent="0.1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 x14ac:dyDescent="0.1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 x14ac:dyDescent="0.1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 x14ac:dyDescent="0.1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 x14ac:dyDescent="0.1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 x14ac:dyDescent="0.1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 x14ac:dyDescent="0.1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 x14ac:dyDescent="0.1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 x14ac:dyDescent="0.1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 x14ac:dyDescent="0.1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 x14ac:dyDescent="0.1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 x14ac:dyDescent="0.1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 x14ac:dyDescent="0.1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 x14ac:dyDescent="0.1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 x14ac:dyDescent="0.1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 x14ac:dyDescent="0.1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 x14ac:dyDescent="0.1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 x14ac:dyDescent="0.1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 x14ac:dyDescent="0.1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 x14ac:dyDescent="0.1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 x14ac:dyDescent="0.1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 x14ac:dyDescent="0.1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 x14ac:dyDescent="0.1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 x14ac:dyDescent="0.1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 x14ac:dyDescent="0.1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 x14ac:dyDescent="0.1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 x14ac:dyDescent="0.1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 x14ac:dyDescent="0.1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 x14ac:dyDescent="0.1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 x14ac:dyDescent="0.1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 x14ac:dyDescent="0.1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 x14ac:dyDescent="0.1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 x14ac:dyDescent="0.1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 x14ac:dyDescent="0.1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 x14ac:dyDescent="0.1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 x14ac:dyDescent="0.1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 x14ac:dyDescent="0.1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 x14ac:dyDescent="0.1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 x14ac:dyDescent="0.1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 x14ac:dyDescent="0.1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 x14ac:dyDescent="0.1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 x14ac:dyDescent="0.1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 x14ac:dyDescent="0.1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 x14ac:dyDescent="0.1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 x14ac:dyDescent="0.1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 x14ac:dyDescent="0.1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 x14ac:dyDescent="0.1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 x14ac:dyDescent="0.1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 x14ac:dyDescent="0.1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 x14ac:dyDescent="0.1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 x14ac:dyDescent="0.1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 x14ac:dyDescent="0.1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 x14ac:dyDescent="0.1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 x14ac:dyDescent="0.1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 x14ac:dyDescent="0.1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 x14ac:dyDescent="0.1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 x14ac:dyDescent="0.1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 x14ac:dyDescent="0.1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 x14ac:dyDescent="0.1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 x14ac:dyDescent="0.1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 x14ac:dyDescent="0.1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 x14ac:dyDescent="0.1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 x14ac:dyDescent="0.1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 x14ac:dyDescent="0.1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 x14ac:dyDescent="0.1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 x14ac:dyDescent="0.1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 x14ac:dyDescent="0.1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 x14ac:dyDescent="0.1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 x14ac:dyDescent="0.1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 x14ac:dyDescent="0.1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 x14ac:dyDescent="0.1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 x14ac:dyDescent="0.1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 x14ac:dyDescent="0.1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 x14ac:dyDescent="0.1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 x14ac:dyDescent="0.1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 x14ac:dyDescent="0.1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 x14ac:dyDescent="0.1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 x14ac:dyDescent="0.1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 x14ac:dyDescent="0.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 x14ac:dyDescent="0.1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 x14ac:dyDescent="0.1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 x14ac:dyDescent="0.1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 x14ac:dyDescent="0.1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 x14ac:dyDescent="0.1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 x14ac:dyDescent="0.1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 x14ac:dyDescent="0.1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 x14ac:dyDescent="0.1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 x14ac:dyDescent="0.1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 x14ac:dyDescent="0.1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 x14ac:dyDescent="0.1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 x14ac:dyDescent="0.1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 x14ac:dyDescent="0.1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 x14ac:dyDescent="0.1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 x14ac:dyDescent="0.1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 x14ac:dyDescent="0.1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 x14ac:dyDescent="0.1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 x14ac:dyDescent="0.1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 x14ac:dyDescent="0.1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 x14ac:dyDescent="0.1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 x14ac:dyDescent="0.1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 x14ac:dyDescent="0.1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 x14ac:dyDescent="0.1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 x14ac:dyDescent="0.1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 x14ac:dyDescent="0.1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 x14ac:dyDescent="0.1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 x14ac:dyDescent="0.1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 x14ac:dyDescent="0.1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 x14ac:dyDescent="0.1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 x14ac:dyDescent="0.1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 x14ac:dyDescent="0.1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 x14ac:dyDescent="0.1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 x14ac:dyDescent="0.1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 x14ac:dyDescent="0.1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 x14ac:dyDescent="0.1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 x14ac:dyDescent="0.1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 x14ac:dyDescent="0.1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 x14ac:dyDescent="0.1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 x14ac:dyDescent="0.1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 x14ac:dyDescent="0.1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 x14ac:dyDescent="0.1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 x14ac:dyDescent="0.1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 x14ac:dyDescent="0.1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 x14ac:dyDescent="0.1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 x14ac:dyDescent="0.1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 x14ac:dyDescent="0.1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 x14ac:dyDescent="0.1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 x14ac:dyDescent="0.1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 x14ac:dyDescent="0.1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 x14ac:dyDescent="0.1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 x14ac:dyDescent="0.1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 x14ac:dyDescent="0.1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 x14ac:dyDescent="0.1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 x14ac:dyDescent="0.1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 x14ac:dyDescent="0.1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 x14ac:dyDescent="0.1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 x14ac:dyDescent="0.1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 x14ac:dyDescent="0.1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 x14ac:dyDescent="0.1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 x14ac:dyDescent="0.1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 x14ac:dyDescent="0.1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 x14ac:dyDescent="0.1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 x14ac:dyDescent="0.1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 x14ac:dyDescent="0.1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 x14ac:dyDescent="0.1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 x14ac:dyDescent="0.1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 x14ac:dyDescent="0.1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 x14ac:dyDescent="0.1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 x14ac:dyDescent="0.1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 x14ac:dyDescent="0.1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 x14ac:dyDescent="0.1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 x14ac:dyDescent="0.1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 x14ac:dyDescent="0.1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 x14ac:dyDescent="0.1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 x14ac:dyDescent="0.1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 x14ac:dyDescent="0.1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 x14ac:dyDescent="0.1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 x14ac:dyDescent="0.1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 x14ac:dyDescent="0.1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 x14ac:dyDescent="0.1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 x14ac:dyDescent="0.1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 x14ac:dyDescent="0.1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 x14ac:dyDescent="0.1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 x14ac:dyDescent="0.1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 x14ac:dyDescent="0.1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 x14ac:dyDescent="0.1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 x14ac:dyDescent="0.1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 x14ac:dyDescent="0.1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 x14ac:dyDescent="0.1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 x14ac:dyDescent="0.1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 x14ac:dyDescent="0.1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 x14ac:dyDescent="0.1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 x14ac:dyDescent="0.1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 x14ac:dyDescent="0.1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 x14ac:dyDescent="0.1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 x14ac:dyDescent="0.1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 x14ac:dyDescent="0.1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 x14ac:dyDescent="0.1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 x14ac:dyDescent="0.1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 x14ac:dyDescent="0.1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 x14ac:dyDescent="0.1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 x14ac:dyDescent="0.1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 x14ac:dyDescent="0.1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 x14ac:dyDescent="0.1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 x14ac:dyDescent="0.1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 x14ac:dyDescent="0.1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 x14ac:dyDescent="0.1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 x14ac:dyDescent="0.1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 x14ac:dyDescent="0.1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 x14ac:dyDescent="0.1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 x14ac:dyDescent="0.1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 x14ac:dyDescent="0.1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 x14ac:dyDescent="0.1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 x14ac:dyDescent="0.1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 x14ac:dyDescent="0.1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 x14ac:dyDescent="0.1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 x14ac:dyDescent="0.1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 x14ac:dyDescent="0.1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 x14ac:dyDescent="0.1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 x14ac:dyDescent="0.1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 x14ac:dyDescent="0.1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 x14ac:dyDescent="0.1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 x14ac:dyDescent="0.1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 x14ac:dyDescent="0.1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 x14ac:dyDescent="0.1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 x14ac:dyDescent="0.1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 x14ac:dyDescent="0.1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 x14ac:dyDescent="0.1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 x14ac:dyDescent="0.1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 x14ac:dyDescent="0.1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 x14ac:dyDescent="0.1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 x14ac:dyDescent="0.1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 x14ac:dyDescent="0.1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 x14ac:dyDescent="0.1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 x14ac:dyDescent="0.1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 x14ac:dyDescent="0.1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 x14ac:dyDescent="0.1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 x14ac:dyDescent="0.1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 x14ac:dyDescent="0.1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 x14ac:dyDescent="0.1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 x14ac:dyDescent="0.1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 x14ac:dyDescent="0.1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 x14ac:dyDescent="0.1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 x14ac:dyDescent="0.1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 x14ac:dyDescent="0.1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 x14ac:dyDescent="0.1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 x14ac:dyDescent="0.1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 x14ac:dyDescent="0.1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 x14ac:dyDescent="0.1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 x14ac:dyDescent="0.1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 x14ac:dyDescent="0.1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 x14ac:dyDescent="0.1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 x14ac:dyDescent="0.1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 x14ac:dyDescent="0.1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 x14ac:dyDescent="0.1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 x14ac:dyDescent="0.1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 x14ac:dyDescent="0.1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 x14ac:dyDescent="0.1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 x14ac:dyDescent="0.1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 x14ac:dyDescent="0.1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 x14ac:dyDescent="0.1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 x14ac:dyDescent="0.1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 x14ac:dyDescent="0.1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 x14ac:dyDescent="0.1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 x14ac:dyDescent="0.1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 x14ac:dyDescent="0.1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 x14ac:dyDescent="0.1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 x14ac:dyDescent="0.1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 x14ac:dyDescent="0.1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 x14ac:dyDescent="0.1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 x14ac:dyDescent="0.1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 x14ac:dyDescent="0.1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 x14ac:dyDescent="0.1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 x14ac:dyDescent="0.1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 x14ac:dyDescent="0.1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 x14ac:dyDescent="0.1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 x14ac:dyDescent="0.1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 x14ac:dyDescent="0.1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 x14ac:dyDescent="0.1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 x14ac:dyDescent="0.1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 x14ac:dyDescent="0.1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 x14ac:dyDescent="0.1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 x14ac:dyDescent="0.1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 x14ac:dyDescent="0.1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 x14ac:dyDescent="0.1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 x14ac:dyDescent="0.1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 x14ac:dyDescent="0.1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 x14ac:dyDescent="0.1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 x14ac:dyDescent="0.1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 x14ac:dyDescent="0.1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 x14ac:dyDescent="0.1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 x14ac:dyDescent="0.1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 x14ac:dyDescent="0.1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 x14ac:dyDescent="0.1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 x14ac:dyDescent="0.1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 x14ac:dyDescent="0.1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 x14ac:dyDescent="0.1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 x14ac:dyDescent="0.1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 x14ac:dyDescent="0.1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 x14ac:dyDescent="0.1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 x14ac:dyDescent="0.1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 x14ac:dyDescent="0.1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 x14ac:dyDescent="0.1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 x14ac:dyDescent="0.1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 x14ac:dyDescent="0.1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 x14ac:dyDescent="0.1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 x14ac:dyDescent="0.1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 x14ac:dyDescent="0.1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 x14ac:dyDescent="0.1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 x14ac:dyDescent="0.1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 x14ac:dyDescent="0.1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 x14ac:dyDescent="0.1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 x14ac:dyDescent="0.1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 x14ac:dyDescent="0.1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 x14ac:dyDescent="0.1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 x14ac:dyDescent="0.1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 x14ac:dyDescent="0.1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 x14ac:dyDescent="0.1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 x14ac:dyDescent="0.1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 x14ac:dyDescent="0.1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 x14ac:dyDescent="0.1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 x14ac:dyDescent="0.1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 x14ac:dyDescent="0.1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 x14ac:dyDescent="0.1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 x14ac:dyDescent="0.1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 x14ac:dyDescent="0.1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 x14ac:dyDescent="0.1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 x14ac:dyDescent="0.1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 x14ac:dyDescent="0.1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 x14ac:dyDescent="0.1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 x14ac:dyDescent="0.1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 x14ac:dyDescent="0.1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 x14ac:dyDescent="0.1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 x14ac:dyDescent="0.1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 x14ac:dyDescent="0.1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 x14ac:dyDescent="0.1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 x14ac:dyDescent="0.1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 x14ac:dyDescent="0.1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 x14ac:dyDescent="0.1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 x14ac:dyDescent="0.1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 x14ac:dyDescent="0.1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 x14ac:dyDescent="0.1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 x14ac:dyDescent="0.1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 x14ac:dyDescent="0.1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 x14ac:dyDescent="0.1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 x14ac:dyDescent="0.1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 x14ac:dyDescent="0.1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 x14ac:dyDescent="0.1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 x14ac:dyDescent="0.1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 x14ac:dyDescent="0.1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 x14ac:dyDescent="0.1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 x14ac:dyDescent="0.1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 x14ac:dyDescent="0.1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 x14ac:dyDescent="0.1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 x14ac:dyDescent="0.1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 x14ac:dyDescent="0.1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 x14ac:dyDescent="0.1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 x14ac:dyDescent="0.1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 x14ac:dyDescent="0.1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 x14ac:dyDescent="0.1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 x14ac:dyDescent="0.1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 x14ac:dyDescent="0.1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 x14ac:dyDescent="0.1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 x14ac:dyDescent="0.1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 x14ac:dyDescent="0.1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 x14ac:dyDescent="0.1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 x14ac:dyDescent="0.1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 x14ac:dyDescent="0.1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 x14ac:dyDescent="0.1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 x14ac:dyDescent="0.1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 x14ac:dyDescent="0.1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 x14ac:dyDescent="0.1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 x14ac:dyDescent="0.1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 x14ac:dyDescent="0.1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 x14ac:dyDescent="0.1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 x14ac:dyDescent="0.1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 x14ac:dyDescent="0.1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 x14ac:dyDescent="0.1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 x14ac:dyDescent="0.1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 x14ac:dyDescent="0.1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 x14ac:dyDescent="0.1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 x14ac:dyDescent="0.1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 x14ac:dyDescent="0.1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 x14ac:dyDescent="0.1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 x14ac:dyDescent="0.1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 x14ac:dyDescent="0.1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 x14ac:dyDescent="0.1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 x14ac:dyDescent="0.1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 x14ac:dyDescent="0.1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 x14ac:dyDescent="0.1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 x14ac:dyDescent="0.1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 x14ac:dyDescent="0.1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 x14ac:dyDescent="0.1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 x14ac:dyDescent="0.1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 x14ac:dyDescent="0.1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 x14ac:dyDescent="0.1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 x14ac:dyDescent="0.1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 x14ac:dyDescent="0.1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 x14ac:dyDescent="0.1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 x14ac:dyDescent="0.1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 x14ac:dyDescent="0.1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 x14ac:dyDescent="0.1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 x14ac:dyDescent="0.1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 x14ac:dyDescent="0.1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 x14ac:dyDescent="0.1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 x14ac:dyDescent="0.1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 x14ac:dyDescent="0.1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 x14ac:dyDescent="0.1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 x14ac:dyDescent="0.1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 x14ac:dyDescent="0.1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 x14ac:dyDescent="0.1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 x14ac:dyDescent="0.1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 x14ac:dyDescent="0.1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 x14ac:dyDescent="0.1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 x14ac:dyDescent="0.1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 x14ac:dyDescent="0.1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 x14ac:dyDescent="0.1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 x14ac:dyDescent="0.1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 x14ac:dyDescent="0.1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 x14ac:dyDescent="0.1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 x14ac:dyDescent="0.1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 x14ac:dyDescent="0.1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 x14ac:dyDescent="0.1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 x14ac:dyDescent="0.1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 x14ac:dyDescent="0.1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 x14ac:dyDescent="0.1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 x14ac:dyDescent="0.1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 x14ac:dyDescent="0.1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 x14ac:dyDescent="0.1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 x14ac:dyDescent="0.1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 x14ac:dyDescent="0.1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 x14ac:dyDescent="0.1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 x14ac:dyDescent="0.1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 x14ac:dyDescent="0.1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 x14ac:dyDescent="0.1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 x14ac:dyDescent="0.1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 x14ac:dyDescent="0.1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 x14ac:dyDescent="0.1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 x14ac:dyDescent="0.1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 x14ac:dyDescent="0.1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 x14ac:dyDescent="0.1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 x14ac:dyDescent="0.1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 x14ac:dyDescent="0.1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 x14ac:dyDescent="0.1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 x14ac:dyDescent="0.1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 x14ac:dyDescent="0.1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 x14ac:dyDescent="0.1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 x14ac:dyDescent="0.1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 x14ac:dyDescent="0.1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 x14ac:dyDescent="0.1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 x14ac:dyDescent="0.1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 x14ac:dyDescent="0.1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 x14ac:dyDescent="0.1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 x14ac:dyDescent="0.1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 x14ac:dyDescent="0.1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 x14ac:dyDescent="0.1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 x14ac:dyDescent="0.1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 x14ac:dyDescent="0.1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 x14ac:dyDescent="0.1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 x14ac:dyDescent="0.1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 x14ac:dyDescent="0.1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 x14ac:dyDescent="0.1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 x14ac:dyDescent="0.1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 x14ac:dyDescent="0.1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 x14ac:dyDescent="0.1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 x14ac:dyDescent="0.1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 x14ac:dyDescent="0.1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 x14ac:dyDescent="0.1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 x14ac:dyDescent="0.1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 x14ac:dyDescent="0.1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 x14ac:dyDescent="0.1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 x14ac:dyDescent="0.1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 x14ac:dyDescent="0.1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 x14ac:dyDescent="0.1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 x14ac:dyDescent="0.1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 x14ac:dyDescent="0.1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 x14ac:dyDescent="0.1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 x14ac:dyDescent="0.1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 x14ac:dyDescent="0.1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 x14ac:dyDescent="0.1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 x14ac:dyDescent="0.1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 x14ac:dyDescent="0.1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 x14ac:dyDescent="0.1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 x14ac:dyDescent="0.1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 x14ac:dyDescent="0.1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 x14ac:dyDescent="0.1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 x14ac:dyDescent="0.1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 x14ac:dyDescent="0.1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 x14ac:dyDescent="0.1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 x14ac:dyDescent="0.1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 x14ac:dyDescent="0.1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 x14ac:dyDescent="0.1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 x14ac:dyDescent="0.1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 x14ac:dyDescent="0.1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 x14ac:dyDescent="0.1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 x14ac:dyDescent="0.1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 x14ac:dyDescent="0.1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 x14ac:dyDescent="0.1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 x14ac:dyDescent="0.1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 x14ac:dyDescent="0.1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 x14ac:dyDescent="0.1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 x14ac:dyDescent="0.1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 x14ac:dyDescent="0.1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 x14ac:dyDescent="0.1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 x14ac:dyDescent="0.1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 x14ac:dyDescent="0.1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 x14ac:dyDescent="0.1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 x14ac:dyDescent="0.1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 x14ac:dyDescent="0.1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 x14ac:dyDescent="0.1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 x14ac:dyDescent="0.1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 x14ac:dyDescent="0.1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 x14ac:dyDescent="0.1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 x14ac:dyDescent="0.1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 x14ac:dyDescent="0.1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 x14ac:dyDescent="0.1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 x14ac:dyDescent="0.1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 x14ac:dyDescent="0.1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 x14ac:dyDescent="0.1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 x14ac:dyDescent="0.1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 x14ac:dyDescent="0.1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 x14ac:dyDescent="0.1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 x14ac:dyDescent="0.1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 x14ac:dyDescent="0.1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 x14ac:dyDescent="0.1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 x14ac:dyDescent="0.1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 x14ac:dyDescent="0.1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 x14ac:dyDescent="0.1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 x14ac:dyDescent="0.1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 x14ac:dyDescent="0.1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 x14ac:dyDescent="0.1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 x14ac:dyDescent="0.1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 x14ac:dyDescent="0.1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 x14ac:dyDescent="0.1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 x14ac:dyDescent="0.1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 x14ac:dyDescent="0.1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 x14ac:dyDescent="0.1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 x14ac:dyDescent="0.1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 x14ac:dyDescent="0.1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 x14ac:dyDescent="0.1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 x14ac:dyDescent="0.1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 x14ac:dyDescent="0.1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 x14ac:dyDescent="0.1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 x14ac:dyDescent="0.1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 x14ac:dyDescent="0.1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 x14ac:dyDescent="0.1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 x14ac:dyDescent="0.1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 x14ac:dyDescent="0.1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 x14ac:dyDescent="0.1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 x14ac:dyDescent="0.1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 x14ac:dyDescent="0.1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 x14ac:dyDescent="0.1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 x14ac:dyDescent="0.1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 x14ac:dyDescent="0.1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 x14ac:dyDescent="0.1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 x14ac:dyDescent="0.1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 x14ac:dyDescent="0.1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 x14ac:dyDescent="0.1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 x14ac:dyDescent="0.1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 x14ac:dyDescent="0.1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 x14ac:dyDescent="0.1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 x14ac:dyDescent="0.1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 x14ac:dyDescent="0.1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 x14ac:dyDescent="0.1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 x14ac:dyDescent="0.1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 x14ac:dyDescent="0.1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 x14ac:dyDescent="0.1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 x14ac:dyDescent="0.1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 x14ac:dyDescent="0.1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 x14ac:dyDescent="0.1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 x14ac:dyDescent="0.1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 x14ac:dyDescent="0.1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 x14ac:dyDescent="0.1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 x14ac:dyDescent="0.1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 x14ac:dyDescent="0.1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 x14ac:dyDescent="0.1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 x14ac:dyDescent="0.1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 x14ac:dyDescent="0.1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 x14ac:dyDescent="0.1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 x14ac:dyDescent="0.1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 x14ac:dyDescent="0.1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 x14ac:dyDescent="0.1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 x14ac:dyDescent="0.1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 x14ac:dyDescent="0.1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 x14ac:dyDescent="0.1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 x14ac:dyDescent="0.1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 x14ac:dyDescent="0.1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 x14ac:dyDescent="0.1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 x14ac:dyDescent="0.1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 x14ac:dyDescent="0.1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 x14ac:dyDescent="0.1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 x14ac:dyDescent="0.1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 x14ac:dyDescent="0.1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 x14ac:dyDescent="0.1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 x14ac:dyDescent="0.1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 x14ac:dyDescent="0.1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 x14ac:dyDescent="0.1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 x14ac:dyDescent="0.1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 x14ac:dyDescent="0.1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 x14ac:dyDescent="0.1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 x14ac:dyDescent="0.1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 x14ac:dyDescent="0.1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 x14ac:dyDescent="0.1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 x14ac:dyDescent="0.1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 x14ac:dyDescent="0.1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 x14ac:dyDescent="0.1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 x14ac:dyDescent="0.1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 x14ac:dyDescent="0.1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 x14ac:dyDescent="0.1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 x14ac:dyDescent="0.1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 x14ac:dyDescent="0.1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 x14ac:dyDescent="0.1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 x14ac:dyDescent="0.1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 x14ac:dyDescent="0.1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 x14ac:dyDescent="0.1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 x14ac:dyDescent="0.1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 x14ac:dyDescent="0.1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 x14ac:dyDescent="0.1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 x14ac:dyDescent="0.1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 x14ac:dyDescent="0.1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 x14ac:dyDescent="0.1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 x14ac:dyDescent="0.1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 x14ac:dyDescent="0.1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 x14ac:dyDescent="0.1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 x14ac:dyDescent="0.1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 x14ac:dyDescent="0.1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 x14ac:dyDescent="0.1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 x14ac:dyDescent="0.1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 x14ac:dyDescent="0.1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 x14ac:dyDescent="0.1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 x14ac:dyDescent="0.1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 x14ac:dyDescent="0.1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 x14ac:dyDescent="0.1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 x14ac:dyDescent="0.1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 x14ac:dyDescent="0.1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 x14ac:dyDescent="0.1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 x14ac:dyDescent="0.1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 x14ac:dyDescent="0.1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 x14ac:dyDescent="0.1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 x14ac:dyDescent="0.1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 x14ac:dyDescent="0.1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 x14ac:dyDescent="0.1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 x14ac:dyDescent="0.1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 x14ac:dyDescent="0.1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 x14ac:dyDescent="0.1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 x14ac:dyDescent="0.1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 x14ac:dyDescent="0.1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 x14ac:dyDescent="0.1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 x14ac:dyDescent="0.1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 x14ac:dyDescent="0.1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 x14ac:dyDescent="0.1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 x14ac:dyDescent="0.1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 x14ac:dyDescent="0.1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 x14ac:dyDescent="0.1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 x14ac:dyDescent="0.1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 x14ac:dyDescent="0.1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 x14ac:dyDescent="0.1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 x14ac:dyDescent="0.1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 x14ac:dyDescent="0.1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 x14ac:dyDescent="0.1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 x14ac:dyDescent="0.1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 x14ac:dyDescent="0.1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 x14ac:dyDescent="0.1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 x14ac:dyDescent="0.1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 x14ac:dyDescent="0.1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 x14ac:dyDescent="0.1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 x14ac:dyDescent="0.1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 x14ac:dyDescent="0.1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 x14ac:dyDescent="0.1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 x14ac:dyDescent="0.1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 x14ac:dyDescent="0.1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 x14ac:dyDescent="0.1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 x14ac:dyDescent="0.1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 x14ac:dyDescent="0.1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 x14ac:dyDescent="0.1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 x14ac:dyDescent="0.1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 x14ac:dyDescent="0.1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 x14ac:dyDescent="0.1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 x14ac:dyDescent="0.1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 x14ac:dyDescent="0.1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 x14ac:dyDescent="0.15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 x14ac:dyDescent="0.1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 x14ac:dyDescent="0.15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 x14ac:dyDescent="0.15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</sheetData>
  <protectedRanges>
    <protectedRange algorithmName="SHA-512" hashValue="X1Ljih8raBNXz/WKHTch57LbPuDsmZWpvqh7DchFiTRwAqsRj4nuqU/iBn6B1vJpc/N59WIuSm5+DdMqOwpu+A==" saltValue="Bfl08tdUB+rzycIBext5NA==" spinCount="100000" sqref="G17:G19" name="Rango1"/>
  </protectedRanges>
  <mergeCells count="23">
    <mergeCell ref="B46:G46"/>
    <mergeCell ref="B47:G47"/>
    <mergeCell ref="D15:D16"/>
    <mergeCell ref="E15:E16"/>
    <mergeCell ref="B25:D25"/>
    <mergeCell ref="B26:D26"/>
    <mergeCell ref="B27:D27"/>
    <mergeCell ref="B31:G31"/>
    <mergeCell ref="B33:G33"/>
    <mergeCell ref="C35:D35"/>
    <mergeCell ref="B36:B38"/>
    <mergeCell ref="G36:G38"/>
    <mergeCell ref="B40:G40"/>
    <mergeCell ref="B45:G45"/>
    <mergeCell ref="F15:F16"/>
    <mergeCell ref="G15:G16"/>
    <mergeCell ref="B15:B16"/>
    <mergeCell ref="C15:C16"/>
    <mergeCell ref="B1:C1"/>
    <mergeCell ref="D1:F1"/>
    <mergeCell ref="G1:G3"/>
    <mergeCell ref="D2:F3"/>
    <mergeCell ref="B12:G13"/>
  </mergeCells>
  <pageMargins left="0.7" right="0.7" top="0.75" bottom="0.75" header="0" footer="0"/>
  <pageSetup scale="7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</dc:creator>
  <cp:lastModifiedBy>Johan Orozco Arango</cp:lastModifiedBy>
  <cp:lastPrinted>2022-02-02T22:40:29Z</cp:lastPrinted>
  <dcterms:created xsi:type="dcterms:W3CDTF">2018-12-06T21:04:06Z</dcterms:created>
  <dcterms:modified xsi:type="dcterms:W3CDTF">2023-11-07T19:48:04Z</dcterms:modified>
</cp:coreProperties>
</file>