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Oficina\Documents\Seguimiento 2023\Procesos\6 FDLK-LP-016-2023 - Mantenimiento de puentes\Documentos del proceso\Formulario\"/>
    </mc:Choice>
  </mc:AlternateContent>
  <xr:revisionPtr revIDLastSave="0" documentId="13_ncr:1_{DFDA4A48-F954-46BC-A882-C32227C44CB8}" xr6:coauthVersionLast="47" xr6:coauthVersionMax="47" xr10:uidLastSave="{00000000-0000-0000-0000-000000000000}"/>
  <bookViews>
    <workbookView xWindow="-120" yWindow="-120" windowWidth="29040" windowHeight="16440" activeTab="2" xr2:uid="{158D3088-1998-44E8-8058-B55A88D30BF1}"/>
  </bookViews>
  <sheets>
    <sheet name="PRESUPUESTO OFICIAL (Entidad)" sheetId="1" r:id="rId1"/>
    <sheet name="PTO OFICIAL UNITARIOS (Entida)" sheetId="2" r:id="rId2"/>
    <sheet name="OFERTA ECONOMICA"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[0]!ERR</definedName>
    <definedName name="\Z">[0]!ERR</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[7]MEMORIAS!#REF!</definedName>
    <definedName name="__________PMT5805">[7]MEMORIAS!#REF!</definedName>
    <definedName name="__________PMT5806">[7]MEMORIAS!#REF!</definedName>
    <definedName name="__________PMT5815">[7]MEMORIAS!#REF!</definedName>
    <definedName name="__________PMT5820">[7]MEMORIAS!#REF!</definedName>
    <definedName name="__________tab1">#REF!</definedName>
    <definedName name="__________tab2">#REF!</definedName>
    <definedName name="__________tab3">#REF!</definedName>
    <definedName name="__________TAB4">#REF!</definedName>
    <definedName name="_________AFC1">[8]INV!$A$25:$D$28</definedName>
    <definedName name="_________AFC3">[8]INV!$F$25:$I$28</definedName>
    <definedName name="_________AFC5">[8]INV!$K$25:$N$28</definedName>
    <definedName name="_________aiu2">[9]AIU!$J$105</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[10]INST!#REF!</definedName>
    <definedName name="_________PJ50">#REF!</definedName>
    <definedName name="_________PMT5671">[7]MEMORIAS!#REF!</definedName>
    <definedName name="_________PMT5805">[7]MEMORIAS!#REF!</definedName>
    <definedName name="_________PMT5806">[7]MEMORIAS!#REF!</definedName>
    <definedName name="_________PMT5815">[7]MEMORIAS!#REF!</definedName>
    <definedName name="_________PMT5820">[7]MEMORIAS!#REF!</definedName>
    <definedName name="_________SBC1">[8]INV!$A$12:$D$15</definedName>
    <definedName name="_________SBC3">[8]INV!$F$12:$I$15</definedName>
    <definedName name="_________SBC5">[8]INV!$K$12:$N$15</definedName>
    <definedName name="_________tab1">#REF!</definedName>
    <definedName name="_________tab2">#REF!</definedName>
    <definedName name="_________tab3">#REF!</definedName>
    <definedName name="_________TAB4">#REF!</definedName>
    <definedName name="________AFC1">[8]INV!$A$25:$D$28</definedName>
    <definedName name="________AFC3">[8]INV!$F$25:$I$28</definedName>
    <definedName name="________AFC5">[8]INV!$K$25:$N$28</definedName>
    <definedName name="________aiu2">[9]AIU!$J$105</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EXC6">#REF!</definedName>
    <definedName name="________EXC7">#REF!</definedName>
    <definedName name="________key2" hidden="1">[11]INST!#REF!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[7]MEMORIAS!#REF!</definedName>
    <definedName name="________PMT5805">[7]MEMORIAS!#REF!</definedName>
    <definedName name="________PMT5806">[7]MEMORIAS!#REF!</definedName>
    <definedName name="________PMT5815">[7]MEMORIAS!#REF!</definedName>
    <definedName name="________PMT5820">[7]MEMORIAS!#REF!</definedName>
    <definedName name="________r">#REF!</definedName>
    <definedName name="________SBC1">[8]INV!$A$12:$D$15</definedName>
    <definedName name="________SBC3">[8]INV!$F$12:$I$15</definedName>
    <definedName name="________SBC5">[8]INV!$K$12:$N$15</definedName>
    <definedName name="________tab1">#REF!</definedName>
    <definedName name="________tab2">#REF!</definedName>
    <definedName name="________tab3">#REF!</definedName>
    <definedName name="________TAB4">#REF!</definedName>
    <definedName name="_______AFC1">[8]INV!$A$25:$D$28</definedName>
    <definedName name="_______AFC3">[8]INV!$F$25:$I$28</definedName>
    <definedName name="_______AFC5">[8]INV!$K$25:$N$28</definedName>
    <definedName name="_______aiu2">[9]AIU!$J$105</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MA2">#REF!</definedName>
    <definedName name="_______PJ50">#REF!</definedName>
    <definedName name="_______r">#REF!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aiu2">[9]AIU!$J$105</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[7]MEMORIAS!#REF!</definedName>
    <definedName name="______PMT5805">[7]MEMORIAS!#REF!</definedName>
    <definedName name="______PMT5806">[7]MEMORIAS!#REF!</definedName>
    <definedName name="______PMT5815">[7]MEMORIAS!#REF!</definedName>
    <definedName name="______PMT5820">[7]MEMORIAS!#REF!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SAL1">#REF!</definedName>
    <definedName name="______SBC1">[8]INV!$A$12:$D$15</definedName>
    <definedName name="______SBC3">[8]INV!$F$12:$I$15</definedName>
    <definedName name="______SBC5">[8]INV!$K$12:$N$15</definedName>
    <definedName name="______tab1">#REF!</definedName>
    <definedName name="______tab2">#REF!</definedName>
    <definedName name="______tab3">#REF!</definedName>
    <definedName name="______TAB4">#REF!</definedName>
    <definedName name="_____AFC1">[8]INV!$A$25:$D$28</definedName>
    <definedName name="_____AFC3">[8]INV!$F$25:$I$28</definedName>
    <definedName name="_____AFC5">[8]INV!$K$25:$N$28</definedName>
    <definedName name="_____aiu2">[12]AIU!$J$105</definedName>
    <definedName name="_____ane7" localSheetId="2">[13]!_xlbgnm.ane7</definedName>
    <definedName name="_____ane7" localSheetId="1">[13]!_xlbgnm.ane7</definedName>
    <definedName name="_____ane7">[13]!_xlbgnm.ane7</definedName>
    <definedName name="_____ane8" localSheetId="2">[13]!_xlbgnm.ane8</definedName>
    <definedName name="_____ane8" localSheetId="1">[13]!_xlbgnm.ane8</definedName>
    <definedName name="_____ane8">[13]!_xlbgnm.ane8</definedName>
    <definedName name="_____Atp2">[14]EMPRESA!$F$22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[15]Tablas!#REF!</definedName>
    <definedName name="_____DDS1">[15]Tablas!#REF!</definedName>
    <definedName name="_____DGO1">[15]Tablas!#REF!</definedName>
    <definedName name="_____DGP1">[15]Tablas!#REF!</definedName>
    <definedName name="_____DIJ1">[15]Tablas!#REF!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[15]Tablas!#REF!</definedName>
    <definedName name="_____MA2">#REF!</definedName>
    <definedName name="_____OCD1">[15]Tablas!#REF!</definedName>
    <definedName name="_____OCI1">[15]Tablas!#REF!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[7]MEMORIAS!#REF!</definedName>
    <definedName name="_____PMT5805">[7]MEMORIAS!#REF!</definedName>
    <definedName name="_____PMT5806">[7]MEMORIAS!#REF!</definedName>
    <definedName name="_____PMT5815">[7]MEMORIAS!#REF!</definedName>
    <definedName name="_____PMT5820">[7]MEMORIAS!#REF!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AL1">#REF!</definedName>
    <definedName name="_____SBC1">[8]INV!$A$12:$D$15</definedName>
    <definedName name="_____SBC3">[8]INV!$F$12:$I$15</definedName>
    <definedName name="_____SBC5">[8]INV!$K$12:$N$15</definedName>
    <definedName name="_____tab1">#REF!</definedName>
    <definedName name="_____tab2">#REF!</definedName>
    <definedName name="_____tab3">#REF!</definedName>
    <definedName name="_____TAB4">#REF!</definedName>
    <definedName name="_____VEX1">[15]Tablas!#REF!</definedName>
    <definedName name="_____VFA1">[15]Tablas!#REF!</definedName>
    <definedName name="_____VIT1">[15]Tablas!#REF!</definedName>
    <definedName name="_____Vol1">[16]Item!$A:$D</definedName>
    <definedName name="_____VPR1">[15]Tablas!#REF!</definedName>
    <definedName name="_____VPR2">[17]Tablas!#REF!</definedName>
    <definedName name="_____VRP1">[15]Tablas!#REF!</definedName>
    <definedName name="_____VSM1">[15]Tablas!#REF!</definedName>
    <definedName name="____AFC1">[8]INV!$A$25:$D$28</definedName>
    <definedName name="____AFC3">[8]INV!$F$25:$I$28</definedName>
    <definedName name="____AFC5">[8]INV!$K$25:$N$28</definedName>
    <definedName name="____aiu2">[12]AIU!$J$105</definedName>
    <definedName name="____ane7" localSheetId="2">[18]!_xlbgnm.ane7</definedName>
    <definedName name="____ane7" localSheetId="1">[18]!_xlbgnm.ane7</definedName>
    <definedName name="____ane7">[18]!_xlbgnm.ane7</definedName>
    <definedName name="____ane8" localSheetId="2">[18]!_xlbgnm.ane8</definedName>
    <definedName name="____ane8" localSheetId="1">[18]!_xlbgnm.ane8</definedName>
    <definedName name="____ane8">[18]!_xlbgnm.ane8</definedName>
    <definedName name="____Atp2">[19]EMPRESA!$F$22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[15]Tablas!#REF!</definedName>
    <definedName name="____DDS1">[15]Tablas!#REF!</definedName>
    <definedName name="____DGO1">[15]Tablas!#REF!</definedName>
    <definedName name="____DGP1">[15]Tablas!#REF!</definedName>
    <definedName name="____DIJ1">[15]Tablas!#REF!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[15]Tablas!#REF!</definedName>
    <definedName name="____LEY80">#REF!</definedName>
    <definedName name="____MA2">#REF!</definedName>
    <definedName name="____OCD1">[15]Tablas!#REF!</definedName>
    <definedName name="____OCI1">[15]Tablas!#REF!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[7]MEMORIAS!#REF!</definedName>
    <definedName name="____PMT5805">[7]MEMORIAS!#REF!</definedName>
    <definedName name="____PMT5806">[7]MEMORIAS!#REF!</definedName>
    <definedName name="____PMT5815">[7]MEMORIAS!#REF!</definedName>
    <definedName name="____PMT5820">[7]MEMORIAS!#REF!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[8]INV!$A$12:$D$15</definedName>
    <definedName name="____SBC3">[8]INV!$F$12:$I$15</definedName>
    <definedName name="____SBC5">[8]INV!$K$12:$N$15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[15]Tablas!#REF!</definedName>
    <definedName name="____VFA1">[15]Tablas!#REF!</definedName>
    <definedName name="____VIT1">[15]Tablas!#REF!</definedName>
    <definedName name="____Vol1">[16]Item!$A:$D</definedName>
    <definedName name="____VPR1">[15]Tablas!#REF!</definedName>
    <definedName name="____VPR2">#REF!</definedName>
    <definedName name="____VRP1">[15]Tablas!#REF!</definedName>
    <definedName name="____VSM1">[15]Tablas!#REF!</definedName>
    <definedName name="___AFC1">[8]INV!$A$25:$D$28</definedName>
    <definedName name="___AFC3">[8]INV!$F$25:$I$28</definedName>
    <definedName name="___AFC5">[8]INV!$K$25:$N$28</definedName>
    <definedName name="___aiu2">[12]AIU!$J$105</definedName>
    <definedName name="___ane7" localSheetId="2">[20]!_xlbgnm.ane7</definedName>
    <definedName name="___ane7" localSheetId="1">[20]!_xlbgnm.ane7</definedName>
    <definedName name="___ane7">[20]!_xlbgnm.ane7</definedName>
    <definedName name="___ane8" localSheetId="2">[20]!_xlbgnm.ane8</definedName>
    <definedName name="___ane8" localSheetId="1">[20]!_xlbgnm.ane8</definedName>
    <definedName name="___ane8">[20]!_xlbgnm.ane8</definedName>
    <definedName name="___Atp2">[21]EMPRESA!$F$22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[15]Tablas!#REF!</definedName>
    <definedName name="___DDS1">[15]Tablas!#REF!</definedName>
    <definedName name="___DGO1">[15]Tablas!#REF!</definedName>
    <definedName name="___DGP1">[15]Tablas!#REF!</definedName>
    <definedName name="___DIJ1">[15]Tablas!#REF!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[15]Tablas!#REF!</definedName>
    <definedName name="___key2" hidden="1">[11]INST!#REF!</definedName>
    <definedName name="___key3" hidden="1">#REF!</definedName>
    <definedName name="___key31" hidden="1">#REF!</definedName>
    <definedName name="___LEY80">#REF!</definedName>
    <definedName name="___MA2">#REF!</definedName>
    <definedName name="___OCD1">[15]Tablas!#REF!</definedName>
    <definedName name="___OCI1">[15]Tablas!#REF!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[7]MEMORIAS!#REF!</definedName>
    <definedName name="___PMT5805">[7]MEMORIAS!#REF!</definedName>
    <definedName name="___PMT5806">[7]MEMORIAS!#REF!</definedName>
    <definedName name="___PMT5815">[7]MEMORIAS!#REF!</definedName>
    <definedName name="___PMT5820">[7]MEMORIAS!#REF!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BC1">[8]INV!$A$12:$D$15</definedName>
    <definedName name="___SBC3">[8]INV!$F$12:$I$15</definedName>
    <definedName name="___SBC5">[8]INV!$K$12:$N$15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[15]Tablas!#REF!</definedName>
    <definedName name="___VFA1">[15]Tablas!#REF!</definedName>
    <definedName name="___VIT1">[15]Tablas!#REF!</definedName>
    <definedName name="___Vol1">[16]Item!$A:$D</definedName>
    <definedName name="___VPR1">[15]Tablas!#REF!</definedName>
    <definedName name="___VPR2">#REF!</definedName>
    <definedName name="___VRP1">[15]Tablas!#REF!</definedName>
    <definedName name="___VSM1">[15]Tablas!#REF!</definedName>
    <definedName name="__123Graph_A" hidden="1">#REF!</definedName>
    <definedName name="__123Graph_B" hidden="1">#REF!</definedName>
    <definedName name="__1Excel_BuiltIn_Print_Area_1_1_1">#REF!</definedName>
    <definedName name="__2Excel_BuiltIn_Print_Titles_1_1_1_1">#REF!</definedName>
    <definedName name="__AFC1">[8]INV!$A$25:$D$28</definedName>
    <definedName name="__AFC3">[8]INV!$F$25:$I$28</definedName>
    <definedName name="__AFC5">[8]INV!$K$25:$N$28</definedName>
    <definedName name="__aiu2">[12]AIU!$J$105</definedName>
    <definedName name="__ane7" localSheetId="2">[18]!_xlbgnm.ane7</definedName>
    <definedName name="__ane7" localSheetId="1">[18]!_xlbgnm.ane7</definedName>
    <definedName name="__ane7">[18]!_xlbgnm.ane7</definedName>
    <definedName name="__ane8" localSheetId="2">[18]!_xlbgnm.ane8</definedName>
    <definedName name="__ane8" localSheetId="1">[18]!_xlbgnm.ane8</definedName>
    <definedName name="__ane8">[18]!_xlbgnm.ane8</definedName>
    <definedName name="__Atp2">[22]EMPRESA!$F$22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[15]Tablas!#REF!</definedName>
    <definedName name="__DDS1">[15]Tablas!#REF!</definedName>
    <definedName name="__DGO1">[15]Tablas!#REF!</definedName>
    <definedName name="__DGP1">[15]Tablas!#REF!</definedName>
    <definedName name="__DIJ1">[15]Tablas!#REF!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[15]Tablas!#REF!</definedName>
    <definedName name="__key2" hidden="1">[23]INST!#REF!</definedName>
    <definedName name="__key21" hidden="1">[11]INST!#REF!</definedName>
    <definedName name="__key3" hidden="1">#REF!</definedName>
    <definedName name="__key31" hidden="1">#REF!</definedName>
    <definedName name="__LEY80">#REF!</definedName>
    <definedName name="__MA2">#REF!</definedName>
    <definedName name="__mun2">[24]PESOS!#REF!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[15]Tablas!#REF!</definedName>
    <definedName name="__OCI1">[15]Tablas!#REF!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'[25]Paral. 1'!$E$1:$E$65536</definedName>
    <definedName name="__Pa2">'[25]Paral. 2'!$E$1:$E$65536</definedName>
    <definedName name="__Pa3">'[25]Paral. 3'!$E$1:$E$65536</definedName>
    <definedName name="__Pa4">[25]Paral.4!$E$1:$E$65536</definedName>
    <definedName name="__PJ50">#REF!</definedName>
    <definedName name="__pj51">#REF!</definedName>
    <definedName name="__PMT5671">[7]MEMORIAS!#REF!</definedName>
    <definedName name="__PMT5805">[7]MEMORIAS!#REF!</definedName>
    <definedName name="__PMT5806">[7]MEMORIAS!#REF!</definedName>
    <definedName name="__PMT5815">[7]MEMORIAS!#REF!</definedName>
    <definedName name="__PMT5820">[7]MEMORIAS!#REF!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ef4">#REF!</definedName>
    <definedName name="__SAL1">#REF!</definedName>
    <definedName name="__SBC1">[8]INV!$A$12:$D$15</definedName>
    <definedName name="__SBC3">[8]INV!$F$12:$I$15</definedName>
    <definedName name="__SBC5">[8]INV!$K$12:$N$15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[15]Tablas!#REF!</definedName>
    <definedName name="__VFA1">[15]Tablas!#REF!</definedName>
    <definedName name="__VIT1">[15]Tablas!#REF!</definedName>
    <definedName name="__Vol1">[16]Item!$A:$D</definedName>
    <definedName name="__VPR1">[15]Tablas!#REF!</definedName>
    <definedName name="__VPR2">[17]Tablas!#REF!</definedName>
    <definedName name="__VRP1">[15]Tablas!#REF!</definedName>
    <definedName name="__VSM1">[15]Tablas!#REF!</definedName>
    <definedName name="_1">#REF!</definedName>
    <definedName name="_1_25">[17]Tablas!#REF!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[12]AIU!$J$105</definedName>
    <definedName name="_ALM1">#REF!</definedName>
    <definedName name="_AND1">#REF!</definedName>
    <definedName name="_ane7" localSheetId="2">[18]!_xlbgnm.ane7</definedName>
    <definedName name="_ane7" localSheetId="1">[18]!_xlbgnm.ane7</definedName>
    <definedName name="_ane7">[18]!_xlbgnm.ane7</definedName>
    <definedName name="_ane8" localSheetId="2">[18]!_xlbgnm.ane8</definedName>
    <definedName name="_ane8" localSheetId="1">[18]!_xlbgnm.ane8</definedName>
    <definedName name="_ane8">[18]!_xlbgnm.ane8</definedName>
    <definedName name="_APU221">#REF!</definedName>
    <definedName name="_APU465" localSheetId="2">[26]!absc</definedName>
    <definedName name="_APU465" localSheetId="1">[26]!absc</definedName>
    <definedName name="_APU465">[26]!absc</definedName>
    <definedName name="_Atp2">[22]EMPRESA!$F$22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[15]Tablas!#REF!</definedName>
    <definedName name="_DDS1">[15]Tablas!#REF!</definedName>
    <definedName name="_DGO1">[15]Tablas!#REF!</definedName>
    <definedName name="_DGP1">[15]Tablas!#REF!</definedName>
    <definedName name="_DIJ1">[15]Tablas!#REF!</definedName>
    <definedName name="_DPI1">[15]Tablas!#REF!</definedName>
    <definedName name="_DPY1">[15]Tablas!#REF!</definedName>
    <definedName name="_DRI1">[15]Tablas!#REF!</definedName>
    <definedName name="_DRL1">[15]Tablas!#REF!</definedName>
    <definedName name="_DSP1">[15]Tablas!#REF!</definedName>
    <definedName name="_ECP1">[15]Tablas!#REF!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2" hidden="1">'OFERTA ECONOMICA'!$G$8:$G$70</definedName>
    <definedName name="_xlnm._FilterDatabase" localSheetId="0" hidden="1">'PRESUPUESTO OFICIAL (Entidad)'!$G$8:$G$70</definedName>
    <definedName name="_xlnm._FilterDatabase" localSheetId="1" hidden="1">'PTO OFICIAL UNITARIOS (Entida)'!$G$8:$G$70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[15]Tablas!#REF!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[15]Tablas!#REF!</definedName>
    <definedName name="_OCI1">[15]Tablas!#REF!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 hidden="1">'[4]7422CW00'!#REF!</definedName>
    <definedName name="_PJ50">#REF!</definedName>
    <definedName name="_pj51">#REF!</definedName>
    <definedName name="_PMT5671">[28]MEMORIAS!#REF!</definedName>
    <definedName name="_PMT5805">[28]MEMORIAS!#REF!</definedName>
    <definedName name="_PMT5806">[28]MEMORIAS!#REF!</definedName>
    <definedName name="_PMT5815">[28]MEMORIAS!#REF!</definedName>
    <definedName name="_PMT5820">[28]MEMORIAS!#REF!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ression_Int" hidden="1">1</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[8]INV!$A$12:$D$15</definedName>
    <definedName name="_SBC3">[8]INV!$F$12:$I$15</definedName>
    <definedName name="_SBC5">[8]INV!$K$12:$N$15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[11]INST!#REF!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hidden="1">{"via1",#N/A,TRUE,"general";"via2",#N/A,TRUE,"general";"via3",#N/A,TRUE,"general"}</definedName>
    <definedName name="_VIT1">[15]Tablas!#REF!</definedName>
    <definedName name="_Vol1">[16]Item!$A:$D</definedName>
    <definedName name="_VPR1">[15]Tablas!#REF!</definedName>
    <definedName name="_VPR2">[17]Tablas!#REF!</definedName>
    <definedName name="_VRP1">[15]Tablas!#REF!</definedName>
    <definedName name="_VSM1">[15]Tablas!#REF!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'[29]DUB-823'!#REF!</definedName>
    <definedName name="A_1">#REF!</definedName>
    <definedName name="A_impresión_IM">#REF!</definedName>
    <definedName name="A18A200">[30]ESPEC!#REF!</definedName>
    <definedName name="a2a" hidden="1">{"TAB1",#N/A,TRUE,"GENERAL";"TAB2",#N/A,TRUE,"GENERAL";"TAB3",#N/A,TRUE,"GENERAL";"TAB4",#N/A,TRUE,"GENERAL";"TAB5",#N/A,TRUE,"GENERAL"}</definedName>
    <definedName name="aa">[0]!ERR</definedName>
    <definedName name="AAA">[0]!ERR</definedName>
    <definedName name="aaaaaa">[31]otros!$C$5</definedName>
    <definedName name="AAAAAAAAAA">#REF!</definedName>
    <definedName name="AAAAAAAAAAAAAAAAAAAA">#REF!</definedName>
    <definedName name="aaaaas" hidden="1">{"TAB1",#N/A,TRUE,"GENERAL";"TAB2",#N/A,TRUE,"GENERAL";"TAB3",#N/A,TRUE,"GENERAL";"TAB4",#N/A,TRUE,"GENERAL";"TAB5",#N/A,TRUE,"GENERAL"}</definedName>
    <definedName name="AAC">[8]AASHTO!$A$14:$F$17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[8]AASHTO!$A$2:$F$5</definedName>
    <definedName name="ABR">#REF!</definedName>
    <definedName name="absc1" localSheetId="2">[32]!absc</definedName>
    <definedName name="absc1" localSheetId="1">[32]!absc</definedName>
    <definedName name="absc1">[32]!absc</definedName>
    <definedName name="ac">#REF!</definedName>
    <definedName name="ACALZADA">#REF!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'[33]Reservas de Petróleo'!$A$2,'[33]Reservas de Petróleo'!$A$1,'[33]Reservas de Petróleo'!$D$4,'[33]Reservas de Petróleo'!$E$1:$E$65536</definedName>
    <definedName name="ad">#REF!</definedName>
    <definedName name="adasd">#REF!</definedName>
    <definedName name="ADFGSDB" hidden="1">{"via1",#N/A,TRUE,"general";"via2",#N/A,TRUE,"general";"via3",#N/A,TRUE,"general"}</definedName>
    <definedName name="ADM">[31]otros!$C$2</definedName>
    <definedName name="administrador">[34]Informacion!$B$15</definedName>
    <definedName name="ADMON">#REF!</definedName>
    <definedName name="ADMON1">#REF!</definedName>
    <definedName name="adoc1" localSheetId="2">[32]!absc</definedName>
    <definedName name="adoc1" localSheetId="1">[32]!absc</definedName>
    <definedName name="adoc1">[32]!absc</definedName>
    <definedName name="ADOC125" localSheetId="2">[35]!absc</definedName>
    <definedName name="ADOC125" localSheetId="1">[35]!absc</definedName>
    <definedName name="ADOC125">[35]!absc</definedName>
    <definedName name="adoq" localSheetId="2">[36]!absc</definedName>
    <definedName name="adoq" localSheetId="1">[36]!absc</definedName>
    <definedName name="adoq">[36]!absc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ida">#REF!</definedName>
    <definedName name="aida1">#REF!</definedName>
    <definedName name="AIU">#REF!</definedName>
    <definedName name="AIU_01">#REF!</definedName>
    <definedName name="AIU_1">#REF!</definedName>
    <definedName name="AIU_2">#REF!</definedName>
    <definedName name="AIU_ADMON">[37]DATOS!$D$8</definedName>
    <definedName name="AIU_IMP">[37]DATOS!$D$9</definedName>
    <definedName name="aiu_mat">[38]PRESUPUESTO!$AD$891</definedName>
    <definedName name="AIU_UTIL">[37]DATOS!$D$10</definedName>
    <definedName name="AjustDelAIU">#REF!</definedName>
    <definedName name="Ajuste">[39]Datos!$B$11</definedName>
    <definedName name="alam">#REF!</definedName>
    <definedName name="alc" localSheetId="2">[40]!absc</definedName>
    <definedName name="alc" localSheetId="1">[40]!absc</definedName>
    <definedName name="alc">[40]!absc</definedName>
    <definedName name="AlcanceProyecto">#REF!</definedName>
    <definedName name="ALM">#REF!</definedName>
    <definedName name="ALTO">[41]Tabla!$A$1:$A$5</definedName>
    <definedName name="AMBIENTAL">#REF!</definedName>
    <definedName name="Amount">#REF!</definedName>
    <definedName name="ANCLAJE">'[42]MC SF GAVIONES'!#REF!</definedName>
    <definedName name="AND">#REF!</definedName>
    <definedName name="Andenes" hidden="1">#REF!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[43]COMPARATIVO!#REF!</definedName>
    <definedName name="anexo8">#REF!</definedName>
    <definedName name="anexo9">#REF!</definedName>
    <definedName name="anexů7">#REF!</definedName>
    <definedName name="Antic">[44]BASES!$B$33</definedName>
    <definedName name="ANTICIPO">[45]BASES!$B$33</definedName>
    <definedName name="AÑO">[31]PRESUPUESTO!$D$13</definedName>
    <definedName name="AÑOWUIE">'[46]Res-Accide-10'!$R$2:$R$7</definedName>
    <definedName name="apaiy">#REF!</definedName>
    <definedName name="APELLIDOS">#REF!</definedName>
    <definedName name="API">#REF!</definedName>
    <definedName name="apoyo">'[47]RESUMEN CIERRE '!$G$136</definedName>
    <definedName name="APU" localSheetId="2">[48]!absc</definedName>
    <definedName name="APU" localSheetId="1">[48]!absc</definedName>
    <definedName name="APU">[48]!absc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'OFERTA ECONOMICA'!$B$1:$K$93</definedName>
    <definedName name="_xlnm.Print_Area" localSheetId="0">'PRESUPUESTO OFICIAL (Entidad)'!$B$1:$K$92</definedName>
    <definedName name="_xlnm.Print_Area" localSheetId="1">'PTO OFICIAL UNITARIOS (Entida)'!$B$1:$K$92</definedName>
    <definedName name="_xlnm.Print_Area">#REF!</definedName>
    <definedName name="Areadimp">#REF!</definedName>
    <definedName name="AreaLimpiar">'[49]Info-Portaf'!$N$4,'[49]Info-Portaf'!$C$10:$AE$24,'[49]Info-Portaf'!$C$26:$AE$28,'[49]Info-Portaf'!$C$31:$AE$40,'[49]Info-Portaf'!$C$41:$H$41,'[49]Info-Portaf'!$C$42:$AE$51,'[49]Info-Portaf'!$C$53:$AE$54,'[49]Info-Portaf'!$C$57:$AE$57,'[49]Info-Portaf'!$C$59:$AE$59,'[49]Info-Portaf'!$B$10:$B$61</definedName>
    <definedName name="Areatotal">#REF!</definedName>
    <definedName name="Aref">#REF!</definedName>
    <definedName name="armuve">[0]!ERR</definedName>
    <definedName name="ARP">#REF!</definedName>
    <definedName name="ARS">#REF!</definedName>
    <definedName name="as">[0]!ERR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[14]EMPRESA!$F$20</definedName>
    <definedName name="AU">'[50]CIRCUITOS CODENSA'!#REF!</definedName>
    <definedName name="_xlnm.Auto_Open" localSheetId="2">MODULO10.auto_abrir</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'[50]CIRCUITOS CODENSA'!#REF!</definedName>
    <definedName name="AuxAlim">'[14]DATOS CONTRATO'!$E$18</definedName>
    <definedName name="auxalimentacion">[51]CONTRATO!$E$18</definedName>
    <definedName name="AuxCom">'[14]DATOS CONTRATO'!$I$16</definedName>
    <definedName name="auxcomisariato">[51]CONTRATO!$I$16</definedName>
    <definedName name="AuxDot">'[14]DATOS CONTRATO'!$I$17</definedName>
    <definedName name="auxdotacion">[51]CONTRATO!$I$17</definedName>
    <definedName name="AuxHab">'[14]DATOS CONTRATO'!$E$17</definedName>
    <definedName name="auxhabi">[52]CONTRATO!$E$17</definedName>
    <definedName name="auxhabitacion">[51]CONTRATO!$E$17</definedName>
    <definedName name="auxtransporte">[51]CONTRATO!$E$16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jo_L">[41]Tabla!$A$1:$A$5</definedName>
    <definedName name="BANCO">#REF!</definedName>
    <definedName name="Base">#REF!</definedName>
    <definedName name="Base_datos_IM">#REF!</definedName>
    <definedName name="base1">#REF!</definedName>
    <definedName name="base2">#REF!</definedName>
    <definedName name="basedatos">[53]Hoja1!$A$4:$BZ$55</definedName>
    <definedName name="_xlnm.Database">#REF!</definedName>
    <definedName name="BaseDeDatos1">#REF!</definedName>
    <definedName name="basep">[54]PRESUPUESTAL!$A$4:$P$190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'[50]CIRCUITOS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'[55]Ejecutado%'!#REF!</definedName>
    <definedName name="blEjecutadoPorcen">'[55]Ejecutado$'!$D$1:$CE$45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'[55]Programado$'!$I$1:$CK$45</definedName>
    <definedName name="blReferenciaInforme">#REF!</definedName>
    <definedName name="bn">#REF!</definedName>
    <definedName name="BO">'[50]CIRCUITOS CODENSA'!#REF!</definedName>
    <definedName name="Bombas">#REF!</definedName>
    <definedName name="BONO">#REF!</definedName>
    <definedName name="BORDER1">[56]steel!#REF!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[57]medelo!$D$37</definedName>
    <definedName name="bt" hidden="1">{"via1",#N/A,TRUE,"general";"via2",#N/A,TRUE,"general";"via3",#N/A,TRUE,"general"}</definedName>
    <definedName name="BTYJHTR" hidden="1">{"TAB1",#N/A,TRUE,"GENERAL";"TAB2",#N/A,TRUE,"GENERAL";"TAB3",#N/A,TRUE,"GENERAL";"TAB4",#N/A,TRUE,"GENERAL";"TAB5",#N/A,TRUE,"GENERAL"}</definedName>
    <definedName name="BuiltIn_Print_Area">'[58]Form5 _Pág_ 1'!#REF!</definedName>
    <definedName name="BuiltIn_Print_Area___0">'[58]Form5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os">[38]PRESUPUESTO!$AD$883</definedName>
    <definedName name="CAMP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'[59]TRAMO 03'!$F:$F,'[59]TRAMO 03'!$I:$I,'[59]TRAMO 03'!$K:$K,'[59]TRAMO 03'!#REF!,'[59]TRAMO 03'!#REF!,'[59]TRAMO 03'!#REF!,'[59]TRAMO 03'!#REF!,'[59]TRAMO 03'!#REF!,'[59]TRAMO 03'!#REF!,'[59]TRAMO 03'!#REF!,'[59]TRAMO 03'!#REF!,'[59]TRAMO 03'!#REF!,'[59]TRAMO 03'!#REF!,'[59]TRAMO 03'!#REF!,'[59]TRAMO 03'!#REF!,'[59]TRAMO 03'!#REF!</definedName>
    <definedName name="CAP">#REF!</definedName>
    <definedName name="CAPAC._HSE">#REF!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[60]SECTORIZACIÓN!$A$12:$G$20</definedName>
    <definedName name="CBWorkbookPriority" hidden="1">-1602700874</definedName>
    <definedName name="CC">[61]Personalizar!$G$22:$G$25</definedName>
    <definedName name="ccccc" hidden="1">{"TAB1",#N/A,TRUE,"GENERAL";"TAB2",#N/A,TRUE,"GENERAL";"TAB3",#N/A,TRUE,"GENERAL";"TAB4",#N/A,TRUE,"GENERAL";"TAB5",#N/A,TRUE,"GENERAL"}</definedName>
    <definedName name="CCCCCC">'[62]A. P. U.'!#REF!</definedName>
    <definedName name="CCT">#REF!</definedName>
    <definedName name="ccto210">#REF!</definedName>
    <definedName name="cd">[63]Hoja1!$C$81</definedName>
    <definedName name="cdcdc" hidden="1">{"via1",#N/A,TRUE,"general";"via2",#N/A,TRUE,"general";"via3",#N/A,TRUE,"general"}</definedName>
    <definedName name="CDctrl">[44]CDItem!$G$8</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ENTO">[64]Insum!$A$3:$H$63</definedName>
    <definedName name="CGDI01">[15]Tablas!#REF!</definedName>
    <definedName name="CGDI02">[15]Tablas!#REF!</definedName>
    <definedName name="CGDI03">[15]Tablas!#REF!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#REF!</definedName>
    <definedName name="CHK_PU">'[4]7422CW00'!#REF!</definedName>
    <definedName name="CHP">#REF!</definedName>
    <definedName name="CIRCUITOS">[65]Circuitos!$C$2:$C$891</definedName>
    <definedName name="CIRCUNVALAR">#REF!</definedName>
    <definedName name="CISNEROS">#REF!</definedName>
    <definedName name="CIUDAD">#REF!</definedName>
    <definedName name="civ" hidden="1">{#N/A,#N/A,TRUE,"1842CWN0"}</definedName>
    <definedName name="cjsa" hidden="1">#REF!</definedName>
    <definedName name="CL">#REF!</definedName>
    <definedName name="cmf">[66]Hoja1!$C$27</definedName>
    <definedName name="CMIBLE">#REF!</definedName>
    <definedName name="CMIBLE1">#REF!</definedName>
    <definedName name="Cod">#REF!</definedName>
    <definedName name="CodActEco">[14]EMPRESA!$F$10</definedName>
    <definedName name="codigo">#REF!,#REF!</definedName>
    <definedName name="CodigoInversion">#REF!</definedName>
    <definedName name="CodigoProyecto">#REF!</definedName>
    <definedName name="Codigos">#REF!</definedName>
    <definedName name="CODOS">#REF!</definedName>
    <definedName name="cogvsiruj">[43]COMPARATIVO!#REF!</definedName>
    <definedName name="COLON">#REF!</definedName>
    <definedName name="ColTap">'[25]Coloc. e Interc. Tapones'!$E$1:$E$65536</definedName>
    <definedName name="Com">'[51]LIQUIDA-NOMINA'!$AL$4</definedName>
    <definedName name="COMIDA">#REF!</definedName>
    <definedName name="Compresores">#REF!</definedName>
    <definedName name="CONDI1">#REF!</definedName>
    <definedName name="ConseqCat">0</definedName>
    <definedName name="ConseqForMitRisk">3</definedName>
    <definedName name="Consultor">[67]Datos!$B$3</definedName>
    <definedName name="CONT">'[68]DATOS CONTRATO'!$G$13</definedName>
    <definedName name="Contratante">'[14]DATOS CONTRATO'!$E$6</definedName>
    <definedName name="CONTRATO">[51]CONTRATO!$E$8</definedName>
    <definedName name="Coordinador">[67]Datos!$B$6</definedName>
    <definedName name="COPIA">[0]!ERR</definedName>
    <definedName name="COPIA1">#REF!</definedName>
    <definedName name="COPIA2">#REF!</definedName>
    <definedName name="copiao4">[0]!ERR</definedName>
    <definedName name="corri">[0]!ERR</definedName>
    <definedName name="COSTO_FRENTE">[69]BITACORA!$E$1:$E$65536</definedName>
    <definedName name="costo2" hidden="1">#REF!</definedName>
    <definedName name="COSTODIRECTO">#REF!</definedName>
    <definedName name="Costopérdidas">[70]Modelo!#REF!</definedName>
    <definedName name="COSTOS">[71]TARIFAS!$A$1:$F$52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[72]civ_roma!$C$803:$G$804</definedName>
    <definedName name="Criterios_IM">'[4]7422CW00'!#REF!</definedName>
    <definedName name="Criticidad">[73]Tabla!$A$1:$A$5</definedName>
    <definedName name="cs">#REF!</definedName>
    <definedName name="CS_AVG_SIZE">#REF!</definedName>
    <definedName name="CS_WELDING">#REF!</definedName>
    <definedName name="CT">'[50]CIRCUITOS CODENSA'!#REF!</definedName>
    <definedName name="CTA">#REF!</definedName>
    <definedName name="CTE">#REF!</definedName>
    <definedName name="CTR">'[4]7422CW00'!#REF!</definedName>
    <definedName name="CTRPAG">'[4]7422CW00'!#REF!</definedName>
    <definedName name="CU">'[50]CIRCUITOS CODENSA'!#REF!</definedName>
    <definedName name="cuad1">#REF!</definedName>
    <definedName name="cuad2">#REF!</definedName>
    <definedName name="cuad3">#REF!</definedName>
    <definedName name="cuad4">#REF!</definedName>
    <definedName name="CUAD5">#REF!</definedName>
    <definedName name="cuado">#REF!</definedName>
    <definedName name="cuadrilla">[39]Cuadrillas!$C$13:$F$43</definedName>
    <definedName name="CUAESTRUCT">#REF!</definedName>
    <definedName name="CUAL">[0]!ERR</definedName>
    <definedName name="CUAPRUEBAS">#REF!</definedName>
    <definedName name="CUBS">#REF!</definedName>
    <definedName name="CUNET" hidden="1">{"via1",#N/A,TRUE,"general";"via2",#N/A,TRUE,"general";"via3",#N/A,TRUE,"general"}</definedName>
    <definedName name="Customize" localSheetId="2">[61]!Customize</definedName>
    <definedName name="Customize" localSheetId="1">[61]!Customize</definedName>
    <definedName name="Customize">[61]!Customize</definedName>
    <definedName name="cv">#REF!</definedName>
    <definedName name="CVa">'[25]Cambio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'[29]GPI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[72]civ_roma!$C$9:$G$799</definedName>
    <definedName name="DATO1">'[74]46'!$D$3:$CK$429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rriente">#REF!</definedName>
    <definedName name="Dcorriente1">'[75]Pta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[17]Tablas!#REF!</definedName>
    <definedName name="DDS1_1">[17]Tablas!#REF!</definedName>
    <definedName name="DDS1_1_1">[17]Tablas!#REF!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'[76]BASE-LISTAS'!$B$24:$B$29</definedName>
    <definedName name="DEP_VPR_GRM">#REF!</definedName>
    <definedName name="DEP_VPR_GRN">#REF!</definedName>
    <definedName name="DEP_VPR_GRS">#REF!</definedName>
    <definedName name="DEP_VPR_GTP">#REF!</definedName>
    <definedName name="DEP_VPR_NA">#REF!</definedName>
    <definedName name="DEPEND">[73]Tabla!$B$1:$B$397</definedName>
    <definedName name="DEPENDENCIA">[73]Tabla!$B$1:$B$397</definedName>
    <definedName name="DEPENDENCIAS">[73]Tabla!$B$1:$B$397</definedName>
    <definedName name="DERFE">#REF!</definedName>
    <definedName name="desarrolladas">'[33]Reservas de Petróleo'!$A$2,'[33]Reservas de Petróleo'!$A$1,'[33]Reservas de Petróleo'!$D$4,'[33]Reservas de Petróleo'!$F$1:$F$65536</definedName>
    <definedName name="DESC1">[77]ITEMS!$B$2</definedName>
    <definedName name="DESC521">[78]ITEMS!$B$522</definedName>
    <definedName name="DESCRP1">[37]DATOS!$D$2</definedName>
    <definedName name="DESCRP2">[37]DATOS!$D$3</definedName>
    <definedName name="DESCUNMI">#REF!</definedName>
    <definedName name="DEST_ART">[56]steel!#REF!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[79]Cronograma!#REF!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[61]Personalizar!$E$22</definedName>
    <definedName name="dflt2">[61]Personalizar!$E$23</definedName>
    <definedName name="dflt3">[61]Personalizar!$D$24</definedName>
    <definedName name="dflt4">[61]Personalizar!$E$26</definedName>
    <definedName name="dflt5">[61]Personalizar!$E$27</definedName>
    <definedName name="dflt6">[61]Personalizar!$D$28</definedName>
    <definedName name="dflt7">[61]Personalizar!$G$27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O">[17]Tablas!#REF!</definedName>
    <definedName name="DGO1_1">[17]Tablas!#REF!</definedName>
    <definedName name="DGO1_1_1">[17]Tablas!#REF!</definedName>
    <definedName name="DGP">[17]Tablas!#REF!</definedName>
    <definedName name="DGP1_1">[17]Tablas!#REF!</definedName>
    <definedName name="DGP1_1_1">[17]Tablas!#REF!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[31]PRESUPUESTO!$B$13</definedName>
    <definedName name="Diámetro">#REF!</definedName>
    <definedName name="diámetroft">#REF!</definedName>
    <definedName name="diametros">#REF!</definedName>
    <definedName name="DIC">#REF!</definedName>
    <definedName name="diferencia">'[80]MEDIA GEOMETRICA'!$J$8,'[80]MEDIA GEOMETRICA'!$N$8,'[80]MEDIA GEOMETRICA'!$R$8,'[80]MEDIA GEOMETRICA'!$V$8,'[80]MEDIA GEOMETRICA'!$Z$8,'[80]MEDIA GEOMETRICA'!$AD$8,'[80]MEDIA GEOMETRICA'!$AH$8,'[80]MEDIA GEOMETRICA'!$AL$8,'[80]MEDIA GEOMETRICA'!#REF!,'[80]MEDIA GEOMETRICA'!#REF!</definedName>
    <definedName name="DIJ">[17]Tablas!#REF!</definedName>
    <definedName name="DIJ1_1">[17]Tablas!#REF!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reccion">[51]EMPRESA!$F$14</definedName>
    <definedName name="DIRECTO1">[81]APU!$U$132</definedName>
    <definedName name="DIRECTO10">[81]APU!$U$681</definedName>
    <definedName name="DIRECTO100">[81]APU!$U$6171</definedName>
    <definedName name="DIRECTO101">[81]APU!$U$6232</definedName>
    <definedName name="DIRECTO102">[81]APU!$U$6293</definedName>
    <definedName name="DIRECTO103">[81]APU!$U$6354</definedName>
    <definedName name="DIRECTO104">[81]APU!$U$6415</definedName>
    <definedName name="DIRECTO105">[81]APU!$U$6476</definedName>
    <definedName name="DIRECTO11">[81]APU!$U$742</definedName>
    <definedName name="DIRECTO12">[81]APU!$U$803</definedName>
    <definedName name="DIRECTO124">[81]APU!$U$7635</definedName>
    <definedName name="DIRECTO125">[81]APU!$U$7696</definedName>
    <definedName name="DIRECTO126">[81]APU!$U$7757</definedName>
    <definedName name="DIRECTO127">[81]APU!$U$7818</definedName>
    <definedName name="DIRECTO128">[81]APU!$U$7879</definedName>
    <definedName name="DIRECTO129">[81]APU!$U$7940</definedName>
    <definedName name="DIRECTO13">[81]APU!$U$864</definedName>
    <definedName name="DIRECTO130">[81]APU!$U$8001</definedName>
    <definedName name="DIRECTO131">[81]APU!$U$8062</definedName>
    <definedName name="DIRECTO132">[81]APU!$U$8123</definedName>
    <definedName name="DIRECTO133">[81]APU!$U$8184</definedName>
    <definedName name="DIRECTO134">[81]APU!$U$8245</definedName>
    <definedName name="DIRECTO14">[81]APU!$U$925</definedName>
    <definedName name="DIRECTO15">[81]APU!$U$986</definedName>
    <definedName name="DIRECTO16">[81]APU!$U$1047</definedName>
    <definedName name="DIRECTO17">[81]APU!$U$1108</definedName>
    <definedName name="DIRECTO18">[81]APU!$U$1169</definedName>
    <definedName name="DIRECTO2">[81]APU!$U$193</definedName>
    <definedName name="DIRECTO2.10">[81]APU!$U$14889</definedName>
    <definedName name="DIRECTO2.11">[81]APU!$U$14950</definedName>
    <definedName name="DIRECTO2.12">[81]APU!$U$15011</definedName>
    <definedName name="DIRECTO2.9">[81]APU!$U$11839</definedName>
    <definedName name="DIRECTO21">[81]APU!$U$1352</definedName>
    <definedName name="DIRECTO22">[81]APU!$U$1413</definedName>
    <definedName name="DIRECTO23">[81]APU!$U$1474</definedName>
    <definedName name="DIRECTO24">[81]APU!$U$1535</definedName>
    <definedName name="DIRECTO25">[81]APU!$U$1596</definedName>
    <definedName name="DIRECTO26">[81]APU!$U$1657</definedName>
    <definedName name="DIRECTO27">[81]APU!$U$1718</definedName>
    <definedName name="DIRECTO28">[81]APU!$U$1779</definedName>
    <definedName name="DIRECTO29">[81]APU!$U$1840</definedName>
    <definedName name="DIRECTO3">[81]APU!$U$254</definedName>
    <definedName name="DIRECTO3.15">[81]APU!$U$8667</definedName>
    <definedName name="DIRECTO3.16">[81]APU!$U$8728</definedName>
    <definedName name="DIRECTO3.17">[81]APU!$U$8789</definedName>
    <definedName name="DIRECTO3.18">[81]APU!$U$8850</definedName>
    <definedName name="DIRECTO3.19">[81]APU!$U$8911</definedName>
    <definedName name="DIRECTO3.20">[81]APU!$U$8972</definedName>
    <definedName name="DIRECTO3.21">[81]APU!$U$11961</definedName>
    <definedName name="DIRECTO3.22">[81]APU!$U$14523</definedName>
    <definedName name="DIRECTO3.23">[81]APU!$U$15133</definedName>
    <definedName name="DIRECTO3.24">[81]APU!$U$16292</definedName>
    <definedName name="DIRECTO3.25">[81]APU!$U$16353</definedName>
    <definedName name="DIRECTO3.26">[81]APU!$U$16414</definedName>
    <definedName name="DIRECTO3.27">[81]APU!$U$16475</definedName>
    <definedName name="DIRECTO3.28">[81]APU!$U$16536</definedName>
    <definedName name="DIRECTO30">[81]APU!$U$1901</definedName>
    <definedName name="DIRECTO31">[81]APU!$U$1962</definedName>
    <definedName name="DIRECTO32">[81]APU!$U$2023</definedName>
    <definedName name="DIRECTO33">[81]APU!$U$2084</definedName>
    <definedName name="DIRECTO34">[81]APU!$U$2145</definedName>
    <definedName name="DIRECTO35">[81]APU!$U$2206</definedName>
    <definedName name="DIRECTO36">[81]APU!$U$2267</definedName>
    <definedName name="DIRECTO37">[81]APU!$U$2328</definedName>
    <definedName name="DIRECTO38">[81]APU!$U$2389</definedName>
    <definedName name="DIRECTO39">[81]APU!$U$2450</definedName>
    <definedName name="DIRECTO4">[81]APU!$U$315</definedName>
    <definedName name="DIRECTO4.20">[81]APU!$U$9216</definedName>
    <definedName name="DIRECTO4.21">[81]APU!$U$9277</definedName>
    <definedName name="DIRECTO4.22">[81]APU!$U$9338</definedName>
    <definedName name="DIRECTO4.23">[81]APU!$U$9399</definedName>
    <definedName name="DIRECTO4.24">[81]APU!$U$9460</definedName>
    <definedName name="DIRECTO4.25">[81]APU!$U$9521</definedName>
    <definedName name="DIRECTO4.26">[81]APU!$U$9582</definedName>
    <definedName name="DIRECTO4.27">[81]APU!$U$9643</definedName>
    <definedName name="DIRECTO4.28">[81]APU!$U$9704</definedName>
    <definedName name="DIRECTO4.29">[81]APU!$U$9765</definedName>
    <definedName name="DIRECTO4.30">[81]APU!$U$9826</definedName>
    <definedName name="DIRECTO4.31">[81]APU!$U$9887</definedName>
    <definedName name="DIRECTO4.32">[81]APU!$U$9948</definedName>
    <definedName name="DIRECTO4.33">[81]APU!$U$10009</definedName>
    <definedName name="DIRECTO4.34">[81]APU!$U$10070</definedName>
    <definedName name="DIRECTO4.35">[81]APU!$U$11595</definedName>
    <definedName name="DIRECTO4.36">[81]APU!$U$11656</definedName>
    <definedName name="DIRECTO4.37">[81]APU!$U$15987</definedName>
    <definedName name="DIRECTO4.38">[81]APU!$U$15194</definedName>
    <definedName name="DIRECTO4.39">[81]APU!$U$14279</definedName>
    <definedName name="DIRECTO4.40">[81]APU!$U$14340</definedName>
    <definedName name="DIRECTO4.41">[81]APU!$U$14401</definedName>
    <definedName name="DIRECTO4.42">[81]APU!$U$14462</definedName>
    <definedName name="DIRECTO4.43">[81]APU!$U$14584</definedName>
    <definedName name="DIRECTO4.44">[81]APU!$U$16048</definedName>
    <definedName name="DIRECTO4.45">[81]APU!$U$16109</definedName>
    <definedName name="DIRECTO4.46">[81]APU!$U$14706</definedName>
    <definedName name="DIRECTO4.47">[81]APU!$U$15926</definedName>
    <definedName name="DIRECTO4.48">[81]APU!$U$16170</definedName>
    <definedName name="DIRECTO4.49">[81]APU!$U$16231</definedName>
    <definedName name="DIRECTO4.50">[81]APU!$U$16902</definedName>
    <definedName name="DIRECTO4.51">[81]APU!$U$17634</definedName>
    <definedName name="DIRECTO4.52">[81]APU!$U$17695</definedName>
    <definedName name="DIRECTO40">[81]APU!$U$2511</definedName>
    <definedName name="DIRECTO41">[81]APU!$U$2572</definedName>
    <definedName name="DIRECTO42">[81]APU!$U$2633</definedName>
    <definedName name="DIRECTO43">[81]APU!$U$2694</definedName>
    <definedName name="DIRECTO44">[81]APU!$U$2755</definedName>
    <definedName name="DIRECTO45">[81]APU!$U$2816</definedName>
    <definedName name="DIRECTO46">[81]APU!$U$2877</definedName>
    <definedName name="DIRECTO47">[81]APU!$U$2938</definedName>
    <definedName name="DIRECTO48">[81]APU!$U$2999</definedName>
    <definedName name="DIRECTO49">[81]APU!$U$3060</definedName>
    <definedName name="DIRECTO5">[81]APU!$U$376</definedName>
    <definedName name="DIRECTO5.100">[81]APU!$U$12449</definedName>
    <definedName name="DIRECTO5.101">[81]APU!$U$12510</definedName>
    <definedName name="DIRECTO5.104">[81]APU!$U$12571</definedName>
    <definedName name="DIRECTO5.105">[81]APU!$U$12632</definedName>
    <definedName name="DIRECTO5.106">[81]APU!$U$12693</definedName>
    <definedName name="DIRECTO5.107">[81]APU!$U$12754</definedName>
    <definedName name="DIRECTO5.108">[81]APU!$U$12815</definedName>
    <definedName name="DIRECTO5.109">[81]APU!$U$12876</definedName>
    <definedName name="DIRECTO5.111">[81]APU!$U$12937</definedName>
    <definedName name="DIRECTO5.112">[81]APU!$U$12998</definedName>
    <definedName name="DIRECTO5.113">[81]APU!$U$14767</definedName>
    <definedName name="DIRECTO5.114">[81]APU!$U$14828</definedName>
    <definedName name="DIRECTO5.115">[81]APU!$U$15072</definedName>
    <definedName name="DIRECTO5.53">[81]APU!$U$10131</definedName>
    <definedName name="DIRECTO5.54">[81]APU!$U$10192</definedName>
    <definedName name="DIRECTO5.55">[81]APU!$U$10253</definedName>
    <definedName name="DIRECTO5.56">[81]APU!$U$10314</definedName>
    <definedName name="DIRECTO5.57">[81]APU!$U$10375</definedName>
    <definedName name="DIRECTO5.58">[81]APU!$U$10436</definedName>
    <definedName name="DIRECTO5.59">[81]APU!$U$10497</definedName>
    <definedName name="DIRECTO5.60">[81]APU!$U$10558</definedName>
    <definedName name="DIRECTO5.61">[81]APU!$U$10619</definedName>
    <definedName name="DIRECTO5.62">[81]APU!$U$10680</definedName>
    <definedName name="DIRECTO5.63">[81]APU!$U$10741</definedName>
    <definedName name="DIRECTO5.64">[81]APU!$U$10802</definedName>
    <definedName name="DIRECTO5.65">[81]APU!$U$10863</definedName>
    <definedName name="DIRECTO5.66">[81]APU!$U$10924</definedName>
    <definedName name="DIRECTO5.67">[81]APU!$U$10985</definedName>
    <definedName name="DIRECTO5.68">[81]APU!$U$11046</definedName>
    <definedName name="DIRECTO5.69">[81]APU!$U$11107</definedName>
    <definedName name="DIRECTO5.70">[81]APU!$U$11168</definedName>
    <definedName name="DIRECTO5.71">[81]APU!$U$11229</definedName>
    <definedName name="DIRECTO5.72">[81]APU!$U$12022</definedName>
    <definedName name="DIRECTO5.73">[81]APU!$U$12083</definedName>
    <definedName name="DIRECTO5.74">[81]APU!$U$12144</definedName>
    <definedName name="DIRECTO5.77">[81]APU!$U$12205</definedName>
    <definedName name="DIRECTO5.78">[81]APU!$U$12327</definedName>
    <definedName name="DIRECTO5.79">[81]APU!$U$12388</definedName>
    <definedName name="DIRECTO5.80">[81]APU!$U$12266</definedName>
    <definedName name="DIRECTO5.82">[81]APU!$U$14035</definedName>
    <definedName name="DIRECTO5.83">[81]APU!$U$14096</definedName>
    <definedName name="DIRECTO5.84">[81]APU!$U$13364</definedName>
    <definedName name="DIRECTO5.85">[81]APU!$U$13425</definedName>
    <definedName name="DIRECTO5.86">[81]APU!$U$13486</definedName>
    <definedName name="DIRECTO5.87">[81]APU!$U$13547</definedName>
    <definedName name="DIRECTO5.88">[81]APU!$U$13608</definedName>
    <definedName name="DIRECTO5.89">[81]APU!$U$13669</definedName>
    <definedName name="DIRECTO5.90">[81]APU!$U$13730</definedName>
    <definedName name="DIRECTO5.91">[81]APU!$U$13791</definedName>
    <definedName name="DIRECTO5.92">[81]APU!$U$13852</definedName>
    <definedName name="DIRECTO5.93">[81]APU!$U$13913</definedName>
    <definedName name="DIRECTO5.94">[81]APU!$U$13974</definedName>
    <definedName name="DIRECTO5.95">[81]APU!$U$13059</definedName>
    <definedName name="DIRECTO5.96">[81]APU!$U$13120</definedName>
    <definedName name="DIRECTO5.97">[81]APU!$U$13181</definedName>
    <definedName name="DIRECTO5.98">[81]APU!$U$13242</definedName>
    <definedName name="DIRECTO5.99">[81]APU!$U$13303</definedName>
    <definedName name="DIRECTO50">[81]APU!$U$3121</definedName>
    <definedName name="DIRECTO51">[81]APU!$U$3182</definedName>
    <definedName name="DIRECTO52">[81]APU!$U$3243</definedName>
    <definedName name="DIRECTO53">[81]APU!$U$3304</definedName>
    <definedName name="DIRECTO54">[81]APU!$U$3365</definedName>
    <definedName name="DIRECTO55">[81]APU!$U$3426</definedName>
    <definedName name="DIRECTO56">[81]APU!$U$3487</definedName>
    <definedName name="DIRECTO57">[81]APU!$U$3548</definedName>
    <definedName name="DIRECTO58">[81]APU!$U$3609</definedName>
    <definedName name="DIRECTO59">[81]APU!$U$3670</definedName>
    <definedName name="DIRECTO6">[81]APU!$U$437</definedName>
    <definedName name="DIRECTO60">[81]APU!$U$3731</definedName>
    <definedName name="DIRECTO61">[81]APU!$U$3792</definedName>
    <definedName name="DIRECTO62">[81]APU!$U$3853</definedName>
    <definedName name="DIRECTO63">[81]APU!$U$3914</definedName>
    <definedName name="DIRECTO64">[81]APU!$U$3975</definedName>
    <definedName name="DIRECTO65">[81]APU!$U$4036</definedName>
    <definedName name="DIRECTO66">[81]APU!$U$4097</definedName>
    <definedName name="DIRECTO67">[81]APU!$U$4158</definedName>
    <definedName name="DIRECTO68">[81]APU!$U$4219</definedName>
    <definedName name="DIRECTO69">[81]APU!$U$4280</definedName>
    <definedName name="DIRECTO7">[81]APU!$U$498</definedName>
    <definedName name="DIRECTO7.12">[81]APU!$U$8305</definedName>
    <definedName name="DIRECTO7.13">[81]APU!$U$8366</definedName>
    <definedName name="DIRECTO7.14">[81]APU!$U$8427</definedName>
    <definedName name="DIRECTO7.15">[81]APU!$U$8488</definedName>
    <definedName name="DIRECTO7.16">[81]APU!$U$8606</definedName>
    <definedName name="DIRECTO7.17">[81]APU!$U$11290</definedName>
    <definedName name="DIRECTO7.18">[81]APU!$U$11351</definedName>
    <definedName name="DIRECTO7.19">[81]APU!$U$11412</definedName>
    <definedName name="DIRECTO7.20">[81]APU!$U$11473</definedName>
    <definedName name="DIRECTO7.21">[81]APU!$U$11534</definedName>
    <definedName name="DIRECTO7.22">[81]APU!$U$11717</definedName>
    <definedName name="DIRECTO7.23">[81]APU!$U$11778</definedName>
    <definedName name="DIRECTO7.24">[81]APU!$U$14645</definedName>
    <definedName name="DIRECTO7.25">[81]APU!$U$15255</definedName>
    <definedName name="DIRECTO7.26">[81]APU!$U$15316</definedName>
    <definedName name="DIRECTO7.27">[81]APU!$U$15377</definedName>
    <definedName name="DIRECTO7.28">[81]APU!$U$15438</definedName>
    <definedName name="DIRECTO7.29">[81]APU!$U$15499</definedName>
    <definedName name="DIRECTO7.30">[81]APU!$U$15560</definedName>
    <definedName name="DIRECTO7.31">[81]APU!$U$15621</definedName>
    <definedName name="DIRECTO7.32">[81]APU!$U$15682</definedName>
    <definedName name="DIRECTO7.33">[81]APU!$U$15743</definedName>
    <definedName name="DIRECTO7.34">[81]APU!$U$15804</definedName>
    <definedName name="DIRECTO7.35">[81]APU!$U$15865</definedName>
    <definedName name="DIRECTO7.36">[81]APU!$U$17085</definedName>
    <definedName name="DIRECTO7.37">[81]APU!$U$17268</definedName>
    <definedName name="DIRECTO7.38">[81]APU!$U$17207</definedName>
    <definedName name="DIRECTO7.39">[81]APU!$U$17390</definedName>
    <definedName name="DIRECTO7.40">[81]APU!$U$17451</definedName>
    <definedName name="DIRECTO7.41">[81]APU!$U$17512</definedName>
    <definedName name="DIRECTO7.42">[81]APU!$U$17146</definedName>
    <definedName name="DIRECTO7.43">[81]APU!$U$17573</definedName>
    <definedName name="DIRECTO7.44">[81]APU!$U$17329</definedName>
    <definedName name="DIRECTO70">[81]APU!$U$4341</definedName>
    <definedName name="DIRECTO71">[81]APU!$U$4402</definedName>
    <definedName name="DIRECTO72">[81]APU!$U$4463</definedName>
    <definedName name="DIRECTO73">[81]APU!$U$4524</definedName>
    <definedName name="DIRECTO74">[81]APU!$U$4585</definedName>
    <definedName name="DIRECTO75">[81]APU!$U$4646</definedName>
    <definedName name="DIRECTO76">[81]APU!$U$4707</definedName>
    <definedName name="DIRECTO77">[81]APU!$U$4768</definedName>
    <definedName name="DIRECTO78">[81]APU!$U$4829</definedName>
    <definedName name="DIRECTO79">[81]APU!$U$4890</definedName>
    <definedName name="DIRECTO8">[81]APU!$U$559</definedName>
    <definedName name="DIRECTO80">[81]APU!$U$4951</definedName>
    <definedName name="DIRECTO81">[81]APU!$U$5012</definedName>
    <definedName name="DIRECTO82">[81]APU!$U$5073</definedName>
    <definedName name="DIRECTO83">[81]APU!$U$5134</definedName>
    <definedName name="DIRECTO84">[81]APU!$U$5195</definedName>
    <definedName name="DIRECTO85">[81]APU!$U$5256</definedName>
    <definedName name="DIRECTO86">[81]APU!$U$5317</definedName>
    <definedName name="DIRECTO87">[81]APU!$U$5378</definedName>
    <definedName name="DIRECTO88">[81]APU!$U$5439</definedName>
    <definedName name="DIRECTO89">[81]APU!$U$5500</definedName>
    <definedName name="DIRECTO9">[81]APU!$U$620</definedName>
    <definedName name="DIRECTO9.1">[81]APU!$U$16597</definedName>
    <definedName name="DIRECTO9.2">[81]APU!$U$16658</definedName>
    <definedName name="DIRECTO9.3">[81]APU!$U$16719</definedName>
    <definedName name="DIRECTO9.4">[81]APU!$U$16780</definedName>
    <definedName name="DIRECTO9.5">[81]APU!$U$16841</definedName>
    <definedName name="DIRECTO90">[81]APU!$U$5561</definedName>
    <definedName name="DIRECTO91">[81]APU!$U$5622</definedName>
    <definedName name="DIRECTO92">[81]APU!$U$5683</definedName>
    <definedName name="DIRECTO93">[81]APU!$U$5744</definedName>
    <definedName name="DIRECTO94">[81]APU!$U$5805</definedName>
    <definedName name="DIRECTO95">[81]APU!$U$5866</definedName>
    <definedName name="DIRECTO96">[81]APU!$U$5927</definedName>
    <definedName name="DIRECTO97">[81]APU!$U$5988</definedName>
    <definedName name="DIRECTO98">[81]APU!$U$6049</definedName>
    <definedName name="DIRECTO99">[81]APU!$U$6110</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[82]CÁLCULOS!$H$34</definedName>
    <definedName name="DOTACIÓN">#REF!</definedName>
    <definedName name="DPI">[17]Tablas!#REF!</definedName>
    <definedName name="DPI1_1">[17]Tablas!#REF!</definedName>
    <definedName name="DPI1_1_1">[17]Tablas!#REF!</definedName>
    <definedName name="DPY">[17]Tablas!#REF!</definedName>
    <definedName name="DPY1_1">[17]Tablas!#REF!</definedName>
    <definedName name="DPY1_1_1">[17]Tablas!#REF!</definedName>
    <definedName name="DRI">[17]Tablas!#REF!</definedName>
    <definedName name="DRI1_1">[17]Tablas!#REF!</definedName>
    <definedName name="DRI1_1_1">[17]Tablas!#REF!</definedName>
    <definedName name="DRI1_1_2">[17]Tablas!#REF!</definedName>
    <definedName name="DRI1_1_3">[17]Tablas!#REF!</definedName>
    <definedName name="DRI1_1_4">[17]Tablas!#REF!</definedName>
    <definedName name="DRI1_2">[17]Tablas!#REF!</definedName>
    <definedName name="DRI1_3">[17]Tablas!#REF!</definedName>
    <definedName name="DRI1_4">[17]Tablas!#REF!</definedName>
    <definedName name="DRL">[17]Tablas!#REF!</definedName>
    <definedName name="DRL1_1">[17]Tablas!#REF!</definedName>
    <definedName name="DRL1_1_1">[17]Tablas!#REF!</definedName>
    <definedName name="DRL1_1_2">[17]Tablas!#REF!</definedName>
    <definedName name="DRL1_1_3">[17]Tablas!#REF!</definedName>
    <definedName name="DRL1_1_4">[17]Tablas!#REF!</definedName>
    <definedName name="DRL1_2">[17]Tablas!#REF!</definedName>
    <definedName name="DRL1_3">[17]Tablas!#REF!</definedName>
    <definedName name="DRL1_4">[17]Tablas!#REF!</definedName>
    <definedName name="dry" hidden="1">{"via1",#N/A,TRUE,"general";"via2",#N/A,TRUE,"general";"via3",#N/A,TRUE,"general"}</definedName>
    <definedName name="DS">[79]Cronograma!#REF!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[83]EMPRESA!$I$25</definedName>
    <definedName name="DsctoPension">[83]EMPRESA!$I$23</definedName>
    <definedName name="DsctoSalud">[83]EMPRESA!$I$24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[17]Tablas!#REF!</definedName>
    <definedName name="DSP1_1">[17]Tablas!#REF!</definedName>
    <definedName name="DSP1_1_1">[17]Tablas!#REF!</definedName>
    <definedName name="dt">#REF!</definedName>
    <definedName name="dtrhj" hidden="1">{"via1",#N/A,TRUE,"general";"via2",#N/A,TRUE,"general";"via3",#N/A,TRUE,"general"}</definedName>
    <definedName name="DURACION">'[47]DATOS BASICOS'!$G$37*30</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CP">[17]Tablas!#REF!</definedName>
    <definedName name="ECP1_1">[17]Tablas!#REF!</definedName>
    <definedName name="ECP1_1_1">[17]Tablas!#REF!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[31]PRESUPUESTO!$E$7</definedName>
    <definedName name="Ejecutivo">'[84]Info Ejec'!$A$1:$AV$153</definedName>
    <definedName name="ELIMINACIONPROYC">#REF!</definedName>
    <definedName name="emanto">#REF!</definedName>
    <definedName name="eme">[0]!ERR</definedName>
    <definedName name="EMPLEADO">#REF!</definedName>
    <definedName name="Empresa">[51]EMPRESA!$F$6</definedName>
    <definedName name="EMULSION">#REF!</definedName>
    <definedName name="End_Bal">#REF!</definedName>
    <definedName name="ene">#REF!</definedName>
    <definedName name="Ensayos">#REF!</definedName>
    <definedName name="ENTRADASP">#REF!</definedName>
    <definedName name="EPECIALIDAD_SIDOE">[17]Tablas!#REF!</definedName>
    <definedName name="equipo">[85]Equipo!$A$7:$A$65536</definedName>
    <definedName name="EQUIPO1">#REF!</definedName>
    <definedName name="Equipos">#REF!</definedName>
    <definedName name="EQUIPOS1">#REF!</definedName>
    <definedName name="eqw" hidden="1">{"via1",#N/A,TRUE,"general";"via2",#N/A,TRUE,"general";"via3",#N/A,TRUE,"general"}</definedName>
    <definedName name="ERE_ART">[56]steel!$B$8:$B$47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[86]INSTRUCTIVO!$I$51:$I$62</definedName>
    <definedName name="estado2">[86]INSTRUCTIVO!$P$44:$P$48</definedName>
    <definedName name="Estados">#REF!</definedName>
    <definedName name="Estimate_Factor">1</definedName>
    <definedName name="ESTRAE">'[4]7422CW00'!#REF!</definedName>
    <definedName name="ESTRU">[87]Estructura!$C$7:$E$2570</definedName>
    <definedName name="ESTRUCTURA" hidden="1">{#N/A,#N/A,TRUE,"INGENIERIA";#N/A,#N/A,TRUE,"COMPRAS";#N/A,#N/A,TRUE,"DIRECCION";#N/A,#N/A,TRUE,"RESUMEN"}</definedName>
    <definedName name="ESTRUCTURAS">[88]Hoja3!$B$7:$B$15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'[89]Presup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[29]SKJ452!#REF!</definedName>
    <definedName name="Excel_BuiltIn_Print_Titles_11">[29]ITA878!#REF!</definedName>
    <definedName name="Excel_BuiltIn_Print_Titles_12">'[29]AEA-944'!#REF!</definedName>
    <definedName name="Excel_BuiltIn_Print_Titles_13">'[29]DUB-823'!#REF!</definedName>
    <definedName name="Excel_BuiltIn_Print_Titles_14">'[29]GPI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[29]XXJ617!#REF!</definedName>
    <definedName name="Excel_BuiltIn_Print_Titles_20">#REF!</definedName>
    <definedName name="Excel_BuiltIn_Print_Titles_21">[29]SNG_855!#REF!</definedName>
    <definedName name="Excel_BuiltIn_Print_Titles_23">#REF!</definedName>
    <definedName name="Excel_BuiltIn_Print_Titles_3">#REF!</definedName>
    <definedName name="Excel_BuiltIn_Print_Titles_4">'[90]COSTOS CAMPAMENTO'!#REF!</definedName>
    <definedName name="Excel_BuiltIn_Print_Titles_5">'[29]VEA 374'!#REF!</definedName>
    <definedName name="Excel_BuiltIn_Print_Titles_5_XX">'[29]VEA 374'!#REF!</definedName>
    <definedName name="Excel_BuiltIn_Print_Titles_6">#REF!</definedName>
    <definedName name="Excel_BuiltIn_Print_Titles_7">[29]HFB024!#REF!</definedName>
    <definedName name="Excel_BuiltIn_Print_Titles_8">#REF!</definedName>
    <definedName name="Excel_BuiltIn_Print_Titles_9">[29]PAJ825!#REF!</definedName>
    <definedName name="EXCROC">'[91]Análisis de precios'!$H$52</definedName>
    <definedName name="ExtensionCoordinador">#REF!</definedName>
    <definedName name="Extra_Pay">#REF!</definedName>
    <definedName name="Extracción_IM">#REF!</definedName>
    <definedName name="Extras">'[51]LIQUIDA-NOMINA'!$AH$4</definedName>
    <definedName name="F._INGRESO">#REF!</definedName>
    <definedName name="F._RETIRO">#REF!</definedName>
    <definedName name="F.L">#REF!</definedName>
    <definedName name="Facilidades">#REF!</definedName>
    <definedName name="factor">#REF!</definedName>
    <definedName name="FactorCostoPotencia">[70]Modelo!#REF!</definedName>
    <definedName name="FACTURADO">'[92]Itemes Renovación'!#REF!</definedName>
    <definedName name="FareWellStmnt" localSheetId="2">[61]!FareWellStmnt</definedName>
    <definedName name="FareWellStmnt" localSheetId="1">[61]!FareWellStmnt</definedName>
    <definedName name="FareWellStmnt">[61]!FareWellStmnt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[37]DATOS!$D$6</definedName>
    <definedName name="Fecha">[93]Tablas!$B$1:$B$65536</definedName>
    <definedName name="FechaInicio">[51]CONTRATO!$E$10</definedName>
    <definedName name="FechaTermina">[51]CONTRATO!$E$11</definedName>
    <definedName name="FechaTerminacion">#REF!</definedName>
    <definedName name="fer">'[46]Res-Accide-10'!#REF!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'[94]7422CW00'!#REF!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2">[61]!FinePrint</definedName>
    <definedName name="FinePrint" localSheetId="1">[61]!FinePrint</definedName>
    <definedName name="FinePrint">[61]!FinePrint</definedName>
    <definedName name="FM">1.18</definedName>
    <definedName name="FMA">#REF!</definedName>
    <definedName name="FMB">#REF!</definedName>
    <definedName name="FMC">#REF!</definedName>
    <definedName name="FMD">#REF!</definedName>
    <definedName name="FME">#REF!</definedName>
    <definedName name="fnic">[66]Hoja1!$C$13</definedName>
    <definedName name="FO">1.32</definedName>
    <definedName name="FORDESCR">'[4]7422CW00'!#REF!</definedName>
    <definedName name="FORM_C3">[95]Hoja1!$A$33:$N$51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#REF!</definedName>
    <definedName name="GAJ">#REF!</definedName>
    <definedName name="GAS">[17]Tablas!#REF!</definedName>
    <definedName name="gastos_contrato">[38]PRESUPUESTO!$AD$885</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[15]Tablas!#REF!</definedName>
    <definedName name="GCI">[17]Tablas!#REF!</definedName>
    <definedName name="GCN">[17]Tablas!#REF!</definedName>
    <definedName name="GCP">[17]Tablas!#REF!</definedName>
    <definedName name="GDN">[17]Tablas!#REF!</definedName>
    <definedName name="GDR">[17]Tablas!#REF!</definedName>
    <definedName name="gdt" hidden="1">{"TAB1",#N/A,TRUE,"GENERAL";"TAB2",#N/A,TRUE,"GENERAL";"TAB3",#N/A,TRUE,"GENERAL";"TAB4",#N/A,TRUE,"GENERAL";"TAB5",#N/A,TRUE,"GENERAL"}</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[51]EMPRESA!$F$12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'[94]7422CW00'!#REF!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[17]Tablas!#REF!</definedName>
    <definedName name="GMM_ON_DMARES">#REF!</definedName>
    <definedName name="GMM_ON_DRIO">#REF!</definedName>
    <definedName name="GOR">#REF!</definedName>
    <definedName name="GOT">[17]Tablas!#REF!</definedName>
    <definedName name="GPO">[17]Tablas!#REF!</definedName>
    <definedName name="GPR">[17]Tablas!#REF!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[17]Tablas!#REF!</definedName>
    <definedName name="GRC_ON_ASO">[17]Tablas!#REF!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[17]Tablas!#REF!</definedName>
    <definedName name="GRM_ON_DMARES">#REF!</definedName>
    <definedName name="GRM_ON_DRIO">#REF!</definedName>
    <definedName name="GRN">[17]Tablas!#REF!</definedName>
    <definedName name="GRN_ON_ASO">[17]Tablas!#REF!</definedName>
    <definedName name="GRN_ON_DIREC">#REF!</definedName>
    <definedName name="GRS">[17]Tablas!#REF!</definedName>
    <definedName name="GRS_ON_ASO">[17]Tablas!#REF!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[66]Hoja1!$F$6</definedName>
    <definedName name="grupo4">[66]Hoja1!$F$7</definedName>
    <definedName name="grupo5">[66]Hoja1!$F$10</definedName>
    <definedName name="grupo6">[66]Hoja1!$F$11</definedName>
    <definedName name="grupo7">[66]Hoja1!$F$12</definedName>
    <definedName name="grupo8">[66]Hoja1!$F$13</definedName>
    <definedName name="grupo9">[66]Hoja1!$F$14</definedName>
    <definedName name="GSDG" hidden="1">{"TAB1",#N/A,TRUE,"GENERAL";"TAB2",#N/A,TRUE,"GENERAL";"TAB3",#N/A,TRUE,"GENERAL";"TAB4",#N/A,TRUE,"GENERAL";"TAB5",#N/A,TRUE,"GENERAL"}</definedName>
    <definedName name="gsfsf" hidden="1">{"via1",#N/A,TRUE,"general";"via2",#N/A,TRUE,"general";"via3",#N/A,TRUE,"general"}</definedName>
    <definedName name="GT">[96]BASE!$C$4:$H$255</definedName>
    <definedName name="GTC">[17]Tablas!#REF!</definedName>
    <definedName name="GTE">[17]Tablas!#REF!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[17]Tablas!#REF!</definedName>
    <definedName name="GTRE">#REF!</definedName>
    <definedName name="h">#REF!</definedName>
    <definedName name="H_pump">#REF!</definedName>
    <definedName name="H427.">#REF!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[66]Datos!$D$8</definedName>
    <definedName name="hen">[66]Datos!$D$9</definedName>
    <definedName name="herramientas">[38]PRESUPUESTO!$AD$878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'[25]Interc de Hidr.'!$E$1:$E$65536</definedName>
    <definedName name="HIDE1">[56]steel!$F$7:$J$7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[66]Datos!$D$7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[66]Hoja1!$C$17</definedName>
    <definedName name="icbf">[66]Hoja1!$C$15</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[0]!ERR</definedName>
    <definedName name="IF">'[62]A.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'[97]1'!$N$41</definedName>
    <definedName name="IMP">[31]otros!$C$3</definedName>
    <definedName name="IMPRESSION">#REF!</definedName>
    <definedName name="imprimir">#REF!</definedName>
    <definedName name="IMPTOS">#REF!</definedName>
    <definedName name="IMPTOS1">#REF!</definedName>
    <definedName name="INC">#REF!</definedName>
    <definedName name="INCR._PRODC.">#REF!</definedName>
    <definedName name="INDI1">#REF!</definedName>
    <definedName name="INDICE">#REF!</definedName>
    <definedName name="inf">#REF!</definedName>
    <definedName name="INFORME">[98]TABLAS!$A$1:$A$65536</definedName>
    <definedName name="Informe_semanal">#REF!</definedName>
    <definedName name="INGENIERIA1" hidden="1">#REF!</definedName>
    <definedName name="INGENIERIA11" hidden="1">#REF!</definedName>
    <definedName name="iniciales">'[33]Reservas de Petróleo'!$A$2,'[33]Reservas de Petróleo'!$A$1,'[33]Reservas de Petróleo'!$D$4,'[33]Reservas de Petróleo'!$D$1:$D$65536</definedName>
    <definedName name="Inicio">[44]BASES!$E$26</definedName>
    <definedName name="INPU">#REF!</definedName>
    <definedName name="INPUT">'[4]7422CW00'!#REF!</definedName>
    <definedName name="inst_provis">[38]PRESUPUESTO!$AD$882</definedName>
    <definedName name="INSU">[99]INSUMOS!$A$1:$E$65536</definedName>
    <definedName name="Insumos_auxiliares">[100]Insumos!#REF!</definedName>
    <definedName name="Insumos_basicos">#REF!</definedName>
    <definedName name="Int">#REF!</definedName>
    <definedName name="InTap">[25]Interc.tapones!$E$1:$E$65536</definedName>
    <definedName name="INTEGRAL">'[47]DATOS BASICOS'!$D$48</definedName>
    <definedName name="INTER">[88]Hoja3!$F$7:$F$9</definedName>
    <definedName name="Intercambiadores">#REF!</definedName>
    <definedName name="Interest_Rate">#REF!</definedName>
    <definedName name="INTERMEDIA_I">#REF!</definedName>
    <definedName name="Interventor">[51]CONTRATO!$E$12</definedName>
    <definedName name="IntVal">'[25]Interc.válv.'!$E$1:$E$65536</definedName>
    <definedName name="INV_11">'[101]PR 1'!$A$2:$N$655</definedName>
    <definedName name="INV_Payments" localSheetId="2">[61]!INV_Payments</definedName>
    <definedName name="INV_Payments" localSheetId="1">[61]!INV_Payments</definedName>
    <definedName name="INV_Payments">[61]!INV_Payments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'[51]LIQUIDA-NOMINA'!$AT$4</definedName>
    <definedName name="issafp">[66]Hoja1!$C$19</definedName>
    <definedName name="isscs">[66]Hoja1!$C$21</definedName>
    <definedName name="isseps">[66]Hoja1!$C$20</definedName>
    <definedName name="ITEM">[96]BASE!$C$4:$H$255</definedName>
    <definedName name="ITEM1">#REF!</definedName>
    <definedName name="ITEM15">#REF!</definedName>
    <definedName name="ITEM2">#REF!</definedName>
    <definedName name="ITEM2.10">[81]APU!$E$14843</definedName>
    <definedName name="ITEM2.11">[81]APU!$E$14904</definedName>
    <definedName name="ITEM2.12">[81]APU!$E$14965</definedName>
    <definedName name="item210.3">#REF!</definedName>
    <definedName name="item230.1">#REF!</definedName>
    <definedName name="ITEM3">#REF!</definedName>
    <definedName name="ITEM3.15">[81]APU!$E$8621</definedName>
    <definedName name="ITEM3.16">[81]APU!$E$8682</definedName>
    <definedName name="ITEM3.17">[81]APU!$E$8743</definedName>
    <definedName name="ITEM3.18">[81]APU!$E$8804</definedName>
    <definedName name="ITEM3.19">[81]APU!$E$8865</definedName>
    <definedName name="ITEM3.20">[81]APU!$E$8926</definedName>
    <definedName name="ITEM3.21">[81]APU!$E$11915</definedName>
    <definedName name="ITEM3.22">[81]APU!$E$14477</definedName>
    <definedName name="ITEM3.23">[81]APU!$E$15087</definedName>
    <definedName name="item310">#REF!</definedName>
    <definedName name="item320.2">#REF!</definedName>
    <definedName name="item330.1">#REF!</definedName>
    <definedName name="ITEM4.20">[81]APU!$E$9170</definedName>
    <definedName name="ITEM4.21">[81]APU!$E$9231</definedName>
    <definedName name="ITEM4.22">[81]APU!$E$9292</definedName>
    <definedName name="ITEM4.23">[81]APU!$E$9353</definedName>
    <definedName name="ITEM4.24">[81]APU!$E$9414</definedName>
    <definedName name="ITEM4.25">[81]APU!$E$9475</definedName>
    <definedName name="ITEM4.26">[81]APU!$E$9536</definedName>
    <definedName name="ITEM4.27">[81]APU!$E$9597</definedName>
    <definedName name="ITEM4.28">[81]APU!$E$9658</definedName>
    <definedName name="ITEM4.29">[81]APU!$E$9719</definedName>
    <definedName name="ITEM4.30">[81]APU!$E$9780</definedName>
    <definedName name="ITEM4.31">[81]APU!$E$9841</definedName>
    <definedName name="ITEM4.32">[81]APU!$E$9902</definedName>
    <definedName name="ITEM4.33">[81]APU!$E$9963</definedName>
    <definedName name="ITEM4.34">[81]APU!$E$10024</definedName>
    <definedName name="ITEM4.35">[81]APU!$E$11549</definedName>
    <definedName name="ITEM4.36">[81]APU!$E$11610</definedName>
    <definedName name="ITEM4.37">[81]APU!$E$15941</definedName>
    <definedName name="ITEM4.38">[81]APU!$E$15148</definedName>
    <definedName name="ITEM4.39">[81]APU!$E$14233</definedName>
    <definedName name="ITEM4.40">[81]APU!$E$14294</definedName>
    <definedName name="ITEM4.41">[81]APU!$E$14355</definedName>
    <definedName name="ITEM4.42">[81]APU!$E$14416</definedName>
    <definedName name="ITEM4.43">[81]APU!$E$14538</definedName>
    <definedName name="ITEM4.44">[81]APU!$E$16002</definedName>
    <definedName name="ITEM4.45">[81]APU!$E$16063</definedName>
    <definedName name="ITEM4.46">[81]APU!$E$14660</definedName>
    <definedName name="item420">#REF!</definedName>
    <definedName name="item450.2P">#REF!</definedName>
    <definedName name="ITEM5.100">[81]APU!$E$12403</definedName>
    <definedName name="ITEM5.101">[81]APU!$E$12464</definedName>
    <definedName name="ITEM5.104">[81]APU!$E$12525</definedName>
    <definedName name="ITEM5.105">[81]APU!$E$12586</definedName>
    <definedName name="ITEM5.106">[81]APU!$E$12647</definedName>
    <definedName name="ITEM5.107">[81]APU!$E$12708</definedName>
    <definedName name="ITEM5.108">[81]APU!$E$12769</definedName>
    <definedName name="ITEM5.109">[81]APU!$E$12830</definedName>
    <definedName name="ITEM5.111">[81]APU!$E$12891</definedName>
    <definedName name="ITEM5.112">[81]APU!$E$12952</definedName>
    <definedName name="ITEM5.113">[81]APU!$E$14721</definedName>
    <definedName name="ITEM5.114">[81]APU!$E$14782</definedName>
    <definedName name="ITEM5.115">[81]APU!$E$15026</definedName>
    <definedName name="ITEM5.53">[81]APU!$E$10085</definedName>
    <definedName name="ITEM5.54">[81]APU!$E$10146</definedName>
    <definedName name="ITEM5.55">[81]APU!$E$10207</definedName>
    <definedName name="ITEM5.56">[81]APU!$E$10268</definedName>
    <definedName name="ITEM5.57">[81]APU!$E$10329</definedName>
    <definedName name="ITEM5.58">[81]APU!$E$10390</definedName>
    <definedName name="ITEM5.59">[81]APU!$E$10451</definedName>
    <definedName name="ITEM5.60">[81]APU!$E$10512</definedName>
    <definedName name="ITEM5.61">[81]APU!$E$10573</definedName>
    <definedName name="ITEM5.62">[81]APU!$E$10634</definedName>
    <definedName name="ITEM5.63">[81]APU!$E$10695</definedName>
    <definedName name="ITEM5.64">[81]APU!$E$10756</definedName>
    <definedName name="ITEM5.65">[81]APU!$E$10817</definedName>
    <definedName name="ITEM5.66">[81]APU!$E$10878</definedName>
    <definedName name="ITEM5.67">[81]APU!$E$10939</definedName>
    <definedName name="ITEM5.68">[81]APU!$E$11000</definedName>
    <definedName name="ITEM5.69">[81]APU!$E$11061</definedName>
    <definedName name="ITEM5.70">[81]APU!$E$11122</definedName>
    <definedName name="ITEM5.71">[81]APU!$E$11183</definedName>
    <definedName name="ITEM5.72">[81]APU!$E$11976</definedName>
    <definedName name="ITEM5.73">[81]APU!$E$12037</definedName>
    <definedName name="ITEM5.74">[81]APU!$E$12098</definedName>
    <definedName name="ITEM5.77">[81]APU!$E$12159</definedName>
    <definedName name="ITEM5.78">[81]APU!$E$12281</definedName>
    <definedName name="ITEM5.79">[81]APU!$E$12342</definedName>
    <definedName name="ITEM5.80">[81]APU!$E$12220</definedName>
    <definedName name="ITEM5.82">[81]APU!$E$13989</definedName>
    <definedName name="ITEM5.83">[81]APU!$E$14050</definedName>
    <definedName name="ITEM5.84">[81]APU!$E$13318</definedName>
    <definedName name="ITEM5.85">[81]APU!$E$13379</definedName>
    <definedName name="ITEM5.86">[81]APU!$E$13440</definedName>
    <definedName name="ITEM5.87">[81]APU!$E$13501</definedName>
    <definedName name="ITEM5.88">[81]APU!$E$13562</definedName>
    <definedName name="ITEM5.89">[81]APU!$E$13623</definedName>
    <definedName name="ITEM5.90">[81]APU!$E$13684</definedName>
    <definedName name="ITEM5.91">[81]APU!$E$13745</definedName>
    <definedName name="ITEM5.92">[81]APU!$E$13806</definedName>
    <definedName name="ITEM5.93">[81]APU!$E$13867</definedName>
    <definedName name="ITEM5.94">[81]APU!$E$13928</definedName>
    <definedName name="ITEM5.95">[81]APU!$E$13013</definedName>
    <definedName name="ITEM5.96">[81]APU!$E$13074</definedName>
    <definedName name="ITEM5.97">[81]APU!$E$13135</definedName>
    <definedName name="ITEM5.98">[81]APU!$E$13196</definedName>
    <definedName name="ITEM5.99">[81]APU!$E$13257</definedName>
    <definedName name="ITEM521">[78]ITEMS!$A$522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[81]APU!$E$7589</definedName>
    <definedName name="ITEM7.10">[81]APU!$E$8138</definedName>
    <definedName name="ITEM7.11">[81]APU!$E$8199</definedName>
    <definedName name="ITEM7.12">[81]APU!$E$8259</definedName>
    <definedName name="ITEM7.13">[81]APU!$E$8320</definedName>
    <definedName name="ITEM7.14">[81]APU!$E$8381</definedName>
    <definedName name="ITEM7.15">[81]APU!$E$8442</definedName>
    <definedName name="ITEM7.16">[81]APU!$E$8560</definedName>
    <definedName name="ITEM7.17">[81]APU!$E$11244</definedName>
    <definedName name="ITEM7.18">[81]APU!$E$11305</definedName>
    <definedName name="ITEM7.19">[81]APU!$E$11366</definedName>
    <definedName name="ITEM7.2">[81]APU!$E$7650</definedName>
    <definedName name="ITEM7.20">[81]APU!$E$11427</definedName>
    <definedName name="ITEM7.21">[81]APU!$E$11488</definedName>
    <definedName name="ITEM7.22">[81]APU!$E$11671</definedName>
    <definedName name="ITEM7.23">[81]APU!$E$11732</definedName>
    <definedName name="ITEM7.24">[81]APU!$E$14599</definedName>
    <definedName name="ITEM7.25">[81]APU!$E$15209</definedName>
    <definedName name="ITEM7.26">[81]APU!$E$15270</definedName>
    <definedName name="ITEM7.27">[81]APU!$E$15331</definedName>
    <definedName name="ITEM7.28">[81]APU!$E$15392</definedName>
    <definedName name="ITEM7.29">[81]APU!$E$15453</definedName>
    <definedName name="ITEM7.3">[81]APU!$E$7711</definedName>
    <definedName name="ITEM7.30">[81]APU!$E$15514</definedName>
    <definedName name="ITEM7.31">[81]APU!$E$15575</definedName>
    <definedName name="ITEM7.32">[81]APU!$E$15636</definedName>
    <definedName name="ITEM7.33">[81]APU!$E$15697</definedName>
    <definedName name="ITEM7.34">[81]APU!$E$15758</definedName>
    <definedName name="ITEM7.35">[81]APU!$E$15819</definedName>
    <definedName name="ITEM7.4">[81]APU!$E$7772</definedName>
    <definedName name="ITEM7.5">[81]APU!$E$7833</definedName>
    <definedName name="ITEM7.6">[81]APU!$E$7894</definedName>
    <definedName name="ITEM7.7">[81]APU!$E$7955</definedName>
    <definedName name="ITEM7.8">[81]APU!$E$8016</definedName>
    <definedName name="ITEM7.9">[81]APU!$E$8077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[37]DATOS!$D$11</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ornal">[39]Jornal!$A$12:$I$31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[102]LISTADO!#REF!</definedName>
    <definedName name="LICITACION">#REF!</definedName>
    <definedName name="LINEA">[103]CONT_ADI!#REF!</definedName>
    <definedName name="ListaCantidad">#REF!</definedName>
    <definedName name="Listado">#REF!</definedName>
    <definedName name="Listado1">#REF!</definedName>
    <definedName name="ListaItem">#REF!</definedName>
    <definedName name="ListaUni">[104]TOTALES!$D$7:$D$654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[105]tub!$C$1:$J$39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[32]!absc</definedName>
    <definedName name="LOCA" localSheetId="1">[32]!absc</definedName>
    <definedName name="LOCA">[32]!absc</definedName>
    <definedName name="LOCA1" localSheetId="2">[48]!absc</definedName>
    <definedName name="LOCA1" localSheetId="1">[48]!absc</definedName>
    <definedName name="LOCA1">[48]!absc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ongitud1">#REF!</definedName>
    <definedName name="Longitud2">#REF!</definedName>
    <definedName name="lp">#REF!</definedName>
    <definedName name="lplpl" hidden="1">{"via1",#N/A,TRUE,"general";"via2",#N/A,TRUE,"general";"via3",#N/A,TRUE,"general"}</definedName>
    <definedName name="lt">#REF!</definedName>
    <definedName name="lun">'[46]Res-Accide-10'!#REF!</definedName>
    <definedName name="lv">#REF!</definedName>
    <definedName name="m">#REF!</definedName>
    <definedName name="MA">'[46]Res-Accide-10'!#REF!</definedName>
    <definedName name="MACR">#REF!</definedName>
    <definedName name="MACRDEL">'[4]7422CW00'!#REF!</definedName>
    <definedName name="Macroactividad">#REF!</definedName>
    <definedName name="mafdsf" hidden="1">{"via1",#N/A,TRUE,"general";"via2",#N/A,TRUE,"general";"via3",#N/A,TRUE,"general"}</definedName>
    <definedName name="mano_obra_apoyo">[38]PRESUPUESTO!$AD$881</definedName>
    <definedName name="mano_obra_direccion">[38]PRESUPUESTO!$AD$880</definedName>
    <definedName name="mano_obra_directa">[38]PRESUPUESTO!$AD$872</definedName>
    <definedName name="mantenimiento">'[106]COSTOS OFICINA'!#REF!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[64]Insum!$A$68:$H$98</definedName>
    <definedName name="mar">'[46]Res-Accide-10'!#REF!</definedName>
    <definedName name="MARCO_H">#REF!</definedName>
    <definedName name="marina">'[107]Informe Semanal 1'!#REF!</definedName>
    <definedName name="masor" hidden="1">{"via1",#N/A,TRUE,"general";"via2",#N/A,TRUE,"general";"via3",#N/A,TRUE,"general"}</definedName>
    <definedName name="MAT">#REF!</definedName>
    <definedName name="MATERIAL">'[108]TABLA MATERIALES'!$A$3:$D$654</definedName>
    <definedName name="materiales">[85]materiales!$A$7:$A$1317</definedName>
    <definedName name="materiales1">#REF!</definedName>
    <definedName name="MaterialTub">#REF!</definedName>
    <definedName name="MATRIZ">#REF!</definedName>
    <definedName name="MATRIZ_DE_DATOS">#REF!</definedName>
    <definedName name="MAY">#REF!</definedName>
    <definedName name="MCCs">#REF!</definedName>
    <definedName name="mdd" hidden="1">{"via1",#N/A,TRUE,"general";"via2",#N/A,TRUE,"general";"via3",#N/A,TRUE,"general"}</definedName>
    <definedName name="mediah_reposo_comida">'[109]CCP,LEYES,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[31]PRESUPUESTO!$C$13</definedName>
    <definedName name="MesCotiz">'[14]LIQ-NOM'!$H$3</definedName>
    <definedName name="MesCotizacion">'[51]LIQUIDA-NOMINA'!$H$3</definedName>
    <definedName name="MESES">#REF!</definedName>
    <definedName name="MesesMora">'[14]LIQ-NOM'!$I$3</definedName>
    <definedName name="met" hidden="1">{#N/A,#N/A,TRUE,"1842CWN0"}</definedName>
    <definedName name="Meta1">#REF!</definedName>
    <definedName name="Meta2">#REF!</definedName>
    <definedName name="Meta3">#REF!</definedName>
    <definedName name="metal" hidden="1">{#N/A,#N/A,TRUE,"1842CWN0"}</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'[50]CIRCUITOS CODENSA'!#REF!</definedName>
    <definedName name="MOA" hidden="1">{#N/A,#N/A,FALSE,"Hoja1";#N/A,#N/A,FALSE,"Hoja2"}</definedName>
    <definedName name="MOD">#REF!</definedName>
    <definedName name="MODIVejec" hidden="1">{#N/A,#N/A,FALSE,"Hoja1";#N/A,#N/A,FALSE,"Hoja2"}</definedName>
    <definedName name="Módulo3.anexo1" localSheetId="2">[13]!Módulo3.anexo1</definedName>
    <definedName name="Módulo3.anexo1" localSheetId="1">[13]!Módulo3.anexo1</definedName>
    <definedName name="Módulo3.anexo1">[13]!Módulo3.anexo1</definedName>
    <definedName name="Módulo3.anexo10" localSheetId="2">[13]!Módulo3.anexo10</definedName>
    <definedName name="Módulo3.anexo10" localSheetId="1">[13]!Módulo3.anexo10</definedName>
    <definedName name="Módulo3.anexo10">[13]!Módulo3.anexo10</definedName>
    <definedName name="Módulo3.anexo11" localSheetId="2">[13]!Módulo3.anexo11</definedName>
    <definedName name="Módulo3.anexo11" localSheetId="1">[13]!Módulo3.anexo11</definedName>
    <definedName name="Módulo3.anexo11">[13]!Módulo3.anexo11</definedName>
    <definedName name="Módulo3.anexo12" localSheetId="2">[13]!Módulo3.anexo12</definedName>
    <definedName name="Módulo3.anexo12" localSheetId="1">[13]!Módulo3.anexo12</definedName>
    <definedName name="Módulo3.anexo12">[13]!Módulo3.anexo12</definedName>
    <definedName name="Módulo3.anexo3" localSheetId="2">[13]!Módulo3.anexo3</definedName>
    <definedName name="Módulo3.anexo3" localSheetId="1">[13]!Módulo3.anexo3</definedName>
    <definedName name="Módulo3.anexo3">[13]!Módulo3.anexo3</definedName>
    <definedName name="Módulo3.anexo4" localSheetId="2">[13]!Módulo3.anexo4</definedName>
    <definedName name="Módulo3.anexo4" localSheetId="1">[13]!Módulo3.anexo4</definedName>
    <definedName name="Módulo3.anexo4">[13]!Módulo3.anexo4</definedName>
    <definedName name="Módulo3.anexo5" localSheetId="2">[13]!Módulo3.anexo5</definedName>
    <definedName name="Módulo3.anexo5" localSheetId="1">[13]!Módulo3.anexo5</definedName>
    <definedName name="Módulo3.anexo5">[13]!Módulo3.anexo5</definedName>
    <definedName name="Módulo3.anexo6" localSheetId="2">[13]!Módulo3.anexo6</definedName>
    <definedName name="Módulo3.anexo6" localSheetId="1">[13]!Módulo3.anexo6</definedName>
    <definedName name="Módulo3.anexo6">[13]!Módulo3.anexo6</definedName>
    <definedName name="Módulo8.anexo16" localSheetId="2">[13]!Módulo8.anexo16</definedName>
    <definedName name="Módulo8.anexo16" localSheetId="1">[13]!Módulo8.anexo16</definedName>
    <definedName name="Módulo8.anexo16">[13]!Módulo8.anexo16</definedName>
    <definedName name="MOE" hidden="1">{#N/A,#N/A,FALSE,"Hoja1";#N/A,#N/A,FALSE,"Hoja2"}</definedName>
    <definedName name="MONEDA">[110]Tablas!$AO$6:$AO$7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ON">#REF!</definedName>
    <definedName name="MRLART">[2]STRSUMM0!#REF!</definedName>
    <definedName name="MRSUPDET">[56]steel!#REF!</definedName>
    <definedName name="Mtz_Avance">#REF!</definedName>
    <definedName name="MU">'[50]CIRCUITOS CODENSA'!#REF!</definedName>
    <definedName name="Mv">#REF!</definedName>
    <definedName name="MZ">'[50]CIRCUITOS CODENSA'!#REF!</definedName>
    <definedName name="n" hidden="1">{"via1",#N/A,TRUE,"general";"via2",#N/A,TRUE,"general";"via3",#N/A,TRUE,"general"}</definedName>
    <definedName name="Nada" localSheetId="2">[61]!Nada</definedName>
    <definedName name="Nada" localSheetId="1">[61]!Nada</definedName>
    <definedName name="Nada">[61]!Nada</definedName>
    <definedName name="Nafta_2">'[111] ASR+Nafta'!$K$19:$AS$19</definedName>
    <definedName name="Nafta2">'[111] ASR+Nafta'!$K$19:$AS$19</definedName>
    <definedName name="Nafta3">'[111]Todos+Nafta'!$K$19:$AS$19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[51]EMPRESA!$F$8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'[33]Reservas de Petróleo'!$A$2,'[33]Reservas de Petróleo'!$A$1,'[33]Reservas de Petróleo'!$D$4,'[33]Reservas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AGE">[2]STRSUMM0!#REF!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[31]PRESUPUESTO!$C$10</definedName>
    <definedName name="ObjetivoProyecto">#REF!</definedName>
    <definedName name="Obra">#REF!</definedName>
    <definedName name="obras" hidden="1">#REF!</definedName>
    <definedName name="obras1" localSheetId="2">DATE(YEAR([112]!Loan_Start),MONTH([112]!Loan_Start)+Payment_Number,DAY([112]!Loan_Start))</definedName>
    <definedName name="obras1" localSheetId="1">DATE(YEAR([112]!Loan_Start),MONTH([112]!Loan_Start)+Payment_Number,DAY([112]!Loan_Start))</definedName>
    <definedName name="obras1">DATE(YEAR([112]!Loan_Start),MONTH([112]!Loan_Start)+Payment_Number,DAY([112]!Loan_Start))</definedName>
    <definedName name="obras11" hidden="1">#REF!</definedName>
    <definedName name="obras111" localSheetId="2">DATE(YEAR([113]!Loan_Start),MONTH([113]!Loan_Start)+Payment_Number,DAY([113]!Loan_Start))</definedName>
    <definedName name="obras111" localSheetId="1">DATE(YEAR([113]!Loan_Start),MONTH([113]!Loan_Start)+Payment_Number,DAY([113]!Loan_Start))</definedName>
    <definedName name="obras111">DATE(YEAR([113]!Loan_Start),MONTH([113]!Loan_Start)+Payment_Number,DAY([113]!Loan_Start))</definedName>
    <definedName name="obser">[114]BD_SITP_08!$AP:$AV</definedName>
    <definedName name="OCD">[17]Tablas!#REF!</definedName>
    <definedName name="OCD1_1">[17]Tablas!#REF!</definedName>
    <definedName name="OCD1_1_1">[17]Tablas!#REF!</definedName>
    <definedName name="OCI">[17]Tablas!#REF!</definedName>
    <definedName name="OCI1_1">[17]Tablas!#REF!</definedName>
    <definedName name="OCI1_1_1">[17]Tablas!#REF!</definedName>
    <definedName name="OCT">#REF!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#REF!</definedName>
    <definedName name="OROZCO" hidden="1">[10]INST!#REF!</definedName>
    <definedName name="otros">[85]otros!$A$6:$A$1235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[69]Tablas!$A$1:$A$65536</definedName>
    <definedName name="Pay_Date">#REF!</definedName>
    <definedName name="Pay_Num">#REF!</definedName>
    <definedName name="Payment_Date" localSheetId="2">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DATE(YEAR([113]!Loan_Start),MONTH([113]!Loan_Start)+Payment_Number,DAY([113]!Loan_Start))</definedName>
    <definedName name="Payment_Date1" localSheetId="1">DATE(YEAR([113]!Loan_Start),MONTH([113]!Loan_Start)+Payment_Number,DAY([113]!Loan_Start))</definedName>
    <definedName name="Payment_Date1">DATE(YEAR([113]!Loan_Start),MONTH([113]!Loan_Start)+Payment_Number,DAY([113]!Loan_Start))</definedName>
    <definedName name="Payment_Needed">"Pago necesario"</definedName>
    <definedName name="Pb">#REF!</definedName>
    <definedName name="Pd">#REF!</definedName>
    <definedName name="PEPE">[0]!ERR</definedName>
    <definedName name="Periodo">[53]Hoja1!$C$1</definedName>
    <definedName name="PeriodoPago">'[51]LIQUIDA-NOMINA'!$C$4</definedName>
    <definedName name="PeriodoRepago">#REF!</definedName>
    <definedName name="PeriodoRepagoCCP">#REF!</definedName>
    <definedName name="PESO14.2">#REF!</definedName>
    <definedName name="PESO14.3">#REF!</definedName>
    <definedName name="PESO14.4">#REF!</definedName>
    <definedName name="phed">[66]Hoja1!$C$4</definedName>
    <definedName name="phen">[66]Hoja1!$C$5</definedName>
    <definedName name="Pindis">#REF!</definedName>
    <definedName name="pint">'[94]7422CW00'!#REF!</definedName>
    <definedName name="pintura">'[94]7422CW00'!#REF!</definedName>
    <definedName name="pintyura">[115]STRSUMM0!#REF!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[44]BASES!$E$27</definedName>
    <definedName name="PlazoAIU">#REF!</definedName>
    <definedName name="PLPLUNN" hidden="1">{"TAB1",#N/A,TRUE,"GENERAL";"TAB2",#N/A,TRUE,"GENERAL";"TAB3",#N/A,TRUE,"GENERAL";"TAB4",#N/A,TRUE,"GENERAL";"TAB5",#N/A,TRUE,"GENERAL"}</definedName>
    <definedName name="PMP">#REF!</definedName>
    <definedName name="PMT">#REF!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[45]BASES!$E$26</definedName>
    <definedName name="Porcentaje">#REF!</definedName>
    <definedName name="PORCENTAJE1">#REF!</definedName>
    <definedName name="PORTADA2">'[116]Hoja 1 '!#REF!</definedName>
    <definedName name="POSICION_PRESUP">[15]Tablas!#REF!</definedName>
    <definedName name="POSICIONES">#REF!</definedName>
    <definedName name="pouig" hidden="1">{"via1",#N/A,TRUE,"general";"via2",#N/A,TRUE,"general";"via3",#N/A,TRUE,"general"}</definedName>
    <definedName name="POZO">[69]Tablas!$C$1:$C$65536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[57]medelo!$D$46</definedName>
    <definedName name="PRE">#REF!</definedName>
    <definedName name="Precio">#REF!</definedName>
    <definedName name="precio2">#REF!</definedName>
    <definedName name="PrecioS">#REF!</definedName>
    <definedName name="PREST">#REF!</definedName>
    <definedName name="PRESUPUESTADO">#REF!</definedName>
    <definedName name="PRIMER" hidden="1">{"via1",#N/A,TRUE,"general";"via2",#N/A,TRUE,"general";"via3",#N/A,TRUE,"general"}</definedName>
    <definedName name="PRIMERO">'[107]Informe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[66]Hoja1!$C$3</definedName>
    <definedName name="prnf">[66]Hoja1!$C$6</definedName>
    <definedName name="ProbRange">0</definedName>
    <definedName name="ProbRangeMit">0</definedName>
    <definedName name="PROC">#REF!</definedName>
    <definedName name="PROCEDIM_SELECC">#REF!</definedName>
    <definedName name="PROCESO">#REF!</definedName>
    <definedName name="PRODUCTO">#REF!</definedName>
    <definedName name="PrOfic">[44]BASES!$B$31</definedName>
    <definedName name="PROGDES">#REF!</definedName>
    <definedName name="Programa">#REF!</definedName>
    <definedName name="programainv">[0]!ERR</definedName>
    <definedName name="PROP">[37]DATOS!$D$7</definedName>
    <definedName name="Proponente">#REF!</definedName>
    <definedName name="PROVISIONALES" hidden="1">#REF!</definedName>
    <definedName name="PRUEBA" localSheetId="2">[117]!absc</definedName>
    <definedName name="PRUEBA" localSheetId="1">[117]!absc</definedName>
    <definedName name="PRUEBA">[117]!absc</definedName>
    <definedName name="prueba1" localSheetId="2">[117]!absc</definedName>
    <definedName name="prueba1" localSheetId="1">[117]!absc</definedName>
    <definedName name="prueba1">[117]!absc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'[118]ORITO 02 '!$A$12</definedName>
    <definedName name="Pwf_actual">'[118]ORITO 02 '!$E$6</definedName>
    <definedName name="Pwf_i">[57]medelo!$A$66:$A$83</definedName>
    <definedName name="Pwf_min">'[118]ORITO 02 '!$E$8</definedName>
    <definedName name="Pwfd">#REF!</definedName>
    <definedName name="Q">#REF!</definedName>
    <definedName name="Q_actual">'[118]ORITO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[57]medelo!$B$63</definedName>
    <definedName name="qqq">#REF!</definedName>
    <definedName name="qqqqqw" hidden="1">{"via1",#N/A,TRUE,"general";"via2",#N/A,TRUE,"general";"via3",#N/A,TRUE,"general"}</definedName>
    <definedName name="QS">#REF!</definedName>
    <definedName name="Qt">'[118]ORITO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'[111] ASR+Nafta'!$E$9:$E$21</definedName>
    <definedName name="Recall_3">'[111]Todos+Nafta'!$E$9:$E$21</definedName>
    <definedName name="Recorder">#REF!</definedName>
    <definedName name="recursos">[119]RECURSOS!$A$8:$A$204</definedName>
    <definedName name="rege" hidden="1">{"TAB1",#N/A,TRUE,"GENERAL";"TAB2",#N/A,TRUE,"GENERAL";"TAB3",#N/A,TRUE,"GENERAL";"TAB4",#N/A,TRUE,"GENERAL";"TAB5",#N/A,TRUE,"GENERAL"}</definedName>
    <definedName name="REGIMEN_CONTRAT">[110]Tablas!$M$6:$M$8</definedName>
    <definedName name="REGIONAL">[110]Tablas!$I$6:$I$10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'[33]Reservas de Petróleo'!$A$2,'[33]Reservas de Petróleo'!$A$1,'[33]Reservas de Petróleo'!$D$4,'[33]Reservas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[70]Modelo!#REF!</definedName>
    <definedName name="Resistividad">#REF!</definedName>
    <definedName name="RESU">#REF!</definedName>
    <definedName name="resu8" localSheetId="2">[13]!resu8</definedName>
    <definedName name="resu8" localSheetId="1">[13]!resu8</definedName>
    <definedName name="resu8">[13]!resu8</definedName>
    <definedName name="resufi">#REF!</definedName>
    <definedName name="resufi1">#REF!</definedName>
    <definedName name="resumen">#REF!</definedName>
    <definedName name="resumen_final">#REF!</definedName>
    <definedName name="resumen_final1">#REF!</definedName>
    <definedName name="Retenc">[44]BASES!$E$31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[120]Ingenieria!#REF!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[66]Datos!$D$12</definedName>
    <definedName name="Ro">#REF!,#REF!,#REF!</definedName>
    <definedName name="rr">[0]!ERR</definedName>
    <definedName name="rrr" hidden="1">{"via1",#N/A,TRUE,"general";"via2",#N/A,TRUE,"general";"via3",#N/A,TRUE,"general"}</definedName>
    <definedName name="rrrr">'[121]Form5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as">#REF!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'[14]DATOS CONTRATO'!$G$14</definedName>
    <definedName name="SALID1">#REF!</definedName>
    <definedName name="SalMinimo">[44]BASES!$E$41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_02">#N/A</definedName>
    <definedName name="SEMANA_C3">#REF!</definedName>
    <definedName name="sena">[66]Hoja1!$C$14</definedName>
    <definedName name="SEP">#REF!</definedName>
    <definedName name="SERO">[0]!ERR</definedName>
    <definedName name="servicios">[38]PRESUPUESTO!$AD$884</definedName>
    <definedName name="setrj" hidden="1">{"via1",#N/A,TRUE,"general";"via2",#N/A,TRUE,"general";"via3",#N/A,TRUE,"general"}</definedName>
    <definedName name="sett" hidden="1">{"via1",#N/A,TRUE,"general";"via2",#N/A,TRUE,"general";"via3",#N/A,TRUE,"general"}</definedName>
    <definedName name="sf">[66]Hoja1!$C$12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[56]steel!#REF!</definedName>
    <definedName name="SHEET">'[4]7422CW00'!#REF!</definedName>
    <definedName name="SHEET_KP">[56]steel!$C$7:$L$47</definedName>
    <definedName name="SHEET_MR">[56]steel!$C$7:$J$47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J">'[50]CIRCUITOS CODENSA'!#REF!</definedName>
    <definedName name="SM">'[50]CIRCUITOS CODENSA'!#REF!</definedName>
    <definedName name="SMLMV">#REF!</definedName>
    <definedName name="Smlv">'[14]DATOS CONTRATO'!$I$9</definedName>
    <definedName name="smlv01">[51]CONTRATO!$I$9</definedName>
    <definedName name="smlv2001">[51]CONTRATO!$H$9</definedName>
    <definedName name="SMML">'[80]ASPECTOS TECNICOS'!$O$12:$P$32</definedName>
    <definedName name="SMMV">'[47]DATOS BASICOS'!$D$44</definedName>
    <definedName name="SN">[14]EMPRESA!$G$29</definedName>
    <definedName name="SOCIAL">#REF!</definedName>
    <definedName name="SOLD._4_">#REF!</definedName>
    <definedName name="SOLD._6_">#REF!</definedName>
    <definedName name="SOLD._8_">#REF!</definedName>
    <definedName name="solver_adj" localSheetId="2" hidden="1">'OFERTA ECONOMICA'!$I$72</definedName>
    <definedName name="solver_adj" localSheetId="0" hidden="1">'PRESUPUESTO OFICIAL (Entidad)'!$I$72</definedName>
    <definedName name="solver_adj" localSheetId="1" hidden="1">'PTO OFICIAL UNITARIOS (Entida)'!$I$72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'OFERTA ECONOMICA'!$I$85</definedName>
    <definedName name="solver_lhs1" localSheetId="0" hidden="1">'PRESUPUESTO OFICIAL (Entidad)'!$I$85</definedName>
    <definedName name="solver_lhs1" localSheetId="1" hidden="1">'PTO OFICIAL UNITARIOS (Entida)'!$I$85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'OFERTA ECONOMICA'!$I$85</definedName>
    <definedName name="solver_opt" localSheetId="0" hidden="1">'PRESUPUESTO OFICIAL (Entidad)'!$I$85</definedName>
    <definedName name="solver_opt" localSheetId="1" hidden="1">'PTO OFICIAL UNITARIOS (Entida)'!$I$85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'OFERTA ECONOMICA'!$I$86</definedName>
    <definedName name="solver_rhs1" localSheetId="0" hidden="1">'PRESUPUESTO OFICIAL (Entidad)'!$I$86</definedName>
    <definedName name="solver_rhs1" localSheetId="1" hidden="1">'PTO OFICIAL UNITARIOS (Entida)'!$I$86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63899000000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[66]Hoja1!$C$25</definedName>
    <definedName name="ssh">[66]Hoja1!$C$24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'[122]PxQ Cantidades'!#REF!</definedName>
    <definedName name="STONU">'[4]7422CW00'!#REF!</definedName>
    <definedName name="STRESS_RELIEVIN">#REF!</definedName>
    <definedName name="STSUMM">'[4]7422CW00'!#REF!</definedName>
    <definedName name="stt" hidden="1">{"via1",#N/A,TRUE,"general";"via2",#N/A,TRUE,"general";"via3",#N/A,TRUE,"general"}</definedName>
    <definedName name="SU">'[50]CIRCUITOS CODENSA'!#REF!</definedName>
    <definedName name="subcontratos">[38]PRESUPUESTO!$AD$877</definedName>
    <definedName name="SUBESTACIONES">'[123]OBRAS SES'!#REF!</definedName>
    <definedName name="SUBSUELO">#REF!</definedName>
    <definedName name="Subtotal">#REF!</definedName>
    <definedName name="SUBTRANS">'[47]DATOS BASICOS'!$D$46</definedName>
    <definedName name="SUELDO">#REF!</definedName>
    <definedName name="suma">[63]Hoja1!$F$60</definedName>
    <definedName name="Summary">#REF!</definedName>
    <definedName name="SUP_ART">[56]steel!#REF!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#REF!</definedName>
    <definedName name="SUPER">[69]Tablas!$H$1:$H$65536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[26]!absc</definedName>
    <definedName name="t" localSheetId="1">[26]!absc</definedName>
    <definedName name="t">[26]!absc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[69]Tablas!$B$1:$B$65536</definedName>
    <definedName name="TABLA">#REF!</definedName>
    <definedName name="tabla1">[124]Hoja3!$B$4:$F$28</definedName>
    <definedName name="tabla2">#REF!</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[51]EMPRESA!$F$24</definedName>
    <definedName name="TARIFAS">[125]TARIFAS!$A$1:$F$52</definedName>
    <definedName name="TarifaSalud">[51]EMPRESA!$F$26</definedName>
    <definedName name="Tasa">#REF!</definedName>
    <definedName name="TASA_DE_CAMBIO">#REF!</definedName>
    <definedName name="Tasa1">'[126]Bases 2A'!$C$20</definedName>
    <definedName name="TasaCCP">#REF!</definedName>
    <definedName name="Tax">#REF!</definedName>
    <definedName name="TB">'[50]CIRCUITOS CODENSA'!#REF!</definedName>
    <definedName name="TB_EVENTOS_OTS_ANUAL">#REF!</definedName>
    <definedName name="tc">#REF!</definedName>
    <definedName name="tdy" hidden="1">{"TAB1",#N/A,TRUE,"GENERAL";"TAB2",#N/A,TRUE,"GENERAL";"TAB3",#N/A,TRUE,"GENERAL";"TAB4",#N/A,TRUE,"GENERAL";"TAB5",#N/A,TRUE,"GENERAL"}</definedName>
    <definedName name="TE">'[50]CIRCUITOS CODENSA'!#REF!</definedName>
    <definedName name="telefono">[51]EMPRESA!$F$16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[31]PRESUPUESTO!$I$7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[45]BASES!$E$27</definedName>
    <definedName name="TIPO">#REF!</definedName>
    <definedName name="TIPO_GRUPO">#REF!</definedName>
    <definedName name="TipoGC">[110]Tablas!$U$6:$U$15</definedName>
    <definedName name="TipoNeces">[110]Tablas!$Q$6:$Q$8</definedName>
    <definedName name="TipoPro">#REF!</definedName>
    <definedName name="Tipoproceso">#REF!</definedName>
    <definedName name="TipoPuente">#REF!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'[14]DATOS CONTRATO'!$E$18</definedName>
    <definedName name="TK_1" hidden="1">[27]INST!#REF!</definedName>
    <definedName name="TKSLCI07">[14]EMPRESA!$F$22</definedName>
    <definedName name="tld">[66]Datos!$D$14</definedName>
    <definedName name="To">#REF!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hh">[38]PRESUPUESTO!$AC$327</definedName>
    <definedName name="Total_Interest">#REF!</definedName>
    <definedName name="Total_Kilometro_típico_aereo_11.4_kV">'[127]c2.5y2.6'!#REF!</definedName>
    <definedName name="Total_Kilometro_típico_aereo_34.5_kV">'[127]c2.5y2.6'!#REF!</definedName>
    <definedName name="Total_Kilometro_típico_aereo_rural_11.4kV">'[127]c2.5y2.6'!#REF!</definedName>
    <definedName name="Total_Kilometro_típico_aereo_rural_34.5kV">'[127]c2.5y2.6'!#REF!</definedName>
    <definedName name="Total_Kilometro_típico_subterraneo_11.4_kV">'[127]c2.5y2.6'!#REF!</definedName>
    <definedName name="Total_Kilometro_típico_subterraneo_34.5_kV">'[127]c2.5y2.6'!#REF!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'[51]NOMINA 1'!$N$38</definedName>
    <definedName name="TOTALHH">#REF!</definedName>
    <definedName name="TOTALHH1">#REF!</definedName>
    <definedName name="TotalVacaciones">'[51]NOMINA 1'!$N$37</definedName>
    <definedName name="TotAuxAlim">'[14]NOMINA-1'!$E$37</definedName>
    <definedName name="TotAuxAlimentacion">'[51]NOMINA 1'!$E$38</definedName>
    <definedName name="TotAuxCom">'[14]NOMINA-1'!$E$39</definedName>
    <definedName name="TotAuxComi">'[51]NOMINA 1'!$E$40</definedName>
    <definedName name="TotAuxDotacion">'[51]NOMINA 1'!$E$41</definedName>
    <definedName name="TotAuxHab">'[51]NOMINA 1'!$E$37</definedName>
    <definedName name="TotAuxTransporte">'[51]NOMINA 1'!$E$39</definedName>
    <definedName name="TotBasico">'[51]NOMINA 1'!$E$35</definedName>
    <definedName name="TotCom">'[14]NOMINA-1'!$E$41</definedName>
    <definedName name="TotComision">'[51]NOMINA 1'!$E$42</definedName>
    <definedName name="TotExtras">'[51]NOMINA 1'!$E$36</definedName>
    <definedName name="TotIntercesantias">'[51]NOMINA 1'!$N$39</definedName>
    <definedName name="TotPrimaServicios">'[51]NOMINA 1'!$N$36</definedName>
    <definedName name="TotPrimaServicos">'[51]NOMINA 1'!$N$36</definedName>
    <definedName name="TotPrimaVacaciones">'[51]NOMINA 1'!$N$41</definedName>
    <definedName name="TotPrimConv">'[14]NOMINA-1'!$N$39</definedName>
    <definedName name="TotPrimConvencional">'[51]NOMINA 1'!$N$40</definedName>
    <definedName name="TotPrimVac">'[14]NOMINA-1'!$N$40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r" hidden="1">{"TAB1",#N/A,TRUE,"GENERAL";"TAB2",#N/A,TRUE,"GENERAL";"TAB3",#N/A,TRUE,"GENERAL";"TAB4",#N/A,TRUE,"GENERAL";"TAB5",#N/A,TRUE,"GENERAL"}</definedName>
    <definedName name="TrainSpec">#REF!</definedName>
    <definedName name="Transmisores">#REF!</definedName>
    <definedName name="Transporte">'[14]DATOS CONTRATO'!$E$16</definedName>
    <definedName name="TRAT">[128]desmonte!$E$48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[129]Tablas!$B$2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'[109]CCP,LEYES,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'[50]CIRCUITOS CODENSA'!#REF!</definedName>
    <definedName name="UN_PRI">#REF!</definedName>
    <definedName name="UNIDAD1">[77]ITEMS!$C$2</definedName>
    <definedName name="UNIDAD521">[78]ITEMS!$C$522</definedName>
    <definedName name="UNIT">'[130]Lista APU'!$A$3:$D$479</definedName>
    <definedName name="UNITARIO">[131]Unitarios!$A$3:$D$13</definedName>
    <definedName name="Unitarios">#REF!</definedName>
    <definedName name="unj" hidden="1">[23]INST!#REF!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'[50]CIRCUITOS CODENSA'!#REF!</definedName>
    <definedName name="USxCOL">#REF!</definedName>
    <definedName name="ut">'[97]1'!$N$42</definedName>
    <definedName name="UTL">[31]otros!$C$4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_final">#REF!</definedName>
    <definedName name="valor1">#REF!</definedName>
    <definedName name="valor2">#REF!</definedName>
    <definedName name="VALOR3">#REF!</definedName>
    <definedName name="Valoracion">#REF!</definedName>
    <definedName name="VALORACIÓN">#REF!</definedName>
    <definedName name="ValorCto">[132]CONTRATO!$E$9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[25]Varios.!$E$1:$E$65536</definedName>
    <definedName name="variacion">[39]Datos!$B$8</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'[50]CIRCUITOS CODENSA'!#REF!</definedName>
    <definedName name="VentaAiu">#REF!</definedName>
    <definedName name="VEX">[17]Tablas!#REF!</definedName>
    <definedName name="VEX_ON">#REF!</definedName>
    <definedName name="VEX1_1">[17]Tablas!#REF!</definedName>
    <definedName name="VEX1_1_1">[17]Tablas!#REF!</definedName>
    <definedName name="VEX1_1_2">[17]Tablas!#REF!</definedName>
    <definedName name="VEX1_1_3">[17]Tablas!#REF!</definedName>
    <definedName name="VEX1_1_4">[17]Tablas!#REF!</definedName>
    <definedName name="VEX1_2">[17]Tablas!#REF!</definedName>
    <definedName name="VEX1_3">[17]Tablas!#REF!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hidden="1">{"via1",#N/A,TRUE,"general";"via2",#N/A,TRUE,"general";"via3",#N/A,TRUE,"general"}</definedName>
    <definedName name="vfh">'[94]7422CW00'!#REF!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'[50]CIRCUITOS CODENSA'!#REF!</definedName>
    <definedName name="VIA">#REF!</definedName>
    <definedName name="VICEP_DIRECC">[110]Tablas!$A$6:$A$26</definedName>
    <definedName name="VigenciaDolares">#REF!</definedName>
    <definedName name="VigenciaPesos">#REF!</definedName>
    <definedName name="VIGFUTURA">[110]Tablas!$J$6:$J$8</definedName>
    <definedName name="VIT">[17]Tablas!#REF!</definedName>
    <definedName name="VIT1_1">[17]Tablas!#REF!</definedName>
    <definedName name="VIT1_1_1">[17]Tablas!#REF!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[61]Personalizar!$E$15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#REF!</definedName>
    <definedName name="VRP">[17]Tablas!#REF!</definedName>
    <definedName name="VRP_PETROQ">#REF!</definedName>
    <definedName name="VRP1_1">[17]Tablas!#REF!</definedName>
    <definedName name="VRP1_1_1">[17]Tablas!#REF!</definedName>
    <definedName name="VRP1_1_10">[17]Tablas!#REF!</definedName>
    <definedName name="VRP1_1_11">[17]Tablas!#REF!</definedName>
    <definedName name="VRP1_1_12">[17]Tablas!#REF!</definedName>
    <definedName name="VRP1_1_13">[17]Tablas!#REF!</definedName>
    <definedName name="VRP1_1_14">[17]Tablas!#REF!</definedName>
    <definedName name="VRP1_1_15">[17]Tablas!#REF!</definedName>
    <definedName name="VRP1_1_16">[17]Tablas!#REF!</definedName>
    <definedName name="VRP1_1_17">[17]Tablas!#REF!</definedName>
    <definedName name="VRP1_1_18">[17]Tablas!#REF!</definedName>
    <definedName name="VRP1_1_19">[17]Tablas!#REF!</definedName>
    <definedName name="VRP1_1_2">[17]Tablas!#REF!</definedName>
    <definedName name="VRP1_1_20">[17]Tablas!#REF!</definedName>
    <definedName name="VRP1_1_21">[17]Tablas!#REF!</definedName>
    <definedName name="VRP1_1_22">[17]Tablas!#REF!</definedName>
    <definedName name="VRP1_1_23">[17]Tablas!#REF!</definedName>
    <definedName name="VRP1_1_3">[17]Tablas!#REF!</definedName>
    <definedName name="VRP1_1_4">[17]Tablas!#REF!</definedName>
    <definedName name="VRP1_1_5">[17]Tablas!#REF!</definedName>
    <definedName name="VRP1_1_6">[17]Tablas!#REF!</definedName>
    <definedName name="VRP1_1_7">[17]Tablas!#REF!</definedName>
    <definedName name="VRP1_1_8">[17]Tablas!#REF!</definedName>
    <definedName name="VRP1_1_9">[17]Tablas!#REF!</definedName>
    <definedName name="VRP1_2">[17]Tablas!#REF!</definedName>
    <definedName name="VRP1_3">[17]Tablas!#REF!</definedName>
    <definedName name="VRP1_4">[17]Tablas!#REF!</definedName>
    <definedName name="vsdfj" hidden="1">{"via1",#N/A,TRUE,"general";"via2",#N/A,TRUE,"general";"via3",#N/A,TRUE,"general"}</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'[133]2004'!#REF!</definedName>
    <definedName name="Wcut">#REF!</definedName>
    <definedName name="WD">#REF!</definedName>
    <definedName name="WDD" hidden="1">{#N/A,#N/A,FALSE,"orthoflow";#N/A,#N/A,FALSE,"Miscelaneos";#N/A,#N/A,FALSE,"Instrumentacio";#N/A,#N/A,FALSE,"Electrico";#N/A,#N/A,FALSE,"Valv. Seguridad"}</definedName>
    <definedName name="WDFSDF">'[46]Res-Accide-10'!#REF!</definedName>
    <definedName name="wedw">#REF!</definedName>
    <definedName name="WEFWE">'[46]Res-Accide-10'!#REF!</definedName>
    <definedName name="WER">'[46]Res-Accide-10'!$S$2:$S$7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'[46]Res-Accide-10'!#REF!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 hidden="1">#REF!</definedName>
    <definedName name="xxxxx" localSheetId="2">[134]!absc</definedName>
    <definedName name="xxxxx" localSheetId="1">[134]!absc</definedName>
    <definedName name="xxxxx">[134]!absc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2">[32]!absc</definedName>
    <definedName name="Y" localSheetId="1">[32]!absc</definedName>
    <definedName name="Y">[32]!absc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'[135]AISLAMIENTO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'[62]A.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5" i="3" l="1"/>
  <c r="I87" i="3" s="1"/>
  <c r="I77" i="3"/>
  <c r="I76" i="3"/>
  <c r="I75" i="3" a="1"/>
  <c r="I75" i="3" s="1"/>
  <c r="H74" i="3"/>
  <c r="E74" i="3"/>
  <c r="E73" i="3"/>
  <c r="E72" i="3"/>
  <c r="I68" i="3"/>
  <c r="I67" i="3"/>
  <c r="I66" i="3"/>
  <c r="I65" i="3"/>
  <c r="I64" i="3"/>
  <c r="I61" i="3"/>
  <c r="I60" i="3"/>
  <c r="I57" i="3"/>
  <c r="I58" i="3" s="1"/>
  <c r="I54" i="3"/>
  <c r="I53" i="3"/>
  <c r="I52" i="3"/>
  <c r="I51" i="3"/>
  <c r="I50" i="3"/>
  <c r="I49" i="3"/>
  <c r="I48" i="3"/>
  <c r="I47" i="3"/>
  <c r="I46" i="3"/>
  <c r="I43" i="3"/>
  <c r="I42" i="3"/>
  <c r="I41" i="3"/>
  <c r="I40" i="3"/>
  <c r="I39" i="3"/>
  <c r="I38" i="3"/>
  <c r="I35" i="3"/>
  <c r="I34" i="3"/>
  <c r="I33" i="3"/>
  <c r="I32" i="3"/>
  <c r="I31" i="3"/>
  <c r="I30" i="3"/>
  <c r="I29" i="3"/>
  <c r="I26" i="3"/>
  <c r="I25" i="3"/>
  <c r="I24" i="3"/>
  <c r="I23" i="3"/>
  <c r="I22" i="3"/>
  <c r="I21" i="3"/>
  <c r="I20" i="3"/>
  <c r="I19" i="3"/>
  <c r="I18" i="3"/>
  <c r="I17" i="3"/>
  <c r="I14" i="3"/>
  <c r="I13" i="3"/>
  <c r="I12" i="3"/>
  <c r="I11" i="3"/>
  <c r="I86" i="2"/>
  <c r="I85" i="2"/>
  <c r="I84" i="2"/>
  <c r="I87" i="2" s="1"/>
  <c r="I79" i="2"/>
  <c r="I77" i="2"/>
  <c r="I76" i="2"/>
  <c r="I75" i="2" a="1"/>
  <c r="I75" i="2" s="1"/>
  <c r="H74" i="2"/>
  <c r="E74" i="2"/>
  <c r="H73" i="2"/>
  <c r="E73" i="2"/>
  <c r="E72" i="2"/>
  <c r="I68" i="2"/>
  <c r="I67" i="2"/>
  <c r="I66" i="2"/>
  <c r="I65" i="2"/>
  <c r="I64" i="2"/>
  <c r="I61" i="2"/>
  <c r="I62" i="2" s="1"/>
  <c r="I60" i="2"/>
  <c r="I57" i="2"/>
  <c r="I58" i="2" s="1"/>
  <c r="I54" i="2"/>
  <c r="I53" i="2"/>
  <c r="I52" i="2"/>
  <c r="I51" i="2"/>
  <c r="I50" i="2"/>
  <c r="I49" i="2"/>
  <c r="I48" i="2"/>
  <c r="I47" i="2"/>
  <c r="I46" i="2"/>
  <c r="I43" i="2"/>
  <c r="I42" i="2"/>
  <c r="I41" i="2"/>
  <c r="I40" i="2"/>
  <c r="I39" i="2"/>
  <c r="I38" i="2"/>
  <c r="I35" i="2"/>
  <c r="I34" i="2"/>
  <c r="I33" i="2"/>
  <c r="I32" i="2"/>
  <c r="I31" i="2"/>
  <c r="I30" i="2"/>
  <c r="I29" i="2"/>
  <c r="I26" i="2"/>
  <c r="I25" i="2"/>
  <c r="I24" i="2"/>
  <c r="I23" i="2"/>
  <c r="I22" i="2"/>
  <c r="I21" i="2"/>
  <c r="I20" i="2"/>
  <c r="I19" i="2"/>
  <c r="I18" i="2"/>
  <c r="I17" i="2"/>
  <c r="I14" i="2"/>
  <c r="I13" i="2"/>
  <c r="I12" i="2"/>
  <c r="I11" i="2"/>
  <c r="I86" i="1"/>
  <c r="I85" i="1"/>
  <c r="I84" i="1"/>
  <c r="I87" i="1" s="1"/>
  <c r="I79" i="1"/>
  <c r="I77" i="1"/>
  <c r="I76" i="1"/>
  <c r="I75" i="1" a="1"/>
  <c r="I75" i="1" s="1"/>
  <c r="H74" i="1"/>
  <c r="E74" i="1"/>
  <c r="H73" i="1"/>
  <c r="E73" i="1"/>
  <c r="E72" i="1"/>
  <c r="I68" i="1"/>
  <c r="I67" i="1"/>
  <c r="I66" i="1"/>
  <c r="I65" i="1"/>
  <c r="I64" i="1"/>
  <c r="I61" i="1"/>
  <c r="I60" i="1"/>
  <c r="I62" i="1" s="1"/>
  <c r="I57" i="1"/>
  <c r="I58" i="1" s="1"/>
  <c r="I54" i="1"/>
  <c r="I53" i="1"/>
  <c r="I52" i="1"/>
  <c r="I51" i="1"/>
  <c r="I50" i="1"/>
  <c r="I49" i="1"/>
  <c r="I48" i="1"/>
  <c r="I47" i="1"/>
  <c r="I46" i="1"/>
  <c r="I43" i="1"/>
  <c r="I42" i="1"/>
  <c r="I41" i="1"/>
  <c r="I40" i="1"/>
  <c r="I39" i="1"/>
  <c r="I38" i="1"/>
  <c r="I35" i="1"/>
  <c r="I34" i="1"/>
  <c r="I33" i="1"/>
  <c r="I32" i="1"/>
  <c r="I31" i="1"/>
  <c r="I30" i="1"/>
  <c r="I29" i="1"/>
  <c r="I26" i="1"/>
  <c r="I25" i="1"/>
  <c r="I24" i="1"/>
  <c r="I23" i="1"/>
  <c r="I22" i="1"/>
  <c r="I21" i="1"/>
  <c r="I20" i="1"/>
  <c r="I19" i="1"/>
  <c r="I18" i="1"/>
  <c r="I17" i="1"/>
  <c r="I27" i="1" s="1"/>
  <c r="I14" i="1"/>
  <c r="I13" i="1"/>
  <c r="I12" i="1"/>
  <c r="I11" i="1"/>
  <c r="I15" i="3" l="1"/>
  <c r="H73" i="3"/>
  <c r="I27" i="3"/>
  <c r="I55" i="3"/>
  <c r="I62" i="3"/>
  <c r="I69" i="3"/>
  <c r="I44" i="3"/>
  <c r="I36" i="3"/>
  <c r="H72" i="3"/>
  <c r="I69" i="2"/>
  <c r="I55" i="2"/>
  <c r="I44" i="2"/>
  <c r="I36" i="2"/>
  <c r="I27" i="2"/>
  <c r="I15" i="2"/>
  <c r="H72" i="2"/>
  <c r="I69" i="1"/>
  <c r="I44" i="1"/>
  <c r="I15" i="1"/>
  <c r="I36" i="1"/>
  <c r="I55" i="1"/>
  <c r="H72" i="1"/>
  <c r="I70" i="3" l="1"/>
  <c r="I73" i="3" s="1"/>
  <c r="I70" i="2"/>
  <c r="I74" i="2" s="1"/>
  <c r="I70" i="1"/>
  <c r="I72" i="1" s="1"/>
  <c r="I74" i="3" l="1"/>
  <c r="I72" i="3"/>
  <c r="I80" i="3" s="1"/>
  <c r="I73" i="2"/>
  <c r="I72" i="2"/>
  <c r="I73" i="1"/>
  <c r="I74" i="1"/>
  <c r="I80" i="2" l="1"/>
  <c r="I80"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<sst xmlns="http://schemas.openxmlformats.org/spreadsheetml/2006/main" count="405" uniqueCount="93">
  <si>
    <t>Formulario 1 - Propuesta económica  - Documento tipo de licitación de obra pública de infraestructura de transporte - versión 3</t>
  </si>
  <si>
    <t>Código</t>
  </si>
  <si>
    <t>CCE-EICP-FM-14</t>
  </si>
  <si>
    <t>FORMULARIO 1</t>
  </si>
  <si>
    <t>PRESUPUESTO OFICIAL</t>
  </si>
  <si>
    <t>Nº</t>
  </si>
  <si>
    <t>ÍTEM DE PAGO</t>
  </si>
  <si>
    <t>DESCRIPCIÓN</t>
  </si>
  <si>
    <t>UND.</t>
  </si>
  <si>
    <t>CANTIDAD</t>
  </si>
  <si>
    <t>VALOR UNITARIO</t>
  </si>
  <si>
    <t xml:space="preserve">VALOR TOTAL                                </t>
  </si>
  <si>
    <t>1. PRELIMINARES</t>
  </si>
  <si>
    <t>REPLANTEO GENERAL</t>
  </si>
  <si>
    <t>M2</t>
  </si>
  <si>
    <t>EXCAVACION MANUAL EN MATERIAL COMUN. INCLUYE CARGUE.</t>
  </si>
  <si>
    <t>M3</t>
  </si>
  <si>
    <t>LIMPIEZA PROFUNDA DE LA JUNTA PARA ANCHOS VARIABLES DE 5 A 30CM. (RETIRO DEL MATERIAL EN LA CAVIDAD EXISTENTE ENTRE LA SUPERFICIE EXTERNA DE LA VIGA Y EL ESPALDAR DEL ESTRIBO MEDIANTE EL USO DE HIDROLAVADO Y TALADRO LUEGO DEL VACIADO DE ESCOMBROS).</t>
  </si>
  <si>
    <t>ML</t>
  </si>
  <si>
    <t>CORTE Y RETIRO DE CÉSPED (HASTA 40 CM - INCLUYE RETIRO DE DESPERDICIOS). NO INCLUYE TRANSPORTE Y RETIRO DE SOBRANTES.</t>
  </si>
  <si>
    <t>Subtotal</t>
  </si>
  <si>
    <t>2. ELEMENTOS ESTRUCTURALES</t>
  </si>
  <si>
    <t>DEMOLICIÓN CONCRETO ESTRUCTURAL (INCLUYE CARGUE MANUAL). NO INCLUYE TRANSPORTE Y DISPOSICIÓN FINAL DE SOBRANTES.</t>
  </si>
  <si>
    <t>DESMONTE Y TRASLADO DE ESTRUCTURAS METALICAS</t>
  </si>
  <si>
    <t>KG</t>
  </si>
  <si>
    <t>ESCARIFICACIÓN MECÁNICA ABUZARDADO Y CORTE CON DISCO DIAMANTADO PARA RECALCE DE ELEMENTOS ESTRUCTURALES PROFUNDIDAD VARIABLE ENTRE 5CM Y 20CM. INCLUYE TRANSPORTE DE ESCOMBROS.</t>
  </si>
  <si>
    <t>IMPRIMANTE Y PUENTE DE ADHERENCIA ENTRE CONCRETO FRESCO Y ENDURECIDO DE FRAGUADO LENTO. SUMINISTRO Y APLICACIÓN. EPÓXICO DE PEGA CONCRETO NUEVO A VIEJO QUE CUMPLA CON LA NORMA ASTM C-881 TIPO 5 GRADO II</t>
  </si>
  <si>
    <t>PINTURA SOBRE ESTRUCTURA METÁLICA GALVANIZADA. INCLUYE LIMPIEZA SSPC-SP3, BARRERA EPOXICA e=3mils, ACABADO URETANO e=3mils</t>
  </si>
  <si>
    <t>CONCRETO 3000 PSI GRAVA FINA PARA ESTRIBOS (PREMEZCLADO. INCLUYE SUMINISTRO, BOMBEO CON AUTOBOMBA, FORMALETEO Y COLOCACIÓN. NO INCL. REFUERZO, CURADO)</t>
  </si>
  <si>
    <t>ACERO ESTRUCTURAL A709 GRADO 50. (INCLUYE TRANSPORTE, FABRICACIÓN Y MONTAJE CON ANTICORROSIVO Y PINTURA DE ACABADO EN EPÓXICO) (INCLUYE MATERIALES, INSUMOS, HERRAMIENTAS Y EQUIPOS, ANDAMIOS, MANO DE OBRA CALIFICADA Y TODO LO NECESARIO PARA DESARROLLAR LA OBRA.</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</si>
  <si>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</si>
  <si>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SANDBLASTING APLICADO EN SITIO GRADO SSPC-SP6 (METAL GRIS COMERCIAL) EN ELEMENTOS TIPO VIGA PARA REMOCIÓN DE OXIDACIÓN.</t>
  </si>
  <si>
    <t>PINTURA SOBRE ESTRUCTURA METÁLICA . INCLUYE LIMPIEZA SSPC-SP5, IMPRIMANTE EPOXICO RICO ZINC Y BARRERA EPOXICA, ACABADO URETANO e=3mils POR CAPA</t>
  </si>
  <si>
    <t>3. BARANDAS</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</si>
  <si>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</si>
  <si>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LAVADO DE ESTRUCTURA EN CONCRETO Y/O METÁLICAS. INCLUYE ALQUILER DE HIDROLAVADORA 1300W MOTOR A GASOLINA PRESIÓN 3200 PSI. INCLUYE IMPLEMENTOS DE ASEO (DETERGENTE INDUSTRIAL), AGUA, COMBUSTIBLE Y MANO DE OBRA.</t>
  </si>
  <si>
    <t>SUMINISTRO Y APLICACIÓN DE UNA CAPA DE ANTICORROSIVO DE 3MM DE ESPESOR DE PELÍCULA SECA IMPRIMANTE EPÓXICO, PREVIA PREPARACIÓN DE LA SUPERFICIE MEDIANTE LIMPIEZA MANUAL O MECÁNICA, SEGÚN LAS NORMAS SSPC-SP2</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</si>
  <si>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</si>
  <si>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PINTURA EN ESMALTE ALQUÍDICO DE 3 MILS ESP. DE PINTURA SECA PARA BARANDAS EXISTENTES, INCL. SUM. DE MATERIALES, ESMALTE, PREPAR. DE SUPERFICIE MEDIANTE LIMPIEZA MANUAL O MECÁNICA, EQUIPO DE PINTURA, M DE O HERRAMIENTA MENOR.</t>
  </si>
  <si>
    <t>BARANDA METÁLICA PARA PUENTE PEATONAL (INCLUYE DADOS DE CONCRETO 3000 PSI GRAVA COMÚN DE 0.20M X 0.20M, RECUBRIMIENTO EN BARRERA EPÓXICA Y ESMALTE URETANO GRIS. INCLUYE TUBO DE CERRAMIENTO NEGRO DE Ø 2" Y Ø 1/2" - 1.9MM, PLATINA METÁLICA). SUMINISTRO E INSTALACIÓN.</t>
  </si>
  <si>
    <t>BARANDAS. DESMONTE E INSTALACION. INCLUYE ACOPIO EN EL FRENTE DE OBRA. (NO INCLUYE TRASLADO DEL MATERIAL SOBRANTE, NI RETIRO DE ESCOMBROS).</t>
  </si>
  <si>
    <t>4. TABLERO PARA PUENTE PEATONAL Y VEHICULAR</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</si>
  <si>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t>
  </si>
  <si>
    <t>RETIRO DE PISO EN ALUMINIO EN PUENTE PEATONAL TIPO TRANSMILENIO PARA TABLERO Y ESCALERA</t>
  </si>
  <si>
    <t>SELLANTE BASE EN POLIMERO PARA SELLO DE FISURAS, SUMINISTRO Y COLOCACIÓN, (ANCHO JUNTA APROX. 25MM PROFUNDIDAD APROX. 12MM).</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</si>
  <si>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</si>
  <si>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PISO PRETENSADO E= 70 MM PARA ESTACIONES Y PUENTES TIPO TRANSMILENIO. SUMINISTRO E INSTALACIÓN.</t>
  </si>
  <si>
    <t>SUBBASE GRANULAR CLASE A (SBG_A) (SUMINISTRO, EXTENDIDO, NIVELACIÓN, HUMEDECIMIENTO Y COMPACTACIÓN CON VIBROCOMPACTADOR)</t>
  </si>
  <si>
    <t>5. SENDEROS PEATONALES</t>
  </si>
  <si>
    <t>DEMOLICIÓN PISOS DE CONCRETO (ESPESOR VARIABLE HASTA 0.10 M. INCLUYE CARGUE). NO INCLUYE TRANSPORTE Y DISPOSICIÓN FINAL DE SOBRANTES.</t>
  </si>
  <si>
    <t>Concreto 3000 PSI (Hecho en Obra 1:2:2 Con Arena de Río y Triturado De 3/4")</t>
  </si>
  <si>
    <t>NIVELACIÓN DE CAJA ETB T-14 H= 0.30M INCLUYE PLACA SUPERIOR EN CONCRETO DE 3000 PSI HECHO EN OBRA 1:2:2, ACERO DE REFUERZO, BLOQUE PARA CÁMARA TELEFÓNICA.</t>
  </si>
  <si>
    <t>UN</t>
  </si>
  <si>
    <t>INSTALACIÓN ADOQUÍN DE ARCILLA TR. LIVIANO 20X10X6CM (INCLUYE BASE 4CM MORTERO 2000 Y ARENA DE SELLO)</t>
  </si>
  <si>
    <t>SARDINEL TIPO A10 (SUMINISTRO E INSTALACIÓN. INCLUYE 3CM MORTERO 1:5)</t>
  </si>
  <si>
    <t>RELLENO EN MATERIAL SELECCIONADO PROVENIENTE DE LA EXCAVACIÓN (EXTENDIDO MANUAL, HUMEDECIMIENTO Y COMPACTACIÓN)</t>
  </si>
  <si>
    <t>CONCRETO 3000 PSI (21 MPA) GRAVA COMÚN PARA ANDENES (PREMEZCLADO. INCLUYE SUMINISTRO, FORMALETEO, COLOCACIÓN Y CURADO. NO INCLUYE REFUERZO).</t>
  </si>
  <si>
    <t>SUBBASE GRANULAR PEATONAL SBG_PEA. SUMINISTRO, EXTENDIDO MANUAL, NIVELACIÓN, HUMEDECIMIENTO Y COMPACTACIÓN</t>
  </si>
  <si>
    <t>PISO EN ADOQUIN DE ARCILLA 26X6X6CM (SUMINISTRO E INSTALACIÓN. INCLUYE BASE 4CM ARENA NIVELACIÓN Y ARENA DE SELLO)</t>
  </si>
  <si>
    <t>6. DRENAJE SUPERFICIAL</t>
  </si>
  <si>
    <t>LIMPIEZA DE SUMIDEROS (INCLUYE CARGUE, RETIRO Y DISPOSICIÓN FINAL DE SOBRANTES)</t>
  </si>
  <si>
    <t>7. TRANSPORTE</t>
  </si>
  <si>
    <t>TRANSPORTE Y DISPOSICION FINAL DE ESCOMBROS EN SITIO AUTORIZADO (DISTANCIA DE TRANSPORTE 28 KM)</t>
  </si>
  <si>
    <t>TRANSPORTE Y DISPOSICIÓN FINAL DE ESCOMBROS EN SITIO AUTORIZADO (DISTANCIA DE TRANSPORTE 21 KM). A DISTANCIA MAYOR DEL ACARREO LIBRE (90 M) EN SITIO AUTORIZADO POR LA ENTIDAD AMBIENTAL COMPETENTE.</t>
  </si>
  <si>
    <t>8. SEÑALIZACIÓN</t>
  </si>
  <si>
    <t>HITO DE 75CM DE ALTURA Y 8 CM DE DIAMETRO CON REFLECTIVOS DE COLOR AMARILLO. SUMINISTRO E INSTALACION.</t>
  </si>
  <si>
    <t>PINTURA EN PLASTICO EN FRIO METILMETACRILATO PARA MARCAS VIALES, SIN MICROESFERAS Y ESPESOR SECO SEGÚN NORMA NTC 4744. SUMINISTRO Y APLICACIÓN. (CEBRAS, FLECHAS, PICTOGRAMAS, LINEAS DE PARE, SENDEROS PEATONALES, ACHURADOS, ETC).</t>
  </si>
  <si>
    <t>INSTALACIÓN SEGREGADOR BICICLETA (TACHÓN PLÁSTICO O CAUCHO ALTA RESISTENCIA COMO POLIPROPILENO DE ALTO IMPACTO, CON INSTALACIÓN ESTRUCTURA DE REFUERZO, ELEMENTOS REFLECTIVOS DE ALTA EFICIENCIA. TIPO TRANSMILENIO 40.5cmx15cmx8.5cm).(Instalación).</t>
  </si>
  <si>
    <t>SEÑAL VERTICAL GRUPO DE REGLAMENTARIAS TIPO CIRCULO (D= 60CM). INCLUYE POSTE. SUMINISTRO E INSTALACIÓN.</t>
  </si>
  <si>
    <t>SEÑAL VERTICAL PREVENTIVA SP-47B TIPO PENTÁGONO CON FLECHA. (INCLUYE SUMINISTRO E INSTALACION).</t>
  </si>
  <si>
    <t>SUBTOTAL OBRAS</t>
  </si>
  <si>
    <t>COMPONENTE AMBIENTAL Y SST (INCLUYE AIU)</t>
  </si>
  <si>
    <t>COMPONENTE SOCIAL  (INCLUYE AIU)</t>
  </si>
  <si>
    <t>COMPONENTE TRANSITO  (INCLUYE AIU)</t>
  </si>
  <si>
    <t>DESENBOLSOS</t>
  </si>
  <si>
    <t>DIAGNOSTICO</t>
  </si>
  <si>
    <t>VALOR TOTAL</t>
  </si>
  <si>
    <t>DESCRIPCION</t>
  </si>
  <si>
    <t>PORCENTAJE</t>
  </si>
  <si>
    <t>ADMINISTRACIÓN</t>
  </si>
  <si>
    <t>A=</t>
  </si>
  <si>
    <t>IMPREVISTO</t>
  </si>
  <si>
    <t>I=</t>
  </si>
  <si>
    <t>UTILIDAD</t>
  </si>
  <si>
    <t>U=</t>
  </si>
  <si>
    <t>TOTAL A.I.U</t>
  </si>
  <si>
    <t>A.I.U.=</t>
  </si>
  <si>
    <r>
      <rPr>
        <b/>
        <sz val="11"/>
        <rFont val="Arial"/>
        <family val="2"/>
      </rPr>
      <t xml:space="preserve">NOTA 1: </t>
    </r>
    <r>
      <rPr>
        <sz val="11"/>
        <rFont val="Arial"/>
        <family val="2"/>
      </rPr>
      <t xml:space="preserve"> Se debe tener en cuenta que el PRECIO UNITARIO no incluye el valor de A.I.U. </t>
    </r>
  </si>
  <si>
    <r>
      <rPr>
        <b/>
        <sz val="11"/>
        <rFont val="Arial"/>
        <family val="2"/>
      </rPr>
      <t>NOTA 2:</t>
    </r>
    <r>
      <rPr>
        <sz val="11"/>
        <rFont val="Arial"/>
        <family val="2"/>
      </rPr>
      <t xml:space="preserve"> Para los precios unitarios propuestos únicamente el ajuste al peso ya sea por exceso o por defecto de los precios unitarios contenidos en la propuesta económica, así: cuando la fracción decimal del peso sea igual o superior a punto cinco (0.5) se aproximará por exceso al número entero siguiente del peso y cuando la fracción decimal del peso sea inferior a punto cinco (0.5) se aproximará por defecto al número entero.</t>
    </r>
  </si>
  <si>
    <r>
      <rPr>
        <b/>
        <sz val="11"/>
        <rFont val="Arial"/>
        <family val="2"/>
      </rPr>
      <t>NOTA 3:</t>
    </r>
    <r>
      <rPr>
        <sz val="11"/>
        <rFont val="Arial"/>
        <family val="2"/>
      </rPr>
      <t xml:space="preserve"> La entidad realizará las correciones ariméticas a que haya lugar siguiendo el procedimiento expresado en el numeral 4.1.2 del pliego tipo, y corrigiendo los valores no ofertables ya que son valores fijos. La aproximación a decimales se considera operación aritmética.</t>
    </r>
  </si>
  <si>
    <r>
      <rPr>
        <b/>
        <sz val="11"/>
        <rFont val="Arial"/>
        <family val="2"/>
      </rPr>
      <t>NOTA 4:</t>
    </r>
    <r>
      <rPr>
        <sz val="11"/>
        <rFont val="Arial"/>
        <family val="2"/>
      </rPr>
      <t xml:space="preserve">  El A.I.U y su discriminación deben estar en porcentaje (%), con máximo cuatro decimales porcentuales cada componente. El contenido y edición de formulas para diligenciar este formulario es de responsabilidad exclusiva de los proponentes, que dentro de su experticia deben formular este formato, no pudiendo reclamar posteriormente supuestas inducciones a error por parte de la Entidad.</t>
    </r>
  </si>
  <si>
    <r>
      <rPr>
        <b/>
        <sz val="11"/>
        <rFont val="Arial"/>
        <family val="2"/>
      </rPr>
      <t>NOTA 6:</t>
    </r>
    <r>
      <rPr>
        <sz val="11"/>
        <rFont val="Arial"/>
        <family val="2"/>
      </rPr>
      <t xml:space="preserve"> El porcentaje de imprevistos (1.0000%) es fijo y debe mantenerse. En caso de variarse se corregirá aritméticamente la propuesta con este valor.</t>
    </r>
  </si>
  <si>
    <r>
      <rPr>
        <b/>
        <sz val="11"/>
        <rFont val="Arial"/>
        <family val="2"/>
      </rPr>
      <t>NOTA 5:</t>
    </r>
    <r>
      <rPr>
        <sz val="11"/>
        <rFont val="Arial"/>
        <family val="2"/>
      </rPr>
      <t>El reconocimiento económico del plan de Gestión Ambiental y SST, Social, Tránsito y los desembolsos, será reconocido por el valor indicado en este formulario. Estos valores son fijos y no podrán ser cambiados por el proponente, en caso de que los cambie se corregirá aritméticamente la propuesta por estos valores asignados a cada componente.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</si>
</sst>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240A]\ * #,##0.00_-;_-[$$-240A]\ * &quot;-&quot;??_-;_-@_-"/>
    <numFmt numFmtId="169" formatCode="_-[$$-240A]\ * #,##0.00_ ;_-[$$-240A]\ * \-#,##0.00\ ;_-[$$-240A]\ * &quot;-&quot;??_ ;_-@_ "/>
    <numFmt numFmtId="170" formatCode="_-* #,##0.00\ &quot;Pts&quot;_-;\-* #,##0.00\ &quot;Pts&quot;_-;_-* &quot;-&quot;??\ &quot;Pts&quot;_-;_-@_-"/>
    <numFmt numFmtId="171" formatCode="_([$$-240A]\ * #,##0.00_);_([$$-240A]\ * \(#,##0.00\);_([$$-240A]\ * &quot;-&quot;??_);_(@_)"/>
    <numFmt numFmtId="172" formatCode="0.00000000%"/>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s>
  <fonts count="13" x14ac:knownFonts="1">
    <font>
      <sz val="10"/>
      <name val="Arial"/>
    </font>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1"/>
      <name val="Arial"/>
      <family val="2"/>
    </font>
    <font>
      <sz val="10"/>
      <name val="Arial"/>
      <family val="2"/>
    </font>
    <font>
      <sz val="11"/>
      <name val="Arial"/>
      <family val="2"/>
    </font>
    <font>
      <sz val="8"/>
      <name val="Arial Narrow"/>
      <family val="2"/>
    </font>
    <font>
      <sz val="10"/>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7" tint="0.79998168889431442"/>
        <bgColor indexed="64"/>
      </patternFill>
    </fill>
  </fills>
  <borders count="4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auto="1"/>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medium">
        <color indexed="64"/>
      </right>
      <top style="medium">
        <color indexed="64"/>
      </top>
      <bottom/>
      <diagonal/>
    </border>
    <border>
      <left/>
      <right style="medium">
        <color indexed="64"/>
      </right>
      <top/>
      <bottom/>
      <diagonal/>
    </border>
  </borders>
  <cellStyleXfs count="18">
    <xf numFmtId="0" fontId="0" fillId="0" borderId="0"/>
    <xf numFmtId="176" fontId="9" fillId="0" borderId="0" applyFont="0" applyFill="0" applyBorder="0" applyAlignment="0" applyProtection="0"/>
    <xf numFmtId="9" fontId="9" fillId="0" borderId="0" applyFont="0" applyFill="0" applyBorder="0" applyAlignment="0" applyProtection="0"/>
    <xf numFmtId="0" fontId="2" fillId="0" borderId="0"/>
    <xf numFmtId="0" fontId="1" fillId="0" borderId="0"/>
    <xf numFmtId="0" fontId="9" fillId="0" borderId="0"/>
    <xf numFmtId="0" fontId="9" fillId="0" borderId="0"/>
    <xf numFmtId="0" fontId="9" fillId="0" borderId="0"/>
    <xf numFmtId="164" fontId="9"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xf numFmtId="170" fontId="9" fillId="0" borderId="0" applyFont="0" applyFill="0" applyBorder="0" applyAlignment="0" applyProtection="0"/>
    <xf numFmtId="0" fontId="9" fillId="0" borderId="0"/>
    <xf numFmtId="0" fontId="9" fillId="0" borderId="0"/>
    <xf numFmtId="174" fontId="9" fillId="0" borderId="0" applyFont="0" applyFill="0" applyBorder="0" applyAlignment="0" applyProtection="0"/>
    <xf numFmtId="0" fontId="9" fillId="0" borderId="0"/>
  </cellStyleXfs>
  <cellXfs count="142">
    <xf numFmtId="0" fontId="0" fillId="0" borderId="0" xfId="0"/>
    <xf numFmtId="0" fontId="3" fillId="0" borderId="0" xfId="3" applyFont="1"/>
    <xf numFmtId="0" fontId="3" fillId="0" borderId="0" xfId="3" applyFont="1" applyAlignment="1">
      <alignment horizontal="center" vertical="center"/>
    </xf>
    <xf numFmtId="0" fontId="3" fillId="0" borderId="0" xfId="3" applyFont="1" applyAlignment="1">
      <alignment horizontal="center"/>
    </xf>
    <xf numFmtId="0" fontId="4" fillId="0" borderId="0" xfId="3" applyFont="1" applyAlignment="1">
      <alignment horizontal="center" vertical="center"/>
    </xf>
    <xf numFmtId="0" fontId="3" fillId="0" borderId="1" xfId="3" applyFont="1" applyBorder="1"/>
    <xf numFmtId="0" fontId="3" fillId="0" borderId="2" xfId="3" applyFont="1" applyBorder="1"/>
    <xf numFmtId="0" fontId="3" fillId="0" borderId="2" xfId="3" applyFont="1" applyBorder="1" applyAlignment="1">
      <alignment horizontal="center" vertical="center"/>
    </xf>
    <xf numFmtId="0" fontId="3" fillId="0" borderId="2" xfId="3" applyFont="1" applyBorder="1" applyAlignment="1">
      <alignment horizontal="center"/>
    </xf>
    <xf numFmtId="0" fontId="3" fillId="0" borderId="3" xfId="3" applyFont="1" applyBorder="1"/>
    <xf numFmtId="0" fontId="3" fillId="0" borderId="4" xfId="3" applyFont="1" applyBorder="1"/>
    <xf numFmtId="0" fontId="3" fillId="0" borderId="6" xfId="3" applyFont="1" applyBorder="1"/>
    <xf numFmtId="0" fontId="6" fillId="0" borderId="7" xfId="0" applyFont="1" applyBorder="1" applyAlignment="1">
      <alignment horizontal="left" vertical="center"/>
    </xf>
    <xf numFmtId="0" fontId="7" fillId="0" borderId="7" xfId="0" applyFont="1" applyBorder="1" applyAlignment="1">
      <alignment horizontal="left" vertical="center"/>
    </xf>
    <xf numFmtId="0" fontId="8" fillId="2" borderId="17" xfId="5" applyFont="1" applyFill="1" applyBorder="1" applyAlignment="1">
      <alignment vertical="center"/>
    </xf>
    <xf numFmtId="0" fontId="8" fillId="2" borderId="18" xfId="5" applyFont="1" applyFill="1" applyBorder="1" applyAlignment="1">
      <alignment vertical="center"/>
    </xf>
    <xf numFmtId="0" fontId="8" fillId="2" borderId="18" xfId="5" applyFont="1" applyFill="1" applyBorder="1" applyAlignment="1">
      <alignment horizontal="center" vertical="center"/>
    </xf>
    <xf numFmtId="0" fontId="8" fillId="2" borderId="19" xfId="5" applyFont="1" applyFill="1" applyBorder="1" applyAlignment="1">
      <alignment vertical="center"/>
    </xf>
    <xf numFmtId="0" fontId="10" fillId="0" borderId="20" xfId="5" applyFont="1" applyBorder="1" applyAlignment="1">
      <alignment horizontal="center" vertical="center"/>
    </xf>
    <xf numFmtId="0" fontId="10" fillId="0" borderId="21" xfId="6" applyFont="1" applyBorder="1" applyAlignment="1">
      <alignment horizontal="center" vertical="center" wrapText="1"/>
    </xf>
    <xf numFmtId="0" fontId="10" fillId="0" borderId="21" xfId="7" applyFont="1" applyBorder="1" applyAlignment="1">
      <alignment horizontal="left" vertical="center" wrapText="1"/>
    </xf>
    <xf numFmtId="0" fontId="10" fillId="0" borderId="21" xfId="7" applyFont="1" applyBorder="1" applyAlignment="1">
      <alignment horizontal="center" vertical="center"/>
    </xf>
    <xf numFmtId="4" fontId="10" fillId="0" borderId="21" xfId="8" applyNumberFormat="1" applyFont="1" applyFill="1" applyBorder="1" applyAlignment="1">
      <alignment horizontal="center" vertical="center" wrapText="1"/>
    </xf>
    <xf numFmtId="166" fontId="10" fillId="0" borderId="21" xfId="9" applyNumberFormat="1" applyFont="1" applyFill="1" applyBorder="1" applyAlignment="1">
      <alignment horizontal="center" vertical="center" wrapText="1"/>
    </xf>
    <xf numFmtId="166" fontId="10" fillId="0" borderId="22" xfId="9" applyNumberFormat="1" applyFont="1" applyFill="1" applyBorder="1" applyAlignment="1">
      <alignment horizontal="right" vertical="center" wrapText="1"/>
    </xf>
    <xf numFmtId="0" fontId="10" fillId="0" borderId="21" xfId="6" applyFont="1" applyBorder="1" applyAlignment="1">
      <alignment horizontal="center" vertical="center"/>
    </xf>
    <xf numFmtId="0" fontId="10" fillId="0" borderId="23" xfId="5" applyFont="1" applyBorder="1" applyAlignment="1">
      <alignment horizontal="center" vertical="center"/>
    </xf>
    <xf numFmtId="0" fontId="8" fillId="0" borderId="9" xfId="5" applyFont="1" applyBorder="1" applyAlignment="1">
      <alignment horizontal="left" vertical="center"/>
    </xf>
    <xf numFmtId="0" fontId="10" fillId="0" borderId="8" xfId="6" applyFont="1" applyBorder="1" applyAlignment="1">
      <alignment horizontal="center" vertical="center"/>
    </xf>
    <xf numFmtId="0" fontId="10" fillId="0" borderId="8" xfId="7" applyFont="1" applyBorder="1" applyAlignment="1">
      <alignment horizontal="left" vertical="center" wrapText="1"/>
    </xf>
    <xf numFmtId="0" fontId="10" fillId="0" borderId="8" xfId="7" applyFont="1" applyBorder="1" applyAlignment="1">
      <alignment horizontal="center" vertical="center"/>
    </xf>
    <xf numFmtId="4" fontId="10" fillId="0" borderId="24" xfId="8" applyNumberFormat="1" applyFont="1" applyFill="1" applyBorder="1" applyAlignment="1">
      <alignment horizontal="center" vertical="center" wrapText="1"/>
    </xf>
    <xf numFmtId="166" fontId="10" fillId="0" borderId="25" xfId="9" applyNumberFormat="1" applyFont="1" applyFill="1" applyBorder="1" applyAlignment="1">
      <alignment horizontal="center" vertical="center" wrapText="1"/>
    </xf>
    <xf numFmtId="166" fontId="8" fillId="0" borderId="22" xfId="9" applyNumberFormat="1" applyFont="1" applyFill="1" applyBorder="1" applyAlignment="1">
      <alignment horizontal="right" vertical="center" wrapText="1"/>
    </xf>
    <xf numFmtId="0" fontId="4" fillId="0" borderId="0" xfId="3" applyFont="1"/>
    <xf numFmtId="0" fontId="10" fillId="0" borderId="8" xfId="3" applyFont="1" applyBorder="1"/>
    <xf numFmtId="0" fontId="10" fillId="0" borderId="8" xfId="3" applyFont="1" applyBorder="1" applyAlignment="1">
      <alignment horizontal="center"/>
    </xf>
    <xf numFmtId="167" fontId="8" fillId="0" borderId="26" xfId="8" applyNumberFormat="1" applyFont="1" applyFill="1" applyBorder="1" applyAlignment="1">
      <alignment horizontal="right" vertical="center"/>
    </xf>
    <xf numFmtId="0" fontId="10" fillId="0" borderId="21" xfId="5" applyFont="1" applyBorder="1" applyAlignment="1">
      <alignment horizontal="center" vertical="center"/>
    </xf>
    <xf numFmtId="0" fontId="8" fillId="0" borderId="27" xfId="5" applyFont="1" applyBorder="1" applyAlignment="1">
      <alignment horizontal="left" vertical="center"/>
    </xf>
    <xf numFmtId="0" fontId="10" fillId="0" borderId="0" xfId="5" applyFont="1" applyAlignment="1">
      <alignment horizontal="center" vertical="center"/>
    </xf>
    <xf numFmtId="0" fontId="10" fillId="0" borderId="0" xfId="7" applyFont="1" applyAlignment="1">
      <alignment horizontal="left" vertical="center" wrapText="1"/>
    </xf>
    <xf numFmtId="0" fontId="10" fillId="0" borderId="0" xfId="7" applyFont="1" applyAlignment="1">
      <alignment horizontal="center" vertical="center"/>
    </xf>
    <xf numFmtId="166" fontId="10" fillId="0" borderId="28" xfId="9" applyNumberFormat="1" applyFont="1" applyFill="1" applyBorder="1" applyAlignment="1">
      <alignment horizontal="center" vertical="center" wrapText="1"/>
    </xf>
    <xf numFmtId="167" fontId="8" fillId="0" borderId="29" xfId="8" applyNumberFormat="1" applyFont="1" applyFill="1" applyBorder="1" applyAlignment="1">
      <alignment horizontal="right" vertical="center"/>
    </xf>
    <xf numFmtId="2" fontId="10" fillId="0" borderId="8" xfId="5" applyNumberFormat="1" applyFont="1" applyBorder="1" applyAlignment="1">
      <alignment horizontal="center" vertical="center"/>
    </xf>
    <xf numFmtId="0" fontId="10" fillId="0" borderId="8" xfId="7" applyFont="1" applyBorder="1" applyAlignment="1">
      <alignment horizontal="left" vertical="center"/>
    </xf>
    <xf numFmtId="0" fontId="10" fillId="0" borderId="8" xfId="5" applyFont="1" applyBorder="1" applyAlignment="1">
      <alignment horizontal="left" vertical="center" wrapText="1"/>
    </xf>
    <xf numFmtId="0" fontId="10" fillId="0" borderId="8" xfId="5" applyFont="1" applyBorder="1" applyAlignment="1">
      <alignment horizontal="center" vertical="center"/>
    </xf>
    <xf numFmtId="0" fontId="3" fillId="0" borderId="0" xfId="10" applyFont="1"/>
    <xf numFmtId="0" fontId="3" fillId="0" borderId="4" xfId="10" applyFont="1" applyBorder="1"/>
    <xf numFmtId="168" fontId="8" fillId="2" borderId="16" xfId="5" applyNumberFormat="1" applyFont="1" applyFill="1" applyBorder="1" applyAlignment="1">
      <alignment vertical="center"/>
    </xf>
    <xf numFmtId="0" fontId="3" fillId="0" borderId="6" xfId="10" applyFont="1" applyBorder="1"/>
    <xf numFmtId="0" fontId="11" fillId="0" borderId="0" xfId="10" applyFont="1"/>
    <xf numFmtId="49" fontId="8" fillId="0" borderId="0" xfId="11" applyNumberFormat="1" applyFont="1" applyAlignment="1">
      <alignment horizontal="right" vertical="center"/>
    </xf>
    <xf numFmtId="49" fontId="8" fillId="0" borderId="0" xfId="11" applyNumberFormat="1" applyFont="1" applyAlignment="1">
      <alignment horizontal="center" vertical="center"/>
    </xf>
    <xf numFmtId="169" fontId="8" fillId="0" borderId="0" xfId="11" applyNumberFormat="1" applyFont="1" applyAlignment="1">
      <alignment vertical="center"/>
    </xf>
    <xf numFmtId="0" fontId="11" fillId="0" borderId="0" xfId="10" applyFont="1" applyAlignment="1">
      <alignment horizontal="center" vertical="center"/>
    </xf>
    <xf numFmtId="0" fontId="10" fillId="0" borderId="0" xfId="12" applyFont="1"/>
    <xf numFmtId="0" fontId="10" fillId="0" borderId="0" xfId="12" applyFont="1" applyAlignment="1">
      <alignment horizontal="center"/>
    </xf>
    <xf numFmtId="10" fontId="10" fillId="0" borderId="21" xfId="2" applyNumberFormat="1" applyFont="1" applyBorder="1" applyAlignment="1">
      <alignment vertical="center" wrapText="1"/>
    </xf>
    <xf numFmtId="171" fontId="10" fillId="0" borderId="34" xfId="13" applyNumberFormat="1" applyFont="1" applyFill="1" applyBorder="1" applyAlignment="1">
      <alignment vertical="center"/>
    </xf>
    <xf numFmtId="0" fontId="10" fillId="0" borderId="0" xfId="14" applyFont="1" applyAlignment="1">
      <alignment horizontal="center" vertical="center"/>
    </xf>
    <xf numFmtId="171" fontId="10" fillId="0" borderId="35" xfId="13" applyNumberFormat="1" applyFont="1" applyFill="1" applyBorder="1" applyAlignment="1">
      <alignment vertical="center"/>
    </xf>
    <xf numFmtId="168" fontId="11" fillId="0" borderId="0" xfId="10" applyNumberFormat="1" applyFont="1" applyAlignment="1">
      <alignment horizontal="center" vertical="center"/>
    </xf>
    <xf numFmtId="0" fontId="8" fillId="0" borderId="36" xfId="12" applyFont="1" applyBorder="1" applyAlignment="1">
      <alignment vertical="center" wrapText="1"/>
    </xf>
    <xf numFmtId="0" fontId="10" fillId="0" borderId="37" xfId="12" applyFont="1" applyBorder="1" applyAlignment="1">
      <alignment vertical="center" wrapText="1"/>
    </xf>
    <xf numFmtId="172" fontId="10" fillId="0" borderId="38" xfId="2" applyNumberFormat="1" applyFont="1" applyFill="1" applyBorder="1" applyAlignment="1">
      <alignment vertical="center" wrapText="1"/>
    </xf>
    <xf numFmtId="168" fontId="11" fillId="0" borderId="0" xfId="10" applyNumberFormat="1" applyFont="1"/>
    <xf numFmtId="2" fontId="10" fillId="0" borderId="0" xfId="12" applyNumberFormat="1" applyFont="1" applyAlignment="1">
      <alignment horizontal="center" vertical="center"/>
    </xf>
    <xf numFmtId="171" fontId="10" fillId="0" borderId="0" xfId="13" applyNumberFormat="1" applyFont="1" applyFill="1" applyAlignment="1">
      <alignment horizontal="center"/>
    </xf>
    <xf numFmtId="39" fontId="8" fillId="0" borderId="0" xfId="13" applyNumberFormat="1" applyFont="1" applyFill="1" applyAlignment="1">
      <alignment vertical="center"/>
    </xf>
    <xf numFmtId="0" fontId="8" fillId="0" borderId="39" xfId="15" applyFont="1" applyBorder="1" applyAlignment="1">
      <alignment vertical="center"/>
    </xf>
    <xf numFmtId="173" fontId="3" fillId="0" borderId="6" xfId="10" applyNumberFormat="1" applyFont="1" applyBorder="1"/>
    <xf numFmtId="169" fontId="8" fillId="2" borderId="35" xfId="16" applyNumberFormat="1" applyFont="1" applyFill="1" applyBorder="1" applyAlignment="1">
      <alignment horizontal="center" vertical="center"/>
    </xf>
    <xf numFmtId="175" fontId="3" fillId="0" borderId="6" xfId="10" applyNumberFormat="1" applyFont="1" applyBorder="1"/>
    <xf numFmtId="169" fontId="8" fillId="2" borderId="21" xfId="16" applyNumberFormat="1" applyFont="1" applyFill="1" applyBorder="1" applyAlignment="1">
      <alignment horizontal="center" vertical="center"/>
    </xf>
    <xf numFmtId="10" fontId="10" fillId="3" borderId="35" xfId="2" applyNumberFormat="1" applyFont="1" applyFill="1" applyBorder="1" applyAlignment="1">
      <alignment horizontal="center" vertical="center"/>
    </xf>
    <xf numFmtId="0" fontId="10" fillId="0" borderId="43" xfId="0" applyFont="1" applyBorder="1" applyAlignment="1">
      <alignment vertical="center" wrapText="1"/>
    </xf>
    <xf numFmtId="0" fontId="12" fillId="0" borderId="0" xfId="10" applyFont="1"/>
    <xf numFmtId="0" fontId="10" fillId="0" borderId="0" xfId="0" applyFont="1" applyAlignment="1">
      <alignment vertical="center" wrapText="1"/>
    </xf>
    <xf numFmtId="0" fontId="12" fillId="0" borderId="0" xfId="10" applyFont="1" applyAlignment="1">
      <alignment horizontal="center" vertical="center"/>
    </xf>
    <xf numFmtId="0" fontId="10" fillId="0" borderId="9" xfId="0" applyFont="1" applyBorder="1" applyAlignment="1">
      <alignment vertical="center" wrapText="1"/>
    </xf>
    <xf numFmtId="0" fontId="10" fillId="0" borderId="8" xfId="0" applyFont="1" applyBorder="1" applyAlignment="1">
      <alignment vertical="center" wrapText="1"/>
    </xf>
    <xf numFmtId="0" fontId="10" fillId="0" borderId="25" xfId="0" applyFont="1" applyBorder="1" applyAlignment="1">
      <alignment vertical="center" wrapText="1"/>
    </xf>
    <xf numFmtId="0" fontId="3" fillId="0" borderId="44" xfId="10" applyFont="1" applyBorder="1"/>
    <xf numFmtId="0" fontId="3" fillId="0" borderId="45" xfId="3" applyFont="1" applyBorder="1"/>
    <xf numFmtId="177" fontId="3" fillId="0" borderId="45" xfId="1" applyNumberFormat="1" applyFont="1" applyFill="1" applyBorder="1"/>
    <xf numFmtId="0" fontId="3" fillId="0" borderId="45" xfId="3" applyFont="1" applyBorder="1" applyAlignment="1">
      <alignment horizontal="center" vertical="center"/>
    </xf>
    <xf numFmtId="0" fontId="3" fillId="0" borderId="45" xfId="3" applyFont="1" applyBorder="1" applyAlignment="1">
      <alignment horizontal="center"/>
    </xf>
    <xf numFmtId="0" fontId="3" fillId="0" borderId="46" xfId="3" applyFont="1" applyBorder="1"/>
    <xf numFmtId="0" fontId="4" fillId="0" borderId="0" xfId="3" applyFont="1" applyAlignment="1">
      <alignment horizontal="center" vertical="center" wrapText="1"/>
    </xf>
    <xf numFmtId="0" fontId="4" fillId="0" borderId="0" xfId="3" applyFont="1" applyAlignment="1">
      <alignment horizontal="center"/>
    </xf>
    <xf numFmtId="166" fontId="10" fillId="4" borderId="21" xfId="9" applyNumberFormat="1" applyFont="1" applyFill="1" applyBorder="1" applyAlignment="1" applyProtection="1">
      <alignment horizontal="center" vertical="center" wrapText="1"/>
      <protection locked="0"/>
    </xf>
    <xf numFmtId="10" fontId="10" fillId="4" borderId="35" xfId="2" applyNumberFormat="1" applyFont="1" applyFill="1" applyBorder="1" applyAlignment="1" applyProtection="1">
      <alignment horizontal="center" vertical="center"/>
      <protection locked="0"/>
    </xf>
    <xf numFmtId="171" fontId="10" fillId="4" borderId="35" xfId="13" applyNumberFormat="1" applyFont="1" applyFill="1" applyBorder="1" applyAlignment="1" applyProtection="1">
      <alignment vertical="center"/>
      <protection locked="0"/>
    </xf>
    <xf numFmtId="3" fontId="8" fillId="0" borderId="0" xfId="4" applyNumberFormat="1" applyFont="1" applyAlignment="1">
      <alignment horizontal="center" vertical="center"/>
    </xf>
    <xf numFmtId="169" fontId="8" fillId="0" borderId="0" xfId="16" applyNumberFormat="1" applyFont="1" applyFill="1" applyBorder="1" applyAlignment="1">
      <alignment horizontal="center" vertical="center"/>
    </xf>
    <xf numFmtId="10" fontId="10" fillId="0" borderId="48" xfId="2" applyNumberFormat="1" applyFont="1" applyFill="1" applyBorder="1" applyAlignment="1">
      <alignment horizontal="center" vertical="center"/>
    </xf>
    <xf numFmtId="0" fontId="5" fillId="0" borderId="5" xfId="3" applyFont="1" applyBorder="1" applyAlignment="1">
      <alignment horizontal="center" wrapText="1"/>
    </xf>
    <xf numFmtId="0" fontId="8" fillId="0" borderId="0" xfId="4" applyFont="1" applyAlignment="1">
      <alignment horizontal="center" vertical="top"/>
    </xf>
    <xf numFmtId="0" fontId="8" fillId="0" borderId="8" xfId="4" applyFont="1" applyBorder="1" applyAlignment="1">
      <alignment horizontal="center"/>
    </xf>
    <xf numFmtId="0" fontId="8" fillId="2" borderId="9" xfId="5" applyFont="1" applyFill="1" applyBorder="1" applyAlignment="1">
      <alignment horizontal="left" vertical="center"/>
    </xf>
    <xf numFmtId="0" fontId="8" fillId="2" borderId="8" xfId="5" applyFont="1" applyFill="1" applyBorder="1" applyAlignment="1">
      <alignment horizontal="left" vertical="center"/>
    </xf>
    <xf numFmtId="0" fontId="8" fillId="2" borderId="10" xfId="5" applyFont="1" applyFill="1" applyBorder="1" applyAlignment="1">
      <alignment horizontal="left" vertical="center"/>
    </xf>
    <xf numFmtId="0" fontId="8" fillId="0" borderId="11" xfId="5" applyFont="1" applyBorder="1" applyAlignment="1">
      <alignment horizontal="center" vertical="center" wrapText="1"/>
    </xf>
    <xf numFmtId="0" fontId="8" fillId="0" borderId="14" xfId="5" applyFont="1" applyBorder="1" applyAlignment="1">
      <alignment horizontal="center" vertical="center" wrapText="1"/>
    </xf>
    <xf numFmtId="0" fontId="8" fillId="0" borderId="12" xfId="5" applyFont="1" applyBorder="1" applyAlignment="1">
      <alignment horizontal="center" vertical="center" wrapText="1"/>
    </xf>
    <xf numFmtId="0" fontId="8" fillId="0" borderId="15" xfId="5" applyFont="1" applyBorder="1" applyAlignment="1">
      <alignment horizontal="center" vertical="center" wrapText="1"/>
    </xf>
    <xf numFmtId="4" fontId="8" fillId="0" borderId="12" xfId="5" applyNumberFormat="1" applyFont="1" applyBorder="1" applyAlignment="1">
      <alignment horizontal="center" vertical="center" wrapText="1"/>
    </xf>
    <xf numFmtId="4" fontId="8" fillId="0" borderId="15" xfId="5" applyNumberFormat="1" applyFont="1" applyBorder="1" applyAlignment="1">
      <alignment horizontal="center" vertical="center" wrapText="1"/>
    </xf>
    <xf numFmtId="0" fontId="10" fillId="0" borderId="43" xfId="4" applyFont="1" applyBorder="1" applyAlignment="1">
      <alignment vertical="center" wrapText="1"/>
    </xf>
    <xf numFmtId="0" fontId="10" fillId="0" borderId="0" xfId="4" applyFont="1" applyAlignment="1">
      <alignment vertical="center" wrapText="1"/>
    </xf>
    <xf numFmtId="3" fontId="8" fillId="2" borderId="21" xfId="4" applyNumberFormat="1" applyFont="1" applyFill="1" applyBorder="1" applyAlignment="1">
      <alignment horizontal="center" vertical="center" wrapText="1"/>
    </xf>
    <xf numFmtId="4" fontId="8" fillId="0" borderId="13" xfId="5" applyNumberFormat="1" applyFont="1" applyBorder="1" applyAlignment="1">
      <alignment horizontal="center" vertical="center" wrapText="1"/>
    </xf>
    <xf numFmtId="4" fontId="8" fillId="0" borderId="16" xfId="5" applyNumberFormat="1" applyFont="1" applyBorder="1" applyAlignment="1">
      <alignment horizontal="center" vertical="center" wrapText="1"/>
    </xf>
    <xf numFmtId="0" fontId="8" fillId="2" borderId="17" xfId="5" applyFont="1" applyFill="1" applyBorder="1" applyAlignment="1">
      <alignment horizontal="right" vertical="center"/>
    </xf>
    <xf numFmtId="0" fontId="8" fillId="2" borderId="18" xfId="5" applyFont="1" applyFill="1" applyBorder="1" applyAlignment="1">
      <alignment horizontal="right" vertical="center"/>
    </xf>
    <xf numFmtId="0" fontId="8" fillId="2" borderId="30" xfId="5" applyFont="1" applyFill="1" applyBorder="1" applyAlignment="1">
      <alignment horizontal="right" vertical="center"/>
    </xf>
    <xf numFmtId="3" fontId="10" fillId="0" borderId="31" xfId="12" applyNumberFormat="1" applyFont="1" applyBorder="1" applyAlignment="1">
      <alignment horizontal="center" vertical="center" wrapText="1"/>
    </xf>
    <xf numFmtId="0" fontId="10" fillId="0" borderId="32" xfId="12" applyFont="1" applyBorder="1" applyAlignment="1">
      <alignment horizontal="center" vertical="center" wrapText="1"/>
    </xf>
    <xf numFmtId="0" fontId="10" fillId="0" borderId="33" xfId="12" applyFont="1" applyBorder="1" applyAlignment="1">
      <alignment horizontal="center" vertical="center" wrapText="1"/>
    </xf>
    <xf numFmtId="0" fontId="10" fillId="0" borderId="31" xfId="12" applyFont="1" applyBorder="1" applyAlignment="1">
      <alignment horizontal="center" vertical="center" wrapText="1"/>
    </xf>
    <xf numFmtId="0" fontId="10" fillId="0" borderId="40" xfId="15" applyFont="1" applyBorder="1" applyAlignment="1">
      <alignment horizontal="center" vertical="center"/>
    </xf>
    <xf numFmtId="0" fontId="10" fillId="0" borderId="41" xfId="15" applyFont="1" applyBorder="1" applyAlignment="1">
      <alignment horizontal="center" vertical="center"/>
    </xf>
    <xf numFmtId="0" fontId="10" fillId="0" borderId="42" xfId="15" applyFont="1" applyBorder="1" applyAlignment="1">
      <alignment horizontal="center" vertical="center"/>
    </xf>
    <xf numFmtId="0" fontId="10" fillId="0" borderId="15" xfId="4" applyFont="1" applyBorder="1" applyAlignment="1">
      <alignment horizontal="center" vertical="center" wrapText="1"/>
    </xf>
    <xf numFmtId="0" fontId="10" fillId="0" borderId="16" xfId="4" applyFont="1" applyBorder="1" applyAlignment="1">
      <alignment horizontal="center" vertical="center" wrapText="1"/>
    </xf>
    <xf numFmtId="3" fontId="8" fillId="2" borderId="21" xfId="4" applyNumberFormat="1" applyFont="1" applyFill="1" applyBorder="1" applyAlignment="1">
      <alignment horizontal="center" vertical="center"/>
    </xf>
    <xf numFmtId="0" fontId="8" fillId="2" borderId="21" xfId="4" applyFont="1" applyFill="1" applyBorder="1" applyAlignment="1">
      <alignment horizontal="center" vertical="center" wrapText="1"/>
    </xf>
    <xf numFmtId="0" fontId="8" fillId="2" borderId="21" xfId="4" applyFont="1" applyFill="1" applyBorder="1" applyAlignment="1">
      <alignment horizontal="center" vertical="center"/>
    </xf>
    <xf numFmtId="0" fontId="10" fillId="0" borderId="23" xfId="4" applyFont="1" applyBorder="1" applyAlignment="1">
      <alignment vertical="center" wrapText="1"/>
    </xf>
    <xf numFmtId="0" fontId="10" fillId="0" borderId="21" xfId="4" applyFont="1" applyBorder="1" applyAlignment="1">
      <alignment vertical="center" wrapText="1"/>
    </xf>
    <xf numFmtId="0" fontId="10" fillId="0" borderId="47" xfId="15" applyFont="1" applyBorder="1" applyAlignment="1">
      <alignment horizontal="center" vertical="center"/>
    </xf>
    <xf numFmtId="0" fontId="10" fillId="0" borderId="8" xfId="4" applyFont="1" applyBorder="1" applyAlignment="1">
      <alignment horizontal="center" vertical="center" wrapText="1"/>
    </xf>
    <xf numFmtId="0" fontId="10" fillId="0" borderId="10" xfId="4" applyFont="1" applyBorder="1" applyAlignment="1">
      <alignment horizontal="center" vertical="center" wrapText="1"/>
    </xf>
    <xf numFmtId="0" fontId="10" fillId="0" borderId="31" xfId="4" applyFont="1" applyBorder="1" applyAlignment="1">
      <alignment horizontal="left" vertical="center" wrapText="1"/>
    </xf>
    <xf numFmtId="0" fontId="10" fillId="0" borderId="32" xfId="4" applyFont="1" applyBorder="1" applyAlignment="1">
      <alignment horizontal="left" vertical="center" wrapText="1"/>
    </xf>
    <xf numFmtId="0" fontId="10" fillId="0" borderId="33" xfId="4" applyFont="1" applyBorder="1" applyAlignment="1">
      <alignment horizontal="left" vertical="center" wrapText="1"/>
    </xf>
    <xf numFmtId="0" fontId="10" fillId="0" borderId="31" xfId="4" applyFont="1" applyBorder="1" applyAlignment="1">
      <alignment vertical="center" wrapText="1"/>
    </xf>
    <xf numFmtId="0" fontId="10" fillId="0" borderId="32" xfId="4" applyFont="1" applyBorder="1" applyAlignment="1">
      <alignment vertical="center" wrapText="1"/>
    </xf>
    <xf numFmtId="0" fontId="10" fillId="0" borderId="33" xfId="4" applyFont="1" applyBorder="1" applyAlignment="1">
      <alignment vertical="center" wrapText="1"/>
    </xf>
  </cellXfs>
  <cellStyles count="18">
    <cellStyle name="Millares" xfId="1" builtinId="3"/>
    <cellStyle name="Millares 2" xfId="8" xr:uid="{6E364FC5-2D62-4482-BC20-6F5C501A2584}"/>
    <cellStyle name="Millares_FORMULARIO 4 - M-OFERENTE PPTA ECONOMICA" xfId="16" xr:uid="{D9AF4794-FEAE-43E6-93F8-1CCD6D9441B4}"/>
    <cellStyle name="Moneda 2" xfId="9" xr:uid="{5FF02C08-172D-45FB-80FF-6B6CC9483CDC}"/>
    <cellStyle name="Moneda 2 2 2 2 2" xfId="13" xr:uid="{D9ABBA78-83D6-4B9E-9650-1FF4A005F374}"/>
    <cellStyle name="Normal" xfId="0" builtinId="0"/>
    <cellStyle name="Normal 15" xfId="17" xr:uid="{76C11D11-1C91-4DA4-A4FA-7F4837F1C8B9}"/>
    <cellStyle name="Normal 2" xfId="5" xr:uid="{56BF873E-7A57-4D0E-AAC1-E0F800D46996}"/>
    <cellStyle name="Normal 2 10" xfId="6" xr:uid="{FF9F4998-1922-4C24-B6AA-E42A3D58BD5A}"/>
    <cellStyle name="Normal 2 10 2 2" xfId="7" xr:uid="{D7D76AD0-9D5F-45FB-813F-1818D5888D16}"/>
    <cellStyle name="Normal 2 10 3" xfId="14" xr:uid="{AA7350AF-5BD1-4511-AA3D-3227ADE5CE8F}"/>
    <cellStyle name="Normal 2 2" xfId="15" xr:uid="{1C2A9F77-9FD8-4785-B786-42E377A5A959}"/>
    <cellStyle name="Normal 3" xfId="3" xr:uid="{930C7908-7247-4BCC-B19A-47F4A3F50B1F}"/>
    <cellStyle name="Normal 3 11" xfId="4" xr:uid="{ADCA803A-0F95-421F-8EBA-1945BAC485B8}"/>
    <cellStyle name="Normal 3 2" xfId="10" xr:uid="{811DC40A-EB5B-44B4-A080-DB084F807B9E}"/>
    <cellStyle name="Normal 3 2 2" xfId="12" xr:uid="{D2B5E4E6-472B-44C0-95A5-0056AE3C058F}"/>
    <cellStyle name="Normal_PTO OFICIAL PREPLIEGO (CORREGIDO) 2" xfId="11" xr:uid="{83997745-9DF5-4D5A-AE3D-5D6AFC6EA878}"/>
    <cellStyle name="Porcentaje" xfId="2" builtinId="5"/>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sheetMetadata" Target="metadata.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6"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uario/Downloads/@/SCIA-NT2/PRESUPUESTOS/Actuales/050-1028%20rev.%20sep-01/62PRESUP/PRES1028SEPT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Factura13"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Documents%20and%20Settings/cdmejiad1/Configuraci&#243;n%20local/Archivos%20temporales%20de%20Internet/OLK53/Copia%20de%20MATRIZ%20PARA%20EL%20CALCULO%20DEL%20AIU%20201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REPROJM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Contratacion%20PME%20v021" TargetMode="External"/></Relationships>
</file>

<file path=xl/externalLinks/_rels/externalLink11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admin/Desktop/entregable%20formulacion%202019%20%20abril-26/formulacion%20mantenimiento/Users/clbedoya1/Downloads/BASE%20SITP%20COMPLETA%20CON%20POLIZAS%20TODAS%20LAS%20LOCALIDADES%20INCLUIDO%20JORGE%20MAR%2024%20CON%20EMERGENCIAS%20(1).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Usuario\Documents\OFICINA\FDLK\2023\FORMULACI&#211;N\PUENTES\OBRA\Format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6.xml.rels><?xml version="1.0" encoding="UTF-8" standalone="yes"?>
<Relationships xmlns="http://schemas.openxmlformats.org/package/2006/relationships"><Relationship Id="rId3" Type="http://schemas.openxmlformats.org/officeDocument/2006/relationships/externalLinkPath" Target="file:///D:\Usuario\Documents\OFICINA\FDLK\2023\FORMULACI&#211;N\PUENTES\OBRA\Documentos%20del%20proceso%20-%20Mantenimiento%20de%20puentes\Anexos\20231010%20Estudio%20de%20mercado%20y%20estructura%20de%20costos\20231018%20Estudio%20de%20mercado%20y%20estructura%20de%20costos.xlsx" TargetMode="External"/><Relationship Id="rId2" Type="http://schemas.microsoft.com/office/2019/04/relationships/externalLinkLongPath" Target="file:///D:\Usuario\Documents\OFICINA\FDLK\2023\FORMULACI&#211;N\PUENTES\OBRA\Documentos%20del%20proceso%20-%20Mantenimiento%20de%20puentes\Anexos\20231010%20Estudio%20de%20mercado%20y%20estructura%20de%20costos\20231018%20Estudio%20de%20mercado%20y%20estructura%20de%20costos.xlsx?94A6E8DE" TargetMode="External"/><Relationship Id="rId1" Type="http://schemas.openxmlformats.org/officeDocument/2006/relationships/externalLinkPath" Target="file:///\\94A6E8DE\20231018%20Estudio%20de%20mercado%20y%20estructura%20de%20cos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ó&gt;"/>
      <sheetName val="resum96"/>
      <sheetName val="Hoja3"/>
      <sheetName val="Hoja2"/>
      <sheetName val="Transportes"/>
      <sheetName val="MYE OBRA"/>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quot;PAGA&quot;"/>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sheetData sheetId="2466">
        <row r="2">
          <cell r="A2">
            <v>0</v>
          </cell>
        </row>
      </sheetData>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ow r="2">
          <cell r="A2">
            <v>0</v>
          </cell>
        </row>
      </sheetData>
      <sheetData sheetId="2494"/>
      <sheetData sheetId="2495"/>
      <sheetData sheetId="2496"/>
      <sheetData sheetId="2497"/>
      <sheetData sheetId="2498"/>
      <sheetData sheetId="2499"/>
      <sheetData sheetId="2500"/>
      <sheetData sheetId="2501"/>
      <sheetData sheetId="2502">
        <row r="2">
          <cell r="A2">
            <v>0</v>
          </cell>
        </row>
      </sheetData>
      <sheetData sheetId="2503">
        <row r="2">
          <cell r="A2">
            <v>0</v>
          </cell>
        </row>
      </sheetData>
      <sheetData sheetId="2504"/>
      <sheetData sheetId="2505"/>
      <sheetData sheetId="2506"/>
      <sheetData sheetId="2507"/>
      <sheetData sheetId="2508"/>
      <sheetData sheetId="2509"/>
      <sheetData sheetId="2510"/>
      <sheetData sheetId="2511"/>
      <sheetData sheetId="2512">
        <row r="2">
          <cell r="A2">
            <v>0</v>
          </cell>
        </row>
      </sheetData>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sheetData sheetId="2536"/>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sheetData sheetId="2834"/>
      <sheetData sheetId="2835"/>
      <sheetData sheetId="2836">
        <row r="2">
          <cell r="A2">
            <v>0</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ow r="2">
          <cell r="A2">
            <v>0</v>
          </cell>
        </row>
      </sheetData>
      <sheetData sheetId="2864"/>
      <sheetData sheetId="2865"/>
      <sheetData sheetId="2866"/>
      <sheetData sheetId="2867"/>
      <sheetData sheetId="2868"/>
      <sheetData sheetId="2869"/>
      <sheetData sheetId="2870"/>
      <sheetData sheetId="2871"/>
      <sheetData sheetId="2872">
        <row r="2">
          <cell r="A2">
            <v>0</v>
          </cell>
        </row>
      </sheetData>
      <sheetData sheetId="2873">
        <row r="2">
          <cell r="A2">
            <v>0</v>
          </cell>
        </row>
      </sheetData>
      <sheetData sheetId="2874"/>
      <sheetData sheetId="2875"/>
      <sheetData sheetId="2876"/>
      <sheetData sheetId="2877"/>
      <sheetData sheetId="2878"/>
      <sheetData sheetId="2879"/>
      <sheetData sheetId="2880"/>
      <sheetData sheetId="2881"/>
      <sheetData sheetId="2882">
        <row r="2">
          <cell r="A2">
            <v>0</v>
          </cell>
        </row>
      </sheetData>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sheetData sheetId="2906"/>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sheetData sheetId="3204"/>
      <sheetData sheetId="3205"/>
      <sheetData sheetId="3206">
        <row r="2">
          <cell r="A2">
            <v>0</v>
          </cell>
        </row>
      </sheetData>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row r="2">
          <cell r="A2">
            <v>0</v>
          </cell>
        </row>
      </sheetData>
      <sheetData sheetId="3234"/>
      <sheetData sheetId="3235"/>
      <sheetData sheetId="3236"/>
      <sheetData sheetId="3237"/>
      <sheetData sheetId="3238"/>
      <sheetData sheetId="3239"/>
      <sheetData sheetId="3240"/>
      <sheetData sheetId="3241"/>
      <sheetData sheetId="3242">
        <row r="2">
          <cell r="A2">
            <v>0</v>
          </cell>
        </row>
      </sheetData>
      <sheetData sheetId="3243">
        <row r="2">
          <cell r="A2">
            <v>0</v>
          </cell>
        </row>
      </sheetData>
      <sheetData sheetId="3244"/>
      <sheetData sheetId="3245"/>
      <sheetData sheetId="3246"/>
      <sheetData sheetId="3247"/>
      <sheetData sheetId="3248"/>
      <sheetData sheetId="3249"/>
      <sheetData sheetId="3250"/>
      <sheetData sheetId="3251"/>
      <sheetData sheetId="3252">
        <row r="2">
          <cell r="A2">
            <v>0</v>
          </cell>
        </row>
      </sheetData>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sheetData sheetId="3276"/>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sheetData sheetId="3574"/>
      <sheetData sheetId="3575"/>
      <sheetData sheetId="3576">
        <row r="2">
          <cell r="A2">
            <v>0</v>
          </cell>
        </row>
      </sheetData>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row r="2">
          <cell r="A2">
            <v>0</v>
          </cell>
        </row>
      </sheetData>
      <sheetData sheetId="3604"/>
      <sheetData sheetId="3605"/>
      <sheetData sheetId="3606"/>
      <sheetData sheetId="3607"/>
      <sheetData sheetId="3608"/>
      <sheetData sheetId="3609"/>
      <sheetData sheetId="3610"/>
      <sheetData sheetId="3611"/>
      <sheetData sheetId="3612">
        <row r="2">
          <cell r="A2">
            <v>0</v>
          </cell>
        </row>
      </sheetData>
      <sheetData sheetId="3613">
        <row r="2">
          <cell r="A2">
            <v>0</v>
          </cell>
        </row>
      </sheetData>
      <sheetData sheetId="3614"/>
      <sheetData sheetId="3615"/>
      <sheetData sheetId="3616"/>
      <sheetData sheetId="3617"/>
      <sheetData sheetId="3618"/>
      <sheetData sheetId="3619"/>
      <sheetData sheetId="3620"/>
      <sheetData sheetId="3621"/>
      <sheetData sheetId="3622">
        <row r="2">
          <cell r="A2">
            <v>0</v>
          </cell>
        </row>
      </sheetData>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sheetData sheetId="3646"/>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sheetData sheetId="3944"/>
      <sheetData sheetId="3945"/>
      <sheetData sheetId="3946">
        <row r="2">
          <cell r="A2">
            <v>0</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2">
          <cell r="A2">
            <v>0</v>
          </cell>
        </row>
      </sheetData>
      <sheetData sheetId="3983"/>
      <sheetData sheetId="3984"/>
      <sheetData sheetId="3985"/>
      <sheetData sheetId="3986"/>
      <sheetData sheetId="3987"/>
      <sheetData sheetId="3988"/>
      <sheetData sheetId="3989"/>
      <sheetData sheetId="3990"/>
      <sheetData sheetId="3991"/>
      <sheetData sheetId="3992">
        <row r="2">
          <cell r="A2">
            <v>0</v>
          </cell>
        </row>
      </sheetData>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row r="2">
          <cell r="A2">
            <v>0</v>
          </cell>
        </row>
      </sheetData>
      <sheetData sheetId="4159"/>
      <sheetData sheetId="4160"/>
      <sheetData sheetId="4161"/>
      <sheetData sheetId="4162"/>
      <sheetData sheetId="4163"/>
      <sheetData sheetId="4164"/>
      <sheetData sheetId="4165"/>
      <sheetData sheetId="4166"/>
      <sheetData sheetId="4167"/>
      <sheetData sheetId="4168">
        <row r="2">
          <cell r="A2">
            <v>0</v>
          </cell>
        </row>
      </sheetData>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2">
          <cell r="A2">
            <v>0</v>
          </cell>
        </row>
      </sheetData>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sheetData sheetId="4351"/>
      <sheetData sheetId="4352">
        <row r="2">
          <cell r="A2">
            <v>0</v>
          </cell>
        </row>
      </sheetData>
      <sheetData sheetId="4353">
        <row r="2">
          <cell r="A2">
            <v>0</v>
          </cell>
        </row>
      </sheetData>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row r="2">
          <cell r="A2">
            <v>0</v>
          </cell>
        </row>
      </sheetData>
      <sheetData sheetId="4538">
        <row r="2">
          <cell r="A2">
            <v>0</v>
          </cell>
        </row>
      </sheetData>
      <sheetData sheetId="4539"/>
      <sheetData sheetId="4540"/>
      <sheetData sheetId="4541"/>
      <sheetData sheetId="4542"/>
      <sheetData sheetId="4543"/>
      <sheetData sheetId="4544"/>
      <sheetData sheetId="4545"/>
      <sheetData sheetId="4546"/>
      <sheetData sheetId="4547">
        <row r="2">
          <cell r="A2">
            <v>0</v>
          </cell>
        </row>
      </sheetData>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sheetData sheetId="4571"/>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sheetData sheetId="4869"/>
      <sheetData sheetId="4870"/>
      <sheetData sheetId="4871">
        <row r="2">
          <cell r="A2">
            <v>0</v>
          </cell>
        </row>
      </sheetData>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row r="2">
          <cell r="A2">
            <v>0</v>
          </cell>
        </row>
      </sheetData>
      <sheetData sheetId="4899"/>
      <sheetData sheetId="4900"/>
      <sheetData sheetId="4901"/>
      <sheetData sheetId="4902"/>
      <sheetData sheetId="4903"/>
      <sheetData sheetId="4904"/>
      <sheetData sheetId="4905"/>
      <sheetData sheetId="4906"/>
      <sheetData sheetId="4907">
        <row r="2">
          <cell r="A2">
            <v>0</v>
          </cell>
        </row>
      </sheetData>
      <sheetData sheetId="4908">
        <row r="2">
          <cell r="A2">
            <v>0</v>
          </cell>
        </row>
      </sheetData>
      <sheetData sheetId="4909"/>
      <sheetData sheetId="4910"/>
      <sheetData sheetId="4911"/>
      <sheetData sheetId="4912"/>
      <sheetData sheetId="4913"/>
      <sheetData sheetId="4914"/>
      <sheetData sheetId="4915"/>
      <sheetData sheetId="4916"/>
      <sheetData sheetId="4917">
        <row r="2">
          <cell r="A2">
            <v>0</v>
          </cell>
        </row>
      </sheetData>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ow r="2">
          <cell r="A2">
            <v>0</v>
          </cell>
        </row>
      </sheetData>
      <sheetData sheetId="4945"/>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row r="2">
          <cell r="A2">
            <v>0</v>
          </cell>
        </row>
      </sheetData>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sheetData sheetId="5000">
        <row r="2">
          <cell r="A2">
            <v>0</v>
          </cell>
        </row>
      </sheetData>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row r="2">
          <cell r="A2">
            <v>0</v>
          </cell>
        </row>
      </sheetData>
      <sheetData sheetId="5093">
        <row r="2">
          <cell r="A2">
            <v>0</v>
          </cell>
        </row>
      </sheetData>
      <sheetData sheetId="5094"/>
      <sheetData sheetId="5095"/>
      <sheetData sheetId="5096"/>
      <sheetData sheetId="5097"/>
      <sheetData sheetId="5098"/>
      <sheetData sheetId="5099"/>
      <sheetData sheetId="5100"/>
      <sheetData sheetId="5101"/>
      <sheetData sheetId="5102">
        <row r="2">
          <cell r="A2">
            <v>0</v>
          </cell>
        </row>
      </sheetData>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sheetData sheetId="5126"/>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ow r="2">
          <cell r="B2" t="str">
            <v>Patrimonio
neto
personal</v>
          </cell>
        </row>
      </sheetData>
      <sheetData sheetId="5436"/>
      <sheetData sheetId="5437">
        <row r="2">
          <cell r="A2">
            <v>0</v>
          </cell>
        </row>
      </sheetData>
      <sheetData sheetId="5438"/>
      <sheetData sheetId="5439"/>
      <sheetData sheetId="5440">
        <row r="2">
          <cell r="A2" t="str">
            <v>FORMULARIO N° 4</v>
          </cell>
        </row>
      </sheetData>
      <sheetData sheetId="5441">
        <row r="2">
          <cell r="A2">
            <v>0</v>
          </cell>
        </row>
      </sheetData>
      <sheetData sheetId="5442">
        <row r="2">
          <cell r="B2">
            <v>0</v>
          </cell>
        </row>
      </sheetData>
      <sheetData sheetId="5443">
        <row r="5">
          <cell r="A5" t="str">
            <v>OFERTA ECONÓMICA DETALLADA</v>
          </cell>
        </row>
      </sheetData>
      <sheetData sheetId="5444"/>
      <sheetData sheetId="5445" refreshError="1"/>
      <sheetData sheetId="5446"/>
      <sheetData sheetId="5447">
        <row r="2">
          <cell r="A2">
            <v>0</v>
          </cell>
        </row>
      </sheetData>
      <sheetData sheetId="5448"/>
      <sheetData sheetId="5449"/>
      <sheetData sheetId="5450"/>
      <sheetData sheetId="5451"/>
      <sheetData sheetId="5452">
        <row r="2">
          <cell r="A2" t="str">
            <v>Locación</v>
          </cell>
        </row>
      </sheetData>
      <sheetData sheetId="5453" refreshError="1"/>
      <sheetData sheetId="5454" refreshError="1"/>
      <sheetData sheetId="5455" refreshError="1"/>
      <sheetData sheetId="5456" refreshError="1"/>
      <sheetData sheetId="5457">
        <row r="2">
          <cell r="A2">
            <v>0</v>
          </cell>
        </row>
      </sheetData>
      <sheetData sheetId="5458" refreshError="1"/>
      <sheetData sheetId="5459" refreshError="1"/>
      <sheetData sheetId="5460" refreshError="1"/>
      <sheetData sheetId="5461" refreshError="1"/>
      <sheetData sheetId="5462"/>
      <sheetData sheetId="5463"/>
      <sheetData sheetId="5464"/>
      <sheetData sheetId="5465"/>
      <sheetData sheetId="5466"/>
      <sheetData sheetId="5467"/>
      <sheetData sheetId="5468"/>
      <sheetData sheetId="5469"/>
      <sheetData sheetId="5470" refreshError="1"/>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ow r="2">
          <cell r="A2">
            <v>0</v>
          </cell>
        </row>
      </sheetData>
      <sheetData sheetId="5519"/>
      <sheetData sheetId="5520" refreshError="1"/>
      <sheetData sheetId="5521" refreshError="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sheetData sheetId="5536"/>
      <sheetData sheetId="5537"/>
      <sheetData sheetId="5538"/>
      <sheetData sheetId="5539"/>
      <sheetData sheetId="5540"/>
      <sheetData sheetId="5541"/>
      <sheetData sheetId="5542"/>
      <sheetData sheetId="5543" refreshError="1"/>
      <sheetData sheetId="5544" refreshError="1"/>
      <sheetData sheetId="5545"/>
      <sheetData sheetId="5546"/>
      <sheetData sheetId="5547" refreshError="1"/>
      <sheetData sheetId="5548" refreshError="1"/>
      <sheetData sheetId="5549"/>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sheetData sheetId="5559"/>
      <sheetData sheetId="5560"/>
      <sheetData sheetId="5561"/>
      <sheetData sheetId="5562"/>
      <sheetData sheetId="5563"/>
      <sheetData sheetId="5564"/>
      <sheetData sheetId="5565"/>
      <sheetData sheetId="5566"/>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row r="2">
          <cell r="A2">
            <v>0</v>
          </cell>
        </row>
      </sheetData>
      <sheetData sheetId="5581"/>
      <sheetData sheetId="5582">
        <row r="2">
          <cell r="A2">
            <v>0</v>
          </cell>
        </row>
      </sheetData>
      <sheetData sheetId="5583"/>
      <sheetData sheetId="5584">
        <row r="2">
          <cell r="A2">
            <v>0</v>
          </cell>
        </row>
      </sheetData>
      <sheetData sheetId="5585">
        <row r="5">
          <cell r="B5">
            <v>0</v>
          </cell>
        </row>
      </sheetData>
      <sheetData sheetId="5586"/>
      <sheetData sheetId="5587">
        <row r="2">
          <cell r="A2">
            <v>0</v>
          </cell>
        </row>
      </sheetData>
      <sheetData sheetId="5588"/>
      <sheetData sheetId="5589">
        <row r="2">
          <cell r="A2">
            <v>0</v>
          </cell>
        </row>
      </sheetData>
      <sheetData sheetId="5590"/>
      <sheetData sheetId="5591" refreshError="1"/>
      <sheetData sheetId="5592" refreshError="1"/>
      <sheetData sheetId="5593" refreshError="1"/>
      <sheetData sheetId="5594" refreshError="1"/>
      <sheetData sheetId="5595"/>
      <sheetData sheetId="5596">
        <row r="2">
          <cell r="A2">
            <v>0</v>
          </cell>
        </row>
      </sheetData>
      <sheetData sheetId="5597"/>
      <sheetData sheetId="5598">
        <row r="2">
          <cell r="A2">
            <v>0</v>
          </cell>
        </row>
      </sheetData>
      <sheetData sheetId="5599"/>
      <sheetData sheetId="5600"/>
      <sheetData sheetId="560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Análisis_determinístico"/>
      <sheetName val="Modelo_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Constantes Generales"/>
      <sheetName val="Prestaciones Sociales"/>
      <sheetName val="PU (2)"/>
      <sheetName val="PR 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JECUCION PRESUPUESTAL"/>
      <sheetName val="AFECTACION"/>
      <sheetName val="COPIA PARAFISCALES"/>
      <sheetName val="Financiera "/>
      <sheetName val="ACTA DE COSTOS 8"/>
      <sheetName val="HOJA DE RUTA 11-2-6"/>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TAPA 50 SMMLV"/>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PTO (VIEJO)"/>
      <sheetName val="CO"/>
      <sheetName val="PPTO"/>
      <sheetName val="LISTA APU"/>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Users\JoseGabriel\Documents\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sheetData sheetId="525"/>
      <sheetData sheetId="526"/>
      <sheetData sheetId="527"/>
      <sheetData sheetId="528">
        <row r="1">
          <cell r="A1" t="str">
            <v>ADMINISTRACION</v>
          </cell>
        </row>
      </sheetData>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ITEM</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sheetData sheetId="985"/>
      <sheetData sheetId="986">
        <row r="1">
          <cell r="A1" t="str">
            <v>INSTITUTO NACIONAL DE VIAS</v>
          </cell>
        </row>
      </sheetData>
      <sheetData sheetId="987"/>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LISTADO DE INSUMOS GENERAL</v>
          </cell>
        </row>
      </sheetData>
      <sheetData sheetId="2458">
        <row r="1">
          <cell r="A1" t="str">
            <v>EQUIPO</v>
          </cell>
        </row>
      </sheetData>
      <sheetData sheetId="2459">
        <row r="1">
          <cell r="A1" t="str">
            <v>LISTADO DE INSUMOS GENERAL</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LISTADO DE INSUMOS GENERAL</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sheetData sheetId="2756"/>
      <sheetData sheetId="2757"/>
      <sheetData sheetId="2758"/>
      <sheetData sheetId="2759"/>
      <sheetData sheetId="2760"/>
      <sheetData sheetId="2761"/>
      <sheetData sheetId="2762">
        <row r="2">
          <cell r="A2" t="str">
            <v>ACTA No</v>
          </cell>
        </row>
      </sheetData>
      <sheetData sheetId="2763"/>
      <sheetData sheetId="2764"/>
      <sheetData sheetId="2765"/>
      <sheetData sheetId="2766"/>
      <sheetData sheetId="2767"/>
      <sheetData sheetId="2768">
        <row r="4">
          <cell r="B4" t="str">
            <v xml:space="preserve"> Bisagra Pivotante </v>
          </cell>
        </row>
      </sheetData>
      <sheetData sheetId="2769"/>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sheetData sheetId="281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sheetData sheetId="2821"/>
      <sheetData sheetId="2822"/>
      <sheetData sheetId="2823"/>
      <sheetData sheetId="2824"/>
      <sheetData sheetId="2825"/>
      <sheetData sheetId="2826">
        <row r="8">
          <cell r="A8">
            <v>2.1</v>
          </cell>
        </row>
      </sheetData>
      <sheetData sheetId="2827"/>
      <sheetData sheetId="2828"/>
      <sheetData sheetId="2829"/>
      <sheetData sheetId="2830"/>
      <sheetData sheetId="2831"/>
      <sheetData sheetId="2832"/>
      <sheetData sheetId="2833"/>
      <sheetData sheetId="2834"/>
      <sheetData sheetId="2835" refreshError="1"/>
      <sheetData sheetId="2836" refreshError="1"/>
      <sheetData sheetId="2837" refreshError="1"/>
      <sheetData sheetId="2838" refreshError="1"/>
      <sheetData sheetId="2839"/>
      <sheetData sheetId="2840"/>
      <sheetData sheetId="2841"/>
      <sheetData sheetId="2842"/>
      <sheetData sheetId="2843"/>
      <sheetData sheetId="2844">
        <row r="6">
          <cell r="A6" t="str">
            <v>CONTRATISTA:</v>
          </cell>
        </row>
      </sheetData>
      <sheetData sheetId="2845" refreshError="1"/>
      <sheetData sheetId="2846" refreshError="1"/>
      <sheetData sheetId="2847" refreshError="1"/>
      <sheetData sheetId="2848"/>
      <sheetData sheetId="2849"/>
      <sheetData sheetId="2850"/>
      <sheetData sheetId="2851"/>
      <sheetData sheetId="2852"/>
      <sheetData sheetId="2853" refreshError="1"/>
      <sheetData sheetId="2854" refreshError="1"/>
      <sheetData sheetId="2855" refreshError="1"/>
      <sheetData sheetId="2856" refreshError="1"/>
      <sheetData sheetId="2857" refreshError="1"/>
      <sheetData sheetId="2858"/>
      <sheetData sheetId="2859"/>
      <sheetData sheetId="2860"/>
      <sheetData sheetId="2861">
        <row r="9">
          <cell r="A9">
            <v>1</v>
          </cell>
        </row>
      </sheetData>
      <sheetData sheetId="2862" refreshError="1"/>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row r="5">
          <cell r="E5" t="str">
            <v>CANTIDAD</v>
          </cell>
        </row>
      </sheetData>
      <sheetData sheetId="2876">
        <row r="5">
          <cell r="E5" t="str">
            <v>CANTIDAD</v>
          </cell>
        </row>
      </sheetData>
      <sheetData sheetId="2877">
        <row r="5">
          <cell r="E5" t="str">
            <v>CANTIDAD</v>
          </cell>
        </row>
      </sheetData>
      <sheetData sheetId="2878">
        <row r="5">
          <cell r="E5" t="str">
            <v>CANTIDAD</v>
          </cell>
        </row>
      </sheetData>
      <sheetData sheetId="2879">
        <row r="5">
          <cell r="E5" t="str">
            <v>CANTIDAD</v>
          </cell>
        </row>
      </sheetData>
      <sheetData sheetId="2880">
        <row r="5">
          <cell r="E5" t="str">
            <v>CANTIDAD</v>
          </cell>
        </row>
      </sheetData>
      <sheetData sheetId="2881">
        <row r="5">
          <cell r="E5" t="str">
            <v>CANTIDAD</v>
          </cell>
        </row>
      </sheetData>
      <sheetData sheetId="2882">
        <row r="5">
          <cell r="E5" t="str">
            <v>CANTIDAD</v>
          </cell>
        </row>
      </sheetData>
      <sheetData sheetId="2883">
        <row r="5">
          <cell r="E5" t="str">
            <v>CANTIDAD</v>
          </cell>
        </row>
      </sheetData>
      <sheetData sheetId="2884">
        <row r="5">
          <cell r="E5" t="str">
            <v>CANTIDAD</v>
          </cell>
        </row>
      </sheetData>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row r="16">
          <cell r="A16" t="str">
            <v>ABONO 10-30-10</v>
          </cell>
        </row>
      </sheetData>
      <sheetData sheetId="3116"/>
      <sheetData sheetId="3117"/>
      <sheetData sheetId="3118"/>
      <sheetData sheetId="3119">
        <row r="11">
          <cell r="A11">
            <v>1</v>
          </cell>
        </row>
      </sheetData>
      <sheetData sheetId="3120">
        <row r="4">
          <cell r="C4" t="str">
            <v>INTERVENTORIA TECNICO ADMINISTRATIVA PARA LA CONSTRUCCION, INSTALACION DE EQUIPOS, PRUEBAS Y PUESTA EN MARCHA DEL SISTEMA DE SECTORIZACION DEL OLEODUCTO TRANSANDINO.</v>
          </cell>
        </row>
      </sheetData>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ow r="9">
          <cell r="D9" t="str">
            <v>FECHA</v>
          </cell>
        </row>
      </sheetData>
      <sheetData sheetId="3134"/>
      <sheetData sheetId="3135"/>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sheetData sheetId="3164"/>
      <sheetData sheetId="3165"/>
      <sheetData sheetId="3166">
        <row r="6">
          <cell r="A6" t="str">
            <v>CO-A1</v>
          </cell>
        </row>
      </sheetData>
      <sheetData sheetId="3167"/>
      <sheetData sheetId="3168" refreshError="1"/>
      <sheetData sheetId="3169"/>
      <sheetData sheetId="3170"/>
      <sheetData sheetId="3171"/>
      <sheetData sheetId="3172">
        <row r="4">
          <cell r="E4" t="str">
            <v>GUPCO</v>
          </cell>
        </row>
      </sheetData>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refreshError="1"/>
      <sheetData sheetId="3186"/>
      <sheetData sheetId="3187"/>
      <sheetData sheetId="3188"/>
      <sheetData sheetId="3189"/>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refreshError="1"/>
      <sheetData sheetId="3201"/>
      <sheetData sheetId="3202" refreshError="1"/>
      <sheetData sheetId="3203"/>
      <sheetData sheetId="3204"/>
      <sheetData sheetId="3205"/>
      <sheetData sheetId="3206"/>
      <sheetData sheetId="3207"/>
      <sheetData sheetId="3208"/>
      <sheetData sheetId="3209"/>
      <sheetData sheetId="3210"/>
      <sheetData sheetId="3211"/>
      <sheetData sheetId="3212"/>
      <sheetData sheetId="3213" refreshError="1"/>
      <sheetData sheetId="3214"/>
      <sheetData sheetId="3215"/>
      <sheetData sheetId="3216"/>
      <sheetData sheetId="3217"/>
      <sheetData sheetId="3218" refreshError="1"/>
      <sheetData sheetId="3219" refreshError="1"/>
      <sheetData sheetId="3220" refreshError="1"/>
      <sheetData sheetId="3221"/>
      <sheetData sheetId="3222" refreshError="1"/>
      <sheetData sheetId="3223" refreshError="1"/>
      <sheetData sheetId="3224"/>
      <sheetData sheetId="3225"/>
      <sheetData sheetId="3226" refreshError="1"/>
      <sheetData sheetId="3227" refreshError="1"/>
      <sheetData sheetId="3228"/>
      <sheetData sheetId="3229" refreshError="1"/>
      <sheetData sheetId="3230" refreshError="1"/>
      <sheetData sheetId="3231"/>
      <sheetData sheetId="3232"/>
      <sheetData sheetId="3233"/>
      <sheetData sheetId="3234"/>
      <sheetData sheetId="3235"/>
      <sheetData sheetId="3236"/>
      <sheetData sheetId="3237"/>
      <sheetData sheetId="3238"/>
      <sheetData sheetId="3239"/>
      <sheetData sheetId="3240"/>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sheetData sheetId="3269"/>
      <sheetData sheetId="3270"/>
      <sheetData sheetId="3271"/>
      <sheetData sheetId="3272"/>
      <sheetData sheetId="3273"/>
      <sheetData sheetId="3274"/>
      <sheetData sheetId="3275"/>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row r="4">
          <cell r="A4">
            <v>0</v>
          </cell>
        </row>
      </sheetData>
      <sheetData sheetId="3304"/>
      <sheetData sheetId="3305">
        <row r="3">
          <cell r="A3">
            <v>5.0999999999999996</v>
          </cell>
        </row>
      </sheetData>
      <sheetData sheetId="3306" refreshError="1"/>
      <sheetData sheetId="3307"/>
      <sheetData sheetId="3308" refreshError="1"/>
      <sheetData sheetId="3309" refreshError="1"/>
      <sheetData sheetId="3310"/>
      <sheetData sheetId="3311"/>
      <sheetData sheetId="3312"/>
      <sheetData sheetId="3313"/>
      <sheetData sheetId="3314"/>
      <sheetData sheetId="3315"/>
      <sheetData sheetId="3316"/>
      <sheetData sheetId="3317"/>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sheetData sheetId="3499"/>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sheetData sheetId="3528"/>
      <sheetData sheetId="3529"/>
      <sheetData sheetId="3530"/>
      <sheetData sheetId="3531"/>
      <sheetData sheetId="3532"/>
      <sheetData sheetId="3533"/>
      <sheetData sheetId="3534"/>
      <sheetData sheetId="3535"/>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row r="2">
          <cell r="A2" t="str">
            <v>ACTA No</v>
          </cell>
        </row>
      </sheetData>
      <sheetData sheetId="3561"/>
      <sheetData sheetId="3562"/>
      <sheetData sheetId="3563"/>
      <sheetData sheetId="3564"/>
      <sheetData sheetId="3565"/>
      <sheetData sheetId="3566"/>
      <sheetData sheetId="3567"/>
      <sheetData sheetId="3568"/>
      <sheetData sheetId="3569"/>
      <sheetData sheetId="3570">
        <row r="2">
          <cell r="A2" t="str">
            <v>ACTA No</v>
          </cell>
        </row>
      </sheetData>
      <sheetData sheetId="3571"/>
      <sheetData sheetId="3572"/>
      <sheetData sheetId="3573"/>
      <sheetData sheetId="3574"/>
      <sheetData sheetId="3575"/>
      <sheetData sheetId="3576"/>
      <sheetData sheetId="3577"/>
      <sheetData sheetId="3578">
        <row r="8">
          <cell r="A8">
            <v>3.1</v>
          </cell>
        </row>
      </sheetData>
      <sheetData sheetId="3579">
        <row r="1">
          <cell r="C1">
            <v>0.2</v>
          </cell>
        </row>
      </sheetData>
      <sheetData sheetId="3580"/>
      <sheetData sheetId="3581"/>
      <sheetData sheetId="3582"/>
      <sheetData sheetId="3583">
        <row r="1">
          <cell r="A1" t="str">
            <v>ITEM</v>
          </cell>
        </row>
      </sheetData>
      <sheetData sheetId="3584">
        <row r="1">
          <cell r="A1" t="str">
            <v>EQUIPO</v>
          </cell>
        </row>
      </sheetData>
      <sheetData sheetId="3585">
        <row r="1">
          <cell r="A1" t="str">
            <v>ADMINISTRACION</v>
          </cell>
        </row>
      </sheetData>
      <sheetData sheetId="3586"/>
      <sheetData sheetId="3587">
        <row r="1">
          <cell r="A1" t="str">
            <v>ITEM</v>
          </cell>
        </row>
      </sheetData>
      <sheetData sheetId="3588">
        <row r="1">
          <cell r="A1" t="str">
            <v>EQUIPO</v>
          </cell>
        </row>
      </sheetData>
      <sheetData sheetId="3589"/>
      <sheetData sheetId="3590"/>
      <sheetData sheetId="3591"/>
      <sheetData sheetId="3592"/>
      <sheetData sheetId="3593">
        <row r="1">
          <cell r="A1" t="str">
            <v>EQUIPO</v>
          </cell>
        </row>
      </sheetData>
      <sheetData sheetId="3594"/>
      <sheetData sheetId="3595"/>
      <sheetData sheetId="3596"/>
      <sheetData sheetId="3597"/>
      <sheetData sheetId="3598"/>
      <sheetData sheetId="3599"/>
      <sheetData sheetId="3600"/>
      <sheetData sheetId="3601">
        <row r="1">
          <cell r="A1" t="str">
            <v>ITEM</v>
          </cell>
        </row>
      </sheetData>
      <sheetData sheetId="3602">
        <row r="1">
          <cell r="A1" t="str">
            <v>EQUIPO</v>
          </cell>
        </row>
      </sheetData>
      <sheetData sheetId="3603">
        <row r="1">
          <cell r="A1" t="str">
            <v>ADMINISTRACION</v>
          </cell>
        </row>
      </sheetData>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row r="1">
          <cell r="A1" t="str">
            <v>ITEM</v>
          </cell>
        </row>
      </sheetData>
      <sheetData sheetId="3641">
        <row r="1">
          <cell r="A1" t="str">
            <v>EQUIPO</v>
          </cell>
        </row>
      </sheetData>
      <sheetData sheetId="3642">
        <row r="1">
          <cell r="A1" t="str">
            <v>ADMINISTRACION</v>
          </cell>
        </row>
      </sheetData>
      <sheetData sheetId="3643" refreshError="1"/>
      <sheetData sheetId="3644" refreshError="1"/>
      <sheetData sheetId="3645"/>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refreshError="1"/>
      <sheetData sheetId="3674"/>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sheetData sheetId="3707">
        <row r="14">
          <cell r="D14">
            <v>38504</v>
          </cell>
        </row>
      </sheetData>
      <sheetData sheetId="3708" refreshError="1"/>
      <sheetData sheetId="3709" refreshError="1"/>
      <sheetData sheetId="3710">
        <row r="14">
          <cell r="D14">
            <v>38504</v>
          </cell>
        </row>
      </sheetData>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sheetData sheetId="3750"/>
      <sheetData sheetId="3751"/>
      <sheetData sheetId="3752"/>
      <sheetData sheetId="3753"/>
      <sheetData sheetId="3754"/>
      <sheetData sheetId="3755"/>
      <sheetData sheetId="3756"/>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refreshError="1"/>
      <sheetData sheetId="3793" refreshError="1"/>
      <sheetData sheetId="3794"/>
      <sheetData sheetId="3795"/>
      <sheetData sheetId="3796"/>
      <sheetData sheetId="3797"/>
      <sheetData sheetId="3798"/>
      <sheetData sheetId="3799"/>
      <sheetData sheetId="3800"/>
      <sheetData sheetId="3801"/>
      <sheetData sheetId="3802"/>
      <sheetData sheetId="3803"/>
      <sheetData sheetId="3804">
        <row r="1">
          <cell r="A1" t="str">
            <v>INSTITUTO NACIONAL DE VIAS</v>
          </cell>
        </row>
      </sheetData>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row r="1">
          <cell r="A1" t="str">
            <v>INSTITUTO NACIONAL DE VIAS</v>
          </cell>
        </row>
      </sheetData>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row r="1">
          <cell r="A1" t="str">
            <v>INSTITUTO NACIONAL DE VIAS</v>
          </cell>
        </row>
      </sheetData>
      <sheetData sheetId="3835"/>
      <sheetData sheetId="3836"/>
      <sheetData sheetId="3837"/>
      <sheetData sheetId="3838"/>
      <sheetData sheetId="3839"/>
      <sheetData sheetId="3840"/>
      <sheetData sheetId="3841"/>
      <sheetData sheetId="3842"/>
      <sheetData sheetId="3843">
        <row r="1">
          <cell r="A1" t="str">
            <v>INSTITUTO NACIONAL DE VIAS</v>
          </cell>
        </row>
      </sheetData>
      <sheetData sheetId="3844"/>
      <sheetData sheetId="3845"/>
      <sheetData sheetId="3846"/>
      <sheetData sheetId="3847"/>
      <sheetData sheetId="3848"/>
      <sheetData sheetId="3849"/>
      <sheetData sheetId="3850"/>
      <sheetData sheetId="3851">
        <row r="1">
          <cell r="A1" t="str">
            <v>INSTITUTO NACIONAL DE VIAS</v>
          </cell>
        </row>
      </sheetData>
      <sheetData sheetId="3852"/>
      <sheetData sheetId="3853"/>
      <sheetData sheetId="3854"/>
      <sheetData sheetId="3855"/>
      <sheetData sheetId="3856"/>
      <sheetData sheetId="3857"/>
      <sheetData sheetId="3858"/>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row r="2">
          <cell r="A2" t="str">
            <v>ACTA No</v>
          </cell>
        </row>
      </sheetData>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row r="2">
          <cell r="A2" t="str">
            <v>ACTA No</v>
          </cell>
        </row>
      </sheetData>
      <sheetData sheetId="3906">
        <row r="1">
          <cell r="A1" t="str">
            <v>Name</v>
          </cell>
        </row>
      </sheetData>
      <sheetData sheetId="3907"/>
      <sheetData sheetId="3908"/>
      <sheetData sheetId="3909"/>
      <sheetData sheetId="3910"/>
      <sheetData sheetId="3911"/>
      <sheetData sheetId="3912"/>
      <sheetData sheetId="3913" refreshError="1"/>
      <sheetData sheetId="3914"/>
      <sheetData sheetId="3915">
        <row r="1">
          <cell r="A1" t="str">
            <v>INSTITUTO NACIONAL DE VIAS</v>
          </cell>
        </row>
      </sheetData>
      <sheetData sheetId="3916"/>
      <sheetData sheetId="3917"/>
      <sheetData sheetId="3918"/>
      <sheetData sheetId="3919"/>
      <sheetData sheetId="3920"/>
      <sheetData sheetId="3921"/>
      <sheetData sheetId="3922"/>
      <sheetData sheetId="3923">
        <row r="1">
          <cell r="A1" t="str">
            <v>Name</v>
          </cell>
        </row>
      </sheetData>
      <sheetData sheetId="3924"/>
      <sheetData sheetId="3925"/>
      <sheetData sheetId="3926"/>
      <sheetData sheetId="3927"/>
      <sheetData sheetId="3928"/>
      <sheetData sheetId="3929"/>
      <sheetData sheetId="3930"/>
      <sheetData sheetId="3931" refreshError="1"/>
      <sheetData sheetId="3932" refreshError="1"/>
      <sheetData sheetId="3933" refreshError="1"/>
      <sheetData sheetId="3934" refreshError="1"/>
      <sheetData sheetId="3935" refreshError="1"/>
      <sheetData sheetId="3936" refreshError="1"/>
      <sheetData sheetId="3937"/>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sheetData sheetId="3947"/>
      <sheetData sheetId="3948" refreshError="1"/>
      <sheetData sheetId="3949"/>
      <sheetData sheetId="3950"/>
      <sheetData sheetId="3951"/>
      <sheetData sheetId="3952"/>
      <sheetData sheetId="3953"/>
      <sheetData sheetId="3954"/>
      <sheetData sheetId="3955"/>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sheetData sheetId="3993" refreshError="1"/>
      <sheetData sheetId="3994"/>
      <sheetData sheetId="3995"/>
      <sheetData sheetId="3996"/>
      <sheetData sheetId="3997"/>
      <sheetData sheetId="3998"/>
      <sheetData sheetId="3999"/>
      <sheetData sheetId="4000"/>
      <sheetData sheetId="4001"/>
      <sheetData sheetId="4002"/>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sheetData sheetId="4043" refreshError="1"/>
      <sheetData sheetId="4044" refreshError="1"/>
      <sheetData sheetId="4045"/>
      <sheetData sheetId="4046"/>
      <sheetData sheetId="4047"/>
      <sheetData sheetId="4048"/>
      <sheetData sheetId="4049"/>
      <sheetData sheetId="4050"/>
      <sheetData sheetId="4051"/>
      <sheetData sheetId="4052"/>
      <sheetData sheetId="4053"/>
      <sheetData sheetId="4054"/>
      <sheetData sheetId="4055"/>
      <sheetData sheetId="4056">
        <row r="3">
          <cell r="A3">
            <v>1</v>
          </cell>
        </row>
      </sheetData>
      <sheetData sheetId="4057"/>
      <sheetData sheetId="4058"/>
      <sheetData sheetId="4059"/>
      <sheetData sheetId="4060"/>
      <sheetData sheetId="4061"/>
      <sheetData sheetId="4062"/>
      <sheetData sheetId="4063">
        <row r="1">
          <cell r="A1" t="str">
            <v>LISTADO DE INSUMOS GENERAL</v>
          </cell>
        </row>
      </sheetData>
      <sheetData sheetId="4064"/>
      <sheetData sheetId="4065"/>
      <sheetData sheetId="4066"/>
      <sheetData sheetId="4067"/>
      <sheetData sheetId="4068"/>
      <sheetData sheetId="4069"/>
      <sheetData sheetId="4070"/>
      <sheetData sheetId="4071">
        <row r="8">
          <cell r="A8">
            <v>2.1</v>
          </cell>
        </row>
      </sheetData>
      <sheetData sheetId="4072">
        <row r="8">
          <cell r="A8">
            <v>3.1</v>
          </cell>
        </row>
      </sheetData>
      <sheetData sheetId="4073"/>
      <sheetData sheetId="4074"/>
      <sheetData sheetId="4075">
        <row r="1">
          <cell r="A1" t="str">
            <v>ITEM</v>
          </cell>
        </row>
      </sheetData>
      <sheetData sheetId="4076">
        <row r="1">
          <cell r="A1" t="str">
            <v>EQUIPO</v>
          </cell>
        </row>
      </sheetData>
      <sheetData sheetId="4077">
        <row r="1">
          <cell r="A1" t="str">
            <v>ADMINISTRACION</v>
          </cell>
        </row>
      </sheetData>
      <sheetData sheetId="4078">
        <row r="3">
          <cell r="A3">
            <v>1</v>
          </cell>
        </row>
      </sheetData>
      <sheetData sheetId="4079"/>
      <sheetData sheetId="4080"/>
      <sheetData sheetId="4081"/>
      <sheetData sheetId="4082"/>
      <sheetData sheetId="4083">
        <row r="1">
          <cell r="A1" t="str">
            <v>LISTADO DE INSUMOS GENERAL</v>
          </cell>
        </row>
      </sheetData>
      <sheetData sheetId="4084"/>
      <sheetData sheetId="4085">
        <row r="1">
          <cell r="A1" t="str">
            <v>LISTADO DE INSUMOS GENERAL</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row r="8">
          <cell r="A8">
            <v>2.1</v>
          </cell>
        </row>
      </sheetData>
      <sheetData sheetId="4100">
        <row r="8">
          <cell r="A8">
            <v>3.1</v>
          </cell>
        </row>
      </sheetData>
      <sheetData sheetId="4101"/>
      <sheetData sheetId="4102"/>
      <sheetData sheetId="4103">
        <row r="1">
          <cell r="A1" t="str">
            <v>ITEM</v>
          </cell>
        </row>
      </sheetData>
      <sheetData sheetId="4104">
        <row r="1">
          <cell r="A1" t="str">
            <v>EQUIPO</v>
          </cell>
        </row>
      </sheetData>
      <sheetData sheetId="4105">
        <row r="1">
          <cell r="A1" t="str">
            <v>ADMINISTRACION</v>
          </cell>
        </row>
      </sheetData>
      <sheetData sheetId="4106">
        <row r="3">
          <cell r="A3">
            <v>1</v>
          </cell>
        </row>
      </sheetData>
      <sheetData sheetId="4107">
        <row r="1">
          <cell r="A1" t="str">
            <v>ITEM</v>
          </cell>
        </row>
      </sheetData>
      <sheetData sheetId="4108">
        <row r="1">
          <cell r="A1" t="str">
            <v>EQUIPO</v>
          </cell>
        </row>
      </sheetData>
      <sheetData sheetId="4109">
        <row r="1">
          <cell r="A1" t="str">
            <v>ADMINISTRACION</v>
          </cell>
        </row>
      </sheetData>
      <sheetData sheetId="4110"/>
      <sheetData sheetId="4111"/>
      <sheetData sheetId="4112">
        <row r="3">
          <cell r="A3">
            <v>1</v>
          </cell>
        </row>
      </sheetData>
      <sheetData sheetId="4113">
        <row r="1">
          <cell r="A1" t="str">
            <v>LISTADO DE INSUMOS GENERAL</v>
          </cell>
        </row>
      </sheetData>
      <sheetData sheetId="4114"/>
      <sheetData sheetId="4115">
        <row r="1">
          <cell r="A1" t="str">
            <v>ITEM</v>
          </cell>
        </row>
      </sheetData>
      <sheetData sheetId="4116">
        <row r="1">
          <cell r="A1" t="str">
            <v>EQUIPO</v>
          </cell>
        </row>
      </sheetData>
      <sheetData sheetId="4117">
        <row r="1">
          <cell r="A1" t="str">
            <v>ADMINISTRACION</v>
          </cell>
        </row>
      </sheetData>
      <sheetData sheetId="4118"/>
      <sheetData sheetId="4119">
        <row r="1">
          <cell r="A1" t="str">
            <v>LISTADO DE INSUMOS GENERAL</v>
          </cell>
        </row>
      </sheetData>
      <sheetData sheetId="4120"/>
      <sheetData sheetId="4121"/>
      <sheetData sheetId="4122"/>
      <sheetData sheetId="4123"/>
      <sheetData sheetId="4124"/>
      <sheetData sheetId="4125"/>
      <sheetData sheetId="4126"/>
      <sheetData sheetId="4127"/>
      <sheetData sheetId="4128"/>
      <sheetData sheetId="4129"/>
      <sheetData sheetId="4130" refreshError="1"/>
      <sheetData sheetId="4131"/>
      <sheetData sheetId="4132"/>
      <sheetData sheetId="4133">
        <row r="8">
          <cell r="A8">
            <v>2.1</v>
          </cell>
        </row>
      </sheetData>
      <sheetData sheetId="4134">
        <row r="8">
          <cell r="A8">
            <v>3.1</v>
          </cell>
        </row>
      </sheetData>
      <sheetData sheetId="4135">
        <row r="1">
          <cell r="A1" t="str">
            <v>ITEM</v>
          </cell>
        </row>
      </sheetData>
      <sheetData sheetId="4136">
        <row r="1">
          <cell r="A1" t="str">
            <v>EQUIPO</v>
          </cell>
        </row>
      </sheetData>
      <sheetData sheetId="4137">
        <row r="1">
          <cell r="A1" t="str">
            <v>ADMINISTRACION</v>
          </cell>
        </row>
      </sheetData>
      <sheetData sheetId="4138"/>
      <sheetData sheetId="4139"/>
      <sheetData sheetId="4140">
        <row r="3">
          <cell r="A3">
            <v>1</v>
          </cell>
        </row>
      </sheetData>
      <sheetData sheetId="4141"/>
      <sheetData sheetId="4142"/>
      <sheetData sheetId="4143">
        <row r="1">
          <cell r="A1" t="str">
            <v>ITEM</v>
          </cell>
        </row>
      </sheetData>
      <sheetData sheetId="4144">
        <row r="1">
          <cell r="A1" t="str">
            <v>EQUIPO</v>
          </cell>
        </row>
      </sheetData>
      <sheetData sheetId="4145">
        <row r="1">
          <cell r="A1" t="str">
            <v>ADMINISTRACION</v>
          </cell>
        </row>
      </sheetData>
      <sheetData sheetId="4146"/>
      <sheetData sheetId="4147">
        <row r="1">
          <cell r="A1" t="str">
            <v>LISTADO DE INSUMOS GENERAL</v>
          </cell>
        </row>
      </sheetData>
      <sheetData sheetId="4148">
        <row r="1">
          <cell r="A1" t="str">
            <v>EQUIPO</v>
          </cell>
        </row>
      </sheetData>
      <sheetData sheetId="4149">
        <row r="1">
          <cell r="A1" t="str">
            <v>ADMINISTRACION</v>
          </cell>
        </row>
      </sheetData>
      <sheetData sheetId="4150"/>
      <sheetData sheetId="4151"/>
      <sheetData sheetId="4152"/>
      <sheetData sheetId="4153"/>
      <sheetData sheetId="4154">
        <row r="1">
          <cell r="C1">
            <v>0.2</v>
          </cell>
        </row>
      </sheetData>
      <sheetData sheetId="4155"/>
      <sheetData sheetId="4156"/>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sheetData sheetId="4197"/>
      <sheetData sheetId="4198"/>
      <sheetData sheetId="4199"/>
      <sheetData sheetId="4200"/>
      <sheetData sheetId="4201"/>
      <sheetData sheetId="4202"/>
      <sheetData sheetId="4203" refreshError="1"/>
      <sheetData sheetId="4204"/>
      <sheetData sheetId="4205" refreshError="1"/>
      <sheetData sheetId="4206" refreshError="1"/>
      <sheetData sheetId="4207" refreshError="1"/>
      <sheetData sheetId="4208"/>
      <sheetData sheetId="4209" refreshError="1"/>
      <sheetData sheetId="4210"/>
      <sheetData sheetId="4211"/>
      <sheetData sheetId="4212"/>
      <sheetData sheetId="4213"/>
      <sheetData sheetId="4214"/>
      <sheetData sheetId="4215"/>
      <sheetData sheetId="4216"/>
      <sheetData sheetId="4217">
        <row r="1">
          <cell r="A1" t="str">
            <v>ITEM</v>
          </cell>
        </row>
      </sheetData>
      <sheetData sheetId="4218">
        <row r="1">
          <cell r="A1" t="str">
            <v>EQUIPO</v>
          </cell>
        </row>
      </sheetData>
      <sheetData sheetId="4219">
        <row r="1">
          <cell r="A1" t="str">
            <v>ADMINISTRACION</v>
          </cell>
        </row>
      </sheetData>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efreshError="1"/>
      <sheetData sheetId="4235" refreshError="1"/>
      <sheetData sheetId="4236"/>
      <sheetData sheetId="4237" refreshError="1"/>
      <sheetData sheetId="4238" refreshError="1"/>
      <sheetData sheetId="4239" refreshError="1"/>
      <sheetData sheetId="4240"/>
      <sheetData sheetId="4241" refreshError="1"/>
      <sheetData sheetId="4242" refreshError="1"/>
      <sheetData sheetId="4243"/>
      <sheetData sheetId="4244"/>
      <sheetData sheetId="4245">
        <row r="1">
          <cell r="A1" t="str">
            <v>ITEM</v>
          </cell>
        </row>
      </sheetData>
      <sheetData sheetId="4246">
        <row r="1">
          <cell r="A1" t="str">
            <v>ADMINISTRACION</v>
          </cell>
        </row>
      </sheetData>
      <sheetData sheetId="4247"/>
      <sheetData sheetId="4248"/>
      <sheetData sheetId="4249"/>
      <sheetData sheetId="4250"/>
      <sheetData sheetId="4251">
        <row r="1">
          <cell r="A1" t="str">
            <v>ITEM</v>
          </cell>
        </row>
      </sheetData>
      <sheetData sheetId="4252">
        <row r="1">
          <cell r="A1" t="str">
            <v>EQUIPO</v>
          </cell>
        </row>
      </sheetData>
      <sheetData sheetId="4253">
        <row r="1">
          <cell r="A1" t="str">
            <v>ADMINISTRACION</v>
          </cell>
        </row>
      </sheetData>
      <sheetData sheetId="4254"/>
      <sheetData sheetId="4255">
        <row r="1">
          <cell r="A1" t="str">
            <v>ITEM</v>
          </cell>
        </row>
      </sheetData>
      <sheetData sheetId="4256">
        <row r="1">
          <cell r="A1" t="str">
            <v>EQUIPO</v>
          </cell>
        </row>
      </sheetData>
      <sheetData sheetId="4257">
        <row r="1">
          <cell r="A1" t="str">
            <v>ADMINISTRACION</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row r="1">
          <cell r="A1" t="str">
            <v>ITEM</v>
          </cell>
        </row>
      </sheetData>
      <sheetData sheetId="4280">
        <row r="1">
          <cell r="A1" t="str">
            <v>EQUIPO</v>
          </cell>
        </row>
      </sheetData>
      <sheetData sheetId="4281">
        <row r="1">
          <cell r="A1" t="str">
            <v>ADMINISTRACION</v>
          </cell>
        </row>
      </sheetData>
      <sheetData sheetId="4282"/>
      <sheetData sheetId="4283">
        <row r="1">
          <cell r="A1" t="str">
            <v>ITEM</v>
          </cell>
        </row>
      </sheetData>
      <sheetData sheetId="4284">
        <row r="1">
          <cell r="A1" t="str">
            <v>EQUIPO</v>
          </cell>
        </row>
      </sheetData>
      <sheetData sheetId="4285">
        <row r="1">
          <cell r="A1" t="str">
            <v>ADMINISTRACION</v>
          </cell>
        </row>
      </sheetData>
      <sheetData sheetId="4286"/>
      <sheetData sheetId="4287"/>
      <sheetData sheetId="4288"/>
      <sheetData sheetId="4289"/>
      <sheetData sheetId="4290">
        <row r="1">
          <cell r="A1" t="str">
            <v>ITEM</v>
          </cell>
        </row>
      </sheetData>
      <sheetData sheetId="4291">
        <row r="1">
          <cell r="A1" t="str">
            <v>EQUIPO</v>
          </cell>
        </row>
      </sheetData>
      <sheetData sheetId="4292">
        <row r="1">
          <cell r="A1" t="str">
            <v>ADMINISTRACION</v>
          </cell>
        </row>
      </sheetData>
      <sheetData sheetId="4293"/>
      <sheetData sheetId="4294"/>
      <sheetData sheetId="4295">
        <row r="1">
          <cell r="A1" t="str">
            <v>ITEM</v>
          </cell>
        </row>
      </sheetData>
      <sheetData sheetId="4296">
        <row r="1">
          <cell r="A1" t="str">
            <v>EQUIPO</v>
          </cell>
        </row>
      </sheetData>
      <sheetData sheetId="4297">
        <row r="1">
          <cell r="A1" t="str">
            <v>ADMINISTRACION</v>
          </cell>
        </row>
      </sheetData>
      <sheetData sheetId="4298"/>
      <sheetData sheetId="4299"/>
      <sheetData sheetId="4300"/>
      <sheetData sheetId="4301"/>
      <sheetData sheetId="4302"/>
      <sheetData sheetId="4303">
        <row r="1">
          <cell r="A1" t="str">
            <v>Name</v>
          </cell>
        </row>
      </sheetData>
      <sheetData sheetId="4304"/>
      <sheetData sheetId="4305"/>
      <sheetData sheetId="4306"/>
      <sheetData sheetId="4307"/>
      <sheetData sheetId="4308"/>
      <sheetData sheetId="4309"/>
      <sheetData sheetId="4310"/>
      <sheetData sheetId="4311" refreshError="1"/>
      <sheetData sheetId="4312"/>
      <sheetData sheetId="4313"/>
      <sheetData sheetId="4314"/>
      <sheetData sheetId="4315"/>
      <sheetData sheetId="4316"/>
      <sheetData sheetId="4317"/>
      <sheetData sheetId="4318" refreshError="1"/>
      <sheetData sheetId="4319" refreshError="1"/>
      <sheetData sheetId="4320">
        <row r="1">
          <cell r="A1" t="str">
            <v>ADMINISTRACION</v>
          </cell>
        </row>
      </sheetData>
      <sheetData sheetId="4321"/>
      <sheetData sheetId="4322"/>
      <sheetData sheetId="4323">
        <row r="1">
          <cell r="A1" t="str">
            <v>ITEM</v>
          </cell>
        </row>
      </sheetData>
      <sheetData sheetId="4324">
        <row r="1">
          <cell r="A1" t="str">
            <v>EQUIPO</v>
          </cell>
        </row>
      </sheetData>
      <sheetData sheetId="4325" refreshError="1"/>
      <sheetData sheetId="4326"/>
      <sheetData sheetId="4327"/>
      <sheetData sheetId="4328"/>
      <sheetData sheetId="4329"/>
      <sheetData sheetId="4330"/>
      <sheetData sheetId="4331">
        <row r="1">
          <cell r="A1" t="str">
            <v>Name</v>
          </cell>
        </row>
      </sheetData>
      <sheetData sheetId="4332"/>
      <sheetData sheetId="4333"/>
      <sheetData sheetId="4334"/>
      <sheetData sheetId="4335"/>
      <sheetData sheetId="4336"/>
      <sheetData sheetId="4337"/>
      <sheetData sheetId="4338"/>
      <sheetData sheetId="4339"/>
      <sheetData sheetId="4340"/>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sheetData sheetId="4481"/>
      <sheetData sheetId="4482" refreshError="1"/>
      <sheetData sheetId="4483"/>
      <sheetData sheetId="4484" refreshError="1"/>
      <sheetData sheetId="4485"/>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t="str">
            <v>ACTA No</v>
          </cell>
        </row>
      </sheetData>
      <sheetData sheetId="4511"/>
      <sheetData sheetId="4512"/>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sheetData sheetId="4528">
        <row r="1">
          <cell r="A1" t="str">
            <v>Name</v>
          </cell>
        </row>
      </sheetData>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sheetData sheetId="4545"/>
      <sheetData sheetId="4546"/>
      <sheetData sheetId="4547"/>
      <sheetData sheetId="4548"/>
      <sheetData sheetId="4549"/>
      <sheetData sheetId="4550"/>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sheetData sheetId="4589"/>
      <sheetData sheetId="4590">
        <row r="1">
          <cell r="A1" t="str">
            <v>ITEM</v>
          </cell>
        </row>
      </sheetData>
      <sheetData sheetId="4591">
        <row r="1">
          <cell r="A1" t="str">
            <v>EQUIPO</v>
          </cell>
        </row>
      </sheetData>
      <sheetData sheetId="4592">
        <row r="1">
          <cell r="A1" t="str">
            <v>ADMINISTRACION</v>
          </cell>
        </row>
      </sheetData>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ow r="14">
          <cell r="D14">
            <v>38504</v>
          </cell>
        </row>
      </sheetData>
      <sheetData sheetId="4689"/>
      <sheetData sheetId="4690"/>
      <sheetData sheetId="4691">
        <row r="14">
          <cell r="D14">
            <v>38504</v>
          </cell>
        </row>
      </sheetData>
      <sheetData sheetId="4692"/>
      <sheetData sheetId="4693"/>
      <sheetData sheetId="4694"/>
      <sheetData sheetId="4695">
        <row r="14">
          <cell r="D14">
            <v>38504</v>
          </cell>
        </row>
      </sheetData>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row r="1">
          <cell r="A1" t="str">
            <v>ITEM</v>
          </cell>
        </row>
      </sheetData>
      <sheetData sheetId="4824">
        <row r="1">
          <cell r="A1" t="str">
            <v>EQUIPO</v>
          </cell>
        </row>
      </sheetData>
      <sheetData sheetId="4825">
        <row r="1">
          <cell r="A1" t="str">
            <v>ADMINISTRACION</v>
          </cell>
        </row>
      </sheetData>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row r="1">
          <cell r="A1" t="str">
            <v>ITEM</v>
          </cell>
        </row>
      </sheetData>
      <sheetData sheetId="4861">
        <row r="1">
          <cell r="A1" t="str">
            <v>EQUIPO</v>
          </cell>
        </row>
      </sheetData>
      <sheetData sheetId="4862">
        <row r="1">
          <cell r="A1" t="str">
            <v>ADMINISTRACION</v>
          </cell>
        </row>
      </sheetData>
      <sheetData sheetId="4863"/>
      <sheetData sheetId="4864"/>
      <sheetData sheetId="4865"/>
      <sheetData sheetId="4866"/>
      <sheetData sheetId="4867"/>
      <sheetData sheetId="4868"/>
      <sheetData sheetId="4869"/>
      <sheetData sheetId="4870"/>
      <sheetData sheetId="4871"/>
      <sheetData sheetId="4872"/>
      <sheetData sheetId="4873"/>
      <sheetData sheetId="4874" refreshError="1"/>
      <sheetData sheetId="4875"/>
      <sheetData sheetId="4876"/>
      <sheetData sheetId="4877"/>
      <sheetData sheetId="4878"/>
      <sheetData sheetId="4879"/>
      <sheetData sheetId="4880"/>
      <sheetData sheetId="4881"/>
      <sheetData sheetId="4882">
        <row r="2">
          <cell r="A2" t="str">
            <v>ACTA No</v>
          </cell>
        </row>
      </sheetData>
      <sheetData sheetId="4883"/>
      <sheetData sheetId="4884"/>
      <sheetData sheetId="4885"/>
      <sheetData sheetId="4886"/>
      <sheetData sheetId="4887"/>
      <sheetData sheetId="4888"/>
      <sheetData sheetId="4889"/>
      <sheetData sheetId="4890">
        <row r="1">
          <cell r="A1" t="str">
            <v>INSTITUTO NACIONAL DE VIAS</v>
          </cell>
        </row>
      </sheetData>
      <sheetData sheetId="4891"/>
      <sheetData sheetId="4892"/>
      <sheetData sheetId="4893"/>
      <sheetData sheetId="4894"/>
      <sheetData sheetId="4895"/>
      <sheetData sheetId="4896"/>
      <sheetData sheetId="4897"/>
      <sheetData sheetId="4898"/>
      <sheetData sheetId="4899"/>
      <sheetData sheetId="4900">
        <row r="1">
          <cell r="A1" t="str">
            <v>Name</v>
          </cell>
        </row>
      </sheetData>
      <sheetData sheetId="4901"/>
      <sheetData sheetId="4902"/>
      <sheetData sheetId="4903"/>
      <sheetData sheetId="4904"/>
      <sheetData sheetId="4905">
        <row r="1">
          <cell r="A1" t="str">
            <v>ITEM</v>
          </cell>
        </row>
      </sheetData>
      <sheetData sheetId="4906">
        <row r="1">
          <cell r="A1" t="str">
            <v>EQUIPO</v>
          </cell>
        </row>
      </sheetData>
      <sheetData sheetId="4907">
        <row r="1">
          <cell r="A1" t="str">
            <v>ADMINISTRACION</v>
          </cell>
        </row>
      </sheetData>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refreshError="1"/>
      <sheetData sheetId="4923" refreshError="1"/>
      <sheetData sheetId="4924" refreshError="1"/>
      <sheetData sheetId="4925" refreshError="1"/>
      <sheetData sheetId="4926"/>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sheetData sheetId="4972" refreshError="1"/>
      <sheetData sheetId="4973" refreshError="1"/>
      <sheetData sheetId="4974"/>
      <sheetData sheetId="4975" refreshError="1"/>
      <sheetData sheetId="4976"/>
      <sheetData sheetId="4977"/>
      <sheetData sheetId="4978"/>
      <sheetData sheetId="4979">
        <row r="2">
          <cell r="A2" t="str">
            <v>HOSPITAL HERNANDO MONCALEANO PERDOMO ETAPA 1</v>
          </cell>
        </row>
      </sheetData>
      <sheetData sheetId="4980"/>
      <sheetData sheetId="4981">
        <row r="2">
          <cell r="A2" t="str">
            <v>HOSPITAL HERNANDO MONCALEANO PERDOMO ETAPA 2 A</v>
          </cell>
        </row>
      </sheetData>
      <sheetData sheetId="4982">
        <row r="2">
          <cell r="A2" t="str">
            <v>HOSPITAL HERNANDO MONCALEANO PERDOMO ETAPA 2B</v>
          </cell>
        </row>
      </sheetData>
      <sheetData sheetId="4983"/>
      <sheetData sheetId="4984"/>
      <sheetData sheetId="4985"/>
      <sheetData sheetId="4986"/>
      <sheetData sheetId="4987"/>
      <sheetData sheetId="4988"/>
      <sheetData sheetId="4989" refreshError="1"/>
      <sheetData sheetId="4990"/>
      <sheetData sheetId="4991"/>
      <sheetData sheetId="4992" refreshError="1"/>
      <sheetData sheetId="4993" refreshError="1"/>
      <sheetData sheetId="4994" refreshError="1"/>
      <sheetData sheetId="4995" refreshError="1"/>
      <sheetData sheetId="4996" refreshError="1"/>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refreshError="1"/>
      <sheetData sheetId="50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0"/>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1"/>
      <sheetName val="AC2-AG96"/>
      <sheetName val=" ACTA FINAL + MODIFICATORIA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refreshError="1"/>
      <sheetData sheetId="904" refreshError="1"/>
      <sheetData sheetId="905" refreshError="1"/>
      <sheetData sheetId="90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aCCIDENTES_DE_1995_-_1996"/>
      <sheetName val="aCCIDENTES_DE_1995_-_1996_xls"/>
      <sheetName val="ACTA_DE_MODIFICACION__(2)"/>
      <sheetName val="\a__aaInformación_GRUPO_4\A_MIn"/>
      <sheetName val="aCCIDENTES_DE_1995_-_19961"/>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__aaInformación_GRUPO_4\A_MI3"/>
      <sheetName val="ACTA_DE_MODIFICACION__(2)3"/>
      <sheetName val="aCCIDENTES_DE_1995_-_1996_xls10"/>
      <sheetName val="Datos_Básicos2"/>
      <sheetName val="SUB_APU2"/>
      <sheetName val="Formulario_N°_4"/>
      <sheetName val="precios-básicos2002"/>
      <sheetName val="APUs"/>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Users\Administrador\Desktop\AM"/>
      <sheetName val="\\Ing-her"/>
      <sheetName val="\Users\cmeza\Documents\INVIAS\D"/>
      <sheetName val="\Documents_and_Settings\jviteri"/>
      <sheetName val="\\Sistemas_serv1\xx\Documents_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PR26+290"/>
      <sheetName val="PR26+580-592"/>
      <sheetName val="PR26+844-850"/>
      <sheetName val="PR26+850-856"/>
      <sheetName val="PR26+856-862"/>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Documents and Settings\jviteri"/>
      <sheetName val="\\Sistemas_serv1\xx\Documents a"/>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refreshError="1"/>
      <sheetData sheetId="54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__cceficien_4"/>
      <sheetName val="[a  aaInformación]__cceficien_2"/>
      <sheetName val="[a  aaInformación]__cceficien_3"/>
      <sheetName val="[a  aaInformación]//cceficiente"/>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M.O."/>
      <sheetName val="precios-básicos2002"/>
      <sheetName val="ITEMS"/>
      <sheetName val="[a  aaInformación]__cceficien_9"/>
      <sheetName val="[a  aaInformación]__cceficien_7"/>
      <sheetName val="[a  aaInformación]__cceficien_8"/>
      <sheetName val="[a  aaInformación]__cceficie_10"/>
      <sheetName val="[a  aaInformación]__cceficie_11"/>
      <sheetName val="Emboquillar"/>
      <sheetName val="Acometidacobrerígido"/>
      <sheetName val="Acometidatoma"/>
      <sheetName val="Acometidahasta1&quo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MC_SF_GAVIONES"/>
      <sheetName val="A__P__U_"/>
      <sheetName val="Análisis_de_precios"/>
      <sheetName val="ANEXO_7"/>
      <sheetName val="PREACTA"/>
      <sheetName val="Mat"/>
      <sheetName val="Equi"/>
      <sheetName val="Otros"/>
      <sheetName val="AiuApoSaraBrut2000.xl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MC_SF_GAVIONES"/>
      <sheetName val="ANEXO_7"/>
      <sheetName val="A__P__U_"/>
      <sheetName val="Análisis_de_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Hoja2"/>
      <sheetName val="Hoja1"/>
      <sheetName val="PREACTA_10"/>
      <sheetName val="Mezcla_"/>
      <sheetName val="Fresado_"/>
      <sheetName val="Imprimación_"/>
      <sheetName val="Transporte_Mezcla_"/>
      <sheetName val="Defensas_Metalicas"/>
      <sheetName val="Captafaros"/>
      <sheetName val="Excavación"/>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PREACTA 10"/>
      <sheetName val="Mezcla "/>
      <sheetName val="Fresado "/>
      <sheetName val="Imprimación "/>
      <sheetName val="Transporte Mezcla "/>
      <sheetName val="Defensas Metalicas"/>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PU_PART2"/>
      <sheetName val="A__P__U_2"/>
      <sheetName val="Análisis_de_precios"/>
      <sheetName val="Analisis_de_Precios_Unitarios_2"/>
      <sheetName val="ESTADO_RED"/>
      <sheetName val="GENERALIDADES_"/>
      <sheetName val="A__P__U_3"/>
      <sheetName val="Anexo_No__5"/>
      <sheetName val="ESTADO_VÍA-CRIT_TECNICO"/>
      <sheetName val="PRESUPUESTO"/>
      <sheetName val="MANO"/>
      <sheetName val="EQUIPO"/>
      <sheetName val="MATERIAL"/>
      <sheetName val="TRANSPORTE"/>
      <sheetName val="BASES"/>
      <sheetName val="Aerocivil_-_Cantidades_"/>
      <sheetName val="Aerocivil_Acta"/>
      <sheetName val="Aerocivil_IVA"/>
      <sheetName val="101_Loc_Y_Repl"/>
      <sheetName val="CRONOGRAMA_AMBIENTAL"/>
      <sheetName val="DATA"/>
      <sheetName val="COSTOS_INDIRECTOS"/>
      <sheetName val="M&amp;E_"/>
      <sheetName val="UTILIDAD_ESPERADA"/>
      <sheetName val="SOLICITUDES_DE_PERSONAL"/>
      <sheetName val="PLAN_DE_INVERSIÓN_ANTICIPO"/>
      <sheetName val="DL"/>
      <sheetName val="2)"/>
      <sheetName val="3)_PRESUPUESTO"/>
      <sheetName val="PRIMARIO_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_P-INVERSIONES"/>
      <sheetName val="6)_FLUJO_DE_CAJA"/>
      <sheetName val="7)_INST_PROV"/>
      <sheetName val="Civil_work"/>
      <sheetName val="Aerocivil - Cantidades "/>
      <sheetName val="Aerocivil Acta"/>
      <sheetName val="Aerocivil IVA"/>
      <sheetName val="101 Loc Y Repl"/>
      <sheetName val="CRONOGRAMA AMBIENTAL"/>
      <sheetName val="COSTOS INDIRECTOS"/>
      <sheetName val="M&amp;E "/>
      <sheetName val="UTILIDAD ESPERADA"/>
      <sheetName val="SOLICITUDES DE PERSONAL"/>
      <sheetName val="PLAN DE INVERSIÓN ANTICIPO"/>
      <sheetName val="3) PRESUPUESTO"/>
      <sheetName val="PRIMARIO APUS"/>
      <sheetName val="5) P-INVERSIONES"/>
      <sheetName val="6) FLUJO DE CAJA"/>
      <sheetName val="7) INST PROV"/>
      <sheetName val="FLUJOS"/>
      <sheetName val="Civil work"/>
      <sheetName val="LISTADO APU"/>
      <sheetName val="\\Pc1\E\AMV-3005-2005\ADMON GRU"/>
      <sheetName val="PRESUPUESTO "/>
      <sheetName val="Cuadrillas"/>
      <sheetName val="Equ"/>
      <sheetName val="Trans"/>
      <sheetName val="Mat"/>
      <sheetName val="Salari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refreshError="1"/>
      <sheetData sheetId="869" refreshError="1"/>
      <sheetData sheetId="87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 val="Personalizar"/>
      <sheetName val="UNITARIOS_GENERALES"/>
      <sheetName val="BASES"/>
      <sheetName val="MC SF GAVIONES"/>
      <sheetName val="PESOS"/>
      <sheetName val="civ_roma"/>
      <sheetName val="Sheet1"/>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s>
    <sheetDataSet>
      <sheetData sheetId="0"/>
      <sheetData sheetId="1" refreshError="1"/>
      <sheetData sheetId="2"/>
      <sheetData sheetId="3"/>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sheetData sheetId="1"/>
      <sheetData sheetId="2"/>
      <sheetData sheetId="3"/>
      <sheetData sheetId="4"/>
      <sheetData sheetId="5"/>
      <sheetData sheetId="6"/>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OSTOS OFICIN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Itemes_Renovación"/>
      <sheetName val="PROGRAMACION "/>
      <sheetName val="Hoja1"/>
      <sheetName val="BASE"/>
      <sheetName val="PROGRAMACION_"/>
    </sheetNames>
    <sheetDataSet>
      <sheetData sheetId="0"/>
      <sheetData sheetId="1"/>
      <sheetData sheetId="2" refreshError="1"/>
      <sheetData sheetId="3"/>
      <sheetData sheetId="4" refreshError="1"/>
      <sheetData sheetId="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ENDIENTES_X_COBRAR"/>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Duitama-La_Palmera"/>
      <sheetName val="Análisis_de_precios"/>
      <sheetName val="BASEDuitama-La_Palmera"/>
      <sheetName val="Itemes Renovación"/>
      <sheetName val="General"/>
      <sheetName val="Estructura"/>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6"/>
      <sheetName val="Cantidades_de_Obra6"/>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_Renovación1"/>
      <sheetName val="SUB_APU5"/>
      <sheetName val="Cantidades_de_Obra5"/>
      <sheetName val="Itemes_Renovación"/>
      <sheetName val="Jul-Ago"/>
      <sheetName val="May-Jun"/>
      <sheetName val="Sep-Oct"/>
      <sheetName val="Itemes Renovación"/>
      <sheetName val="LISTA CÓDIGOS"/>
      <sheetName val="BASE APU"/>
      <sheetName val="MANO DE OBRA"/>
      <sheetName val="EQUIPOS"/>
      <sheetName val="MATERIALES"/>
      <sheetName val="ESTRUCTURAS"/>
      <sheetName val="TRANSPORTE"/>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sheetData sheetId="7" refreshError="1"/>
      <sheetData sheetId="8" refreshError="1"/>
      <sheetData sheetId="9"/>
      <sheetData sheetId="10"/>
      <sheetData sheetId="11">
        <row r="2">
          <cell r="A2" t="str">
            <v>MUNICIPIO DE SONSON ANTIOQUIA</v>
          </cell>
        </row>
      </sheetData>
      <sheetData sheetId="12"/>
      <sheetData sheetId="13"/>
      <sheetData sheetId="14"/>
      <sheetData sheetId="15">
        <row r="2">
          <cell r="A2" t="str">
            <v>MUNICIPIO DE SONSON ANTIOQUIA</v>
          </cell>
        </row>
      </sheetData>
      <sheetData sheetId="16" refreshError="1"/>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ELECTRICO"/>
      <sheetName val="Vuelta"/>
      <sheetName val="2103mar%20.xls"/>
      <sheetName val="INS"/>
      <sheetName val="Ppto"/>
      <sheetName val="Plan auditoría"/>
      <sheetName val="Análisis de precios"/>
      <sheetName val="Itemes_Renovación"/>
      <sheetName val="FECHAS_DE_CORTE"/>
      <sheetName val="Informacion_General"/>
      <sheetName val="días_habiles_2015"/>
      <sheetName val="Plan_auditoría"/>
      <sheetName val="Análisis_de_precios"/>
      <sheetName val="FIBRA_ÓPTICA"/>
      <sheetName val="2103mar%20_xls"/>
      <sheetName val="Hoja1"/>
      <sheetName val="320_1"/>
      <sheetName val="330_2"/>
      <sheetName val="700_1"/>
      <sheetName val="BASE"/>
      <sheetName val="1_Preliminares"/>
      <sheetName val="M_Obra"/>
      <sheetName val="ManoDeObra"/>
      <sheetName val="M.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refreshError="1"/>
      <sheetData sheetId="190"/>
      <sheetData sheetId="191"/>
      <sheetData sheetId="192"/>
      <sheetData sheetId="193" refreshError="1"/>
      <sheetData sheetId="194" refreshError="1"/>
      <sheetData sheetId="195"/>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esmonte_y_Limpieza"/>
      <sheetName val="Reprograma_4"/>
      <sheetName val="PR_1"/>
      <sheetName val="5_2"/>
      <sheetName val="MC_SF_GAVIONES"/>
      <sheetName val="ACTA DE OBRA"/>
      <sheetName val="Hoja1"/>
      <sheetName val="Análisis de precio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_Avance"/>
      <sheetName val="Informe_Semanal_1"/>
      <sheetName val="Curva_S"/>
      <sheetName val="Informe_Semanal_1_(2)"/>
    </sheetNames>
    <sheetDataSet>
      <sheetData sheetId="0"/>
      <sheetData sheetId="1"/>
      <sheetData sheetId="2"/>
      <sheetData sheetId="3"/>
      <sheetData sheetId="4"/>
      <sheetData sheetId="5"/>
      <sheetData sheetId="6"/>
      <sheetData sheetId="7"/>
      <sheetData sheetId="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sheetData sheetId="107"/>
      <sheetData sheetId="108"/>
      <sheetData sheetId="109">
        <row r="3">
          <cell r="A3">
            <v>1</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B2" t="str">
            <v>INFORME SEMANAL DE ACTIVIDADES</v>
          </cell>
        </row>
      </sheetData>
      <sheetData sheetId="55"/>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s>
    <sheetDataSet>
      <sheetData sheetId="0"/>
      <sheetData sheetId="1"/>
      <sheetData sheetId="2"/>
      <sheetData sheetId="3"/>
      <sheetData sheetId="4" refreshError="1"/>
      <sheetData sheetId="5"/>
      <sheetData sheetId="6"/>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UNITARIOS_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Lp"/>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5. ELECTRICO"/>
      <sheetName val=" Liquidacion de Obra por Tramos"/>
      <sheetName val="LISTA DE PRECIOS"/>
      <sheetName val="062"/>
      <sheetName val="Listado"/>
      <sheetName val="BALANCE"/>
      <sheetName val="ITEMS NO REVISTOS"/>
      <sheetName val="APU ELECTRICOS"/>
      <sheetName val="Bajadas"/>
      <sheetName val="NARIÑO"/>
      <sheetName val="PUNITARIOS_PARA_241201_2S10"/>
      <sheetName val="PR_110"/>
      <sheetName val="ESTADO_RED_TEC10"/>
      <sheetName val="PREACTA_1010"/>
      <sheetName val="PREACTA_91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FINANC"/>
      <sheetName val="TODAS"/>
      <sheetName val="2,2,6,1 Pilotes 0,30"/>
      <sheetName val="OCTUBRE"/>
      <sheetName val="skj452"/>
      <sheetName val="ita878"/>
      <sheetName val="aea-944"/>
      <sheetName val="dub-823"/>
      <sheetName val="gpi 526"/>
      <sheetName val="xxj617"/>
      <sheetName val="sng_855"/>
      <sheetName val="vea 374"/>
      <sheetName val="hfb024"/>
      <sheetName val="paj825"/>
      <sheetName val="TRAPMO"/>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ow r="48">
          <cell r="E48">
            <v>0</v>
          </cell>
        </row>
      </sheetData>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ow r="3">
          <cell r="A3" t="str">
            <v>COD</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OGR_2"/>
      <sheetName val="A__P__U_"/>
      <sheetName val="ACTA_DE_MODIFICACION__(2)"/>
      <sheetName val="devdics"/>
      <sheetName val="CRA.MODI"/>
      <sheetName val="Presup_Cancha"/>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OFICIAL (Entidad)"/>
      <sheetName val="PRESUPUESTO 22160004"/>
      <sheetName val="PRESUPUESTO 22160214"/>
      <sheetName val="PRESUPUESTO 22160215"/>
      <sheetName val="PRESUPUESTO 22160218"/>
      <sheetName val="PRESUPUESTO 22160219"/>
      <sheetName val="DIAGNOSTICOS"/>
      <sheetName val="AIU OBRA"/>
      <sheetName val="PGA Y SST"/>
      <sheetName val="AIU PGA Y SST"/>
      <sheetName val="PGS"/>
      <sheetName val="AIU PGS"/>
      <sheetName val="PMT"/>
      <sheetName val="AIU PMT"/>
    </sheetNames>
    <sheetDataSet>
      <sheetData sheetId="0"/>
      <sheetData sheetId="1"/>
      <sheetData sheetId="2"/>
      <sheetData sheetId="3"/>
      <sheetData sheetId="4"/>
      <sheetData sheetId="5"/>
      <sheetData sheetId="6">
        <row r="42">
          <cell r="K42">
            <v>79833430</v>
          </cell>
        </row>
      </sheetData>
      <sheetData sheetId="7">
        <row r="64">
          <cell r="L64">
            <v>0.25028984255804387</v>
          </cell>
        </row>
        <row r="65">
          <cell r="L65">
            <v>0.01</v>
          </cell>
        </row>
        <row r="66">
          <cell r="L66">
            <v>0.05</v>
          </cell>
        </row>
      </sheetData>
      <sheetData sheetId="8">
        <row r="107">
          <cell r="N107">
            <v>77817875</v>
          </cell>
        </row>
      </sheetData>
      <sheetData sheetId="9"/>
      <sheetData sheetId="10">
        <row r="52">
          <cell r="L52">
            <v>12422516</v>
          </cell>
        </row>
      </sheetData>
      <sheetData sheetId="11"/>
      <sheetData sheetId="12">
        <row r="36">
          <cell r="Q36">
            <v>39847031</v>
          </cell>
        </row>
      </sheetData>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684F0-B3AB-4C88-A140-589D40F58587}">
  <dimension ref="A1:M107"/>
  <sheetViews>
    <sheetView showGridLines="0" view="pageBreakPreview" topLeftCell="A4" zoomScaleNormal="100" zoomScaleSheetLayoutView="100" zoomScalePageLayoutView="55" workbookViewId="0">
      <pane xSplit="11" ySplit="6" topLeftCell="L10" activePane="bottomRight" state="frozen"/>
      <selection pane="topRight" activeCell="P4" sqref="P4"/>
      <selection pane="bottomLeft" activeCell="A13" sqref="A13"/>
      <selection pane="bottomRight" activeCell="L10" sqref="L10"/>
    </sheetView>
  </sheetViews>
  <sheetFormatPr baseColWidth="10" defaultColWidth="11.42578125" defaultRowHeight="16.5" x14ac:dyDescent="0.3"/>
  <cols>
    <col min="1" max="2" width="3.42578125" style="34" customWidth="1"/>
    <col min="3" max="3" width="5.140625" style="34" customWidth="1"/>
    <col min="4" max="4" width="15.28515625" style="34" customWidth="1"/>
    <col min="5" max="5" width="73.28515625" style="34" customWidth="1"/>
    <col min="6" max="6" width="8.7109375" style="34" customWidth="1"/>
    <col min="7" max="7" width="18.85546875" style="4" customWidth="1"/>
    <col min="8" max="8" width="23.85546875" style="92" customWidth="1"/>
    <col min="9" max="9" width="30" style="34" customWidth="1"/>
    <col min="10" max="10" width="3.28515625" style="34" customWidth="1"/>
    <col min="11" max="11" width="2.7109375" style="34" customWidth="1"/>
    <col min="12" max="12" width="11.42578125" style="4"/>
    <col min="13" max="13" width="14" style="34" customWidth="1"/>
    <col min="14" max="16384" width="11.42578125" style="34"/>
  </cols>
  <sheetData>
    <row r="1" spans="1:11" ht="17.25" thickBot="1" x14ac:dyDescent="0.35">
      <c r="A1" s="1"/>
      <c r="B1" s="1"/>
      <c r="C1" s="1"/>
      <c r="D1" s="1"/>
      <c r="E1" s="1"/>
      <c r="F1" s="1"/>
      <c r="G1" s="2"/>
      <c r="H1" s="3"/>
      <c r="I1" s="1"/>
      <c r="J1" s="1"/>
      <c r="K1" s="1"/>
    </row>
    <row r="2" spans="1:11" ht="17.25" thickTop="1" x14ac:dyDescent="0.3">
      <c r="A2" s="1"/>
      <c r="B2" s="5"/>
      <c r="C2" s="6"/>
      <c r="D2" s="6"/>
      <c r="E2" s="6"/>
      <c r="F2" s="6"/>
      <c r="G2" s="7"/>
      <c r="H2" s="8"/>
      <c r="I2" s="6"/>
      <c r="J2" s="9"/>
      <c r="K2" s="1"/>
    </row>
    <row r="3" spans="1:11" ht="27" customHeight="1" x14ac:dyDescent="0.3">
      <c r="A3" s="1"/>
      <c r="B3" s="10"/>
      <c r="C3" s="99" t="s">
        <v>0</v>
      </c>
      <c r="D3" s="99"/>
      <c r="E3" s="1"/>
      <c r="F3" s="1"/>
      <c r="G3" s="2"/>
      <c r="H3" s="3"/>
      <c r="I3" s="1"/>
      <c r="J3" s="11"/>
      <c r="K3" s="1"/>
    </row>
    <row r="4" spans="1:11" x14ac:dyDescent="0.3">
      <c r="A4" s="1"/>
      <c r="B4" s="10"/>
      <c r="C4" s="12" t="s">
        <v>1</v>
      </c>
      <c r="D4" s="13" t="s">
        <v>2</v>
      </c>
      <c r="E4" s="1"/>
      <c r="F4" s="1"/>
      <c r="G4" s="2"/>
      <c r="H4" s="3"/>
      <c r="I4" s="1"/>
      <c r="J4" s="11"/>
      <c r="K4" s="1"/>
    </row>
    <row r="5" spans="1:11" x14ac:dyDescent="0.3">
      <c r="A5" s="1"/>
      <c r="B5" s="10"/>
      <c r="C5" s="100" t="s">
        <v>3</v>
      </c>
      <c r="D5" s="100"/>
      <c r="E5" s="100"/>
      <c r="F5" s="100"/>
      <c r="G5" s="100"/>
      <c r="H5" s="100"/>
      <c r="I5" s="100"/>
      <c r="J5" s="11"/>
      <c r="K5" s="1"/>
    </row>
    <row r="6" spans="1:11" ht="17.25" thickBot="1" x14ac:dyDescent="0.35">
      <c r="A6" s="1"/>
      <c r="B6" s="10"/>
      <c r="C6" s="101" t="s">
        <v>4</v>
      </c>
      <c r="D6" s="101"/>
      <c r="E6" s="101"/>
      <c r="F6" s="101"/>
      <c r="G6" s="101"/>
      <c r="H6" s="101"/>
      <c r="I6" s="101"/>
      <c r="J6" s="11"/>
      <c r="K6" s="1"/>
    </row>
    <row r="7" spans="1:11" ht="30" customHeight="1" thickBot="1" x14ac:dyDescent="0.35">
      <c r="A7" s="1"/>
      <c r="B7" s="10"/>
      <c r="C7" s="102"/>
      <c r="D7" s="103"/>
      <c r="E7" s="103"/>
      <c r="F7" s="103"/>
      <c r="G7" s="103"/>
      <c r="H7" s="103"/>
      <c r="I7" s="104"/>
      <c r="J7" s="11"/>
      <c r="K7" s="1"/>
    </row>
    <row r="8" spans="1:11" ht="36.6" customHeight="1" x14ac:dyDescent="0.3">
      <c r="A8" s="1"/>
      <c r="B8" s="10"/>
      <c r="C8" s="105" t="s">
        <v>5</v>
      </c>
      <c r="D8" s="107" t="s">
        <v>6</v>
      </c>
      <c r="E8" s="105" t="s">
        <v>7</v>
      </c>
      <c r="F8" s="107" t="s">
        <v>8</v>
      </c>
      <c r="G8" s="107" t="s">
        <v>9</v>
      </c>
      <c r="H8" s="109" t="s">
        <v>10</v>
      </c>
      <c r="I8" s="114" t="s">
        <v>11</v>
      </c>
      <c r="J8" s="11"/>
      <c r="K8" s="1"/>
    </row>
    <row r="9" spans="1:11" ht="17.25" customHeight="1" thickBot="1" x14ac:dyDescent="0.35">
      <c r="A9" s="1"/>
      <c r="B9" s="10"/>
      <c r="C9" s="106"/>
      <c r="D9" s="108"/>
      <c r="E9" s="106"/>
      <c r="F9" s="108"/>
      <c r="G9" s="108"/>
      <c r="H9" s="110"/>
      <c r="I9" s="115"/>
      <c r="J9" s="11"/>
      <c r="K9" s="1"/>
    </row>
    <row r="10" spans="1:11" ht="30" customHeight="1" thickBot="1" x14ac:dyDescent="0.35">
      <c r="A10" s="1"/>
      <c r="B10" s="10"/>
      <c r="C10" s="14" t="s">
        <v>12</v>
      </c>
      <c r="D10" s="15"/>
      <c r="E10" s="15"/>
      <c r="F10" s="15"/>
      <c r="G10" s="16"/>
      <c r="H10" s="16"/>
      <c r="I10" s="17"/>
      <c r="J10" s="11"/>
      <c r="K10" s="1"/>
    </row>
    <row r="11" spans="1:11" ht="50.1" customHeight="1" x14ac:dyDescent="0.3">
      <c r="A11" s="1"/>
      <c r="B11" s="10"/>
      <c r="C11" s="18">
        <v>1</v>
      </c>
      <c r="D11" s="19">
        <v>3007</v>
      </c>
      <c r="E11" s="20" t="s">
        <v>13</v>
      </c>
      <c r="F11" s="21" t="s">
        <v>14</v>
      </c>
      <c r="G11" s="22">
        <v>1255.9899999999998</v>
      </c>
      <c r="H11" s="23">
        <v>820</v>
      </c>
      <c r="I11" s="24">
        <f t="shared" ref="I11:I14" si="0">ROUND(+G11*H11,0)</f>
        <v>1029912</v>
      </c>
      <c r="J11" s="11"/>
      <c r="K11" s="1"/>
    </row>
    <row r="12" spans="1:11" ht="49.9" customHeight="1" x14ac:dyDescent="0.3">
      <c r="A12" s="1"/>
      <c r="B12" s="10"/>
      <c r="C12" s="18">
        <v>2</v>
      </c>
      <c r="D12" s="19">
        <v>3464</v>
      </c>
      <c r="E12" s="20" t="s">
        <v>15</v>
      </c>
      <c r="F12" s="21" t="s">
        <v>16</v>
      </c>
      <c r="G12" s="22">
        <v>18.72</v>
      </c>
      <c r="H12" s="23">
        <v>37512</v>
      </c>
      <c r="I12" s="24">
        <f t="shared" si="0"/>
        <v>702225</v>
      </c>
      <c r="J12" s="11"/>
      <c r="K12" s="1"/>
    </row>
    <row r="13" spans="1:11" ht="75" customHeight="1" x14ac:dyDescent="0.3">
      <c r="A13" s="1"/>
      <c r="B13" s="10"/>
      <c r="C13" s="18">
        <v>3</v>
      </c>
      <c r="D13" s="25">
        <v>5204</v>
      </c>
      <c r="E13" s="20" t="s">
        <v>17</v>
      </c>
      <c r="F13" s="21" t="s">
        <v>18</v>
      </c>
      <c r="G13" s="22">
        <v>10</v>
      </c>
      <c r="H13" s="23">
        <v>7746</v>
      </c>
      <c r="I13" s="24">
        <f t="shared" si="0"/>
        <v>77460</v>
      </c>
      <c r="J13" s="11"/>
      <c r="K13" s="1"/>
    </row>
    <row r="14" spans="1:11" ht="30" customHeight="1" x14ac:dyDescent="0.3">
      <c r="A14" s="1"/>
      <c r="B14" s="10"/>
      <c r="C14" s="26">
        <v>4</v>
      </c>
      <c r="D14" s="25">
        <v>6153</v>
      </c>
      <c r="E14" s="20" t="s">
        <v>19</v>
      </c>
      <c r="F14" s="21" t="s">
        <v>14</v>
      </c>
      <c r="G14" s="22">
        <v>145.30000000000001</v>
      </c>
      <c r="H14" s="23">
        <v>1102</v>
      </c>
      <c r="I14" s="24">
        <f t="shared" si="0"/>
        <v>160121</v>
      </c>
      <c r="J14" s="11"/>
      <c r="K14" s="1"/>
    </row>
    <row r="15" spans="1:11" ht="30" customHeight="1" thickBot="1" x14ac:dyDescent="0.35">
      <c r="A15" s="1"/>
      <c r="B15" s="10"/>
      <c r="C15" s="27" t="s">
        <v>20</v>
      </c>
      <c r="D15" s="28"/>
      <c r="E15" s="29"/>
      <c r="F15" s="30"/>
      <c r="G15" s="31"/>
      <c r="H15" s="32"/>
      <c r="I15" s="33">
        <f>SUM(I11:I14)</f>
        <v>1969718</v>
      </c>
      <c r="J15" s="11"/>
      <c r="K15" s="1"/>
    </row>
    <row r="16" spans="1:11" ht="30" customHeight="1" thickBot="1" x14ac:dyDescent="0.35">
      <c r="A16" s="1"/>
      <c r="B16" s="10"/>
      <c r="C16" s="14" t="s">
        <v>21</v>
      </c>
      <c r="D16" s="16"/>
      <c r="E16" s="16"/>
      <c r="F16" s="16"/>
      <c r="G16" s="16"/>
      <c r="H16" s="16"/>
      <c r="I16" s="17"/>
      <c r="J16" s="11"/>
      <c r="K16" s="1"/>
    </row>
    <row r="17" spans="1:12" ht="54.6" customHeight="1" x14ac:dyDescent="0.3">
      <c r="A17" s="1"/>
      <c r="B17" s="10"/>
      <c r="C17" s="18">
        <v>5</v>
      </c>
      <c r="D17" s="25">
        <v>3486</v>
      </c>
      <c r="E17" s="20" t="s">
        <v>22</v>
      </c>
      <c r="F17" s="21" t="s">
        <v>16</v>
      </c>
      <c r="G17" s="22">
        <v>4.2</v>
      </c>
      <c r="H17" s="23">
        <v>172586</v>
      </c>
      <c r="I17" s="24">
        <f t="shared" ref="I17:I26" si="1">ROUND(+G17*H17,0)</f>
        <v>724861</v>
      </c>
      <c r="J17" s="11"/>
      <c r="K17" s="1"/>
    </row>
    <row r="18" spans="1:12" ht="54.6" customHeight="1" x14ac:dyDescent="0.3">
      <c r="A18" s="1"/>
      <c r="B18" s="10"/>
      <c r="C18" s="18">
        <v>6</v>
      </c>
      <c r="D18" s="25">
        <v>7136</v>
      </c>
      <c r="E18" s="20" t="s">
        <v>23</v>
      </c>
      <c r="F18" s="21" t="s">
        <v>24</v>
      </c>
      <c r="G18" s="22">
        <v>7151.94</v>
      </c>
      <c r="H18" s="23">
        <v>1198</v>
      </c>
      <c r="I18" s="24">
        <f t="shared" si="1"/>
        <v>8568024</v>
      </c>
      <c r="J18" s="11"/>
      <c r="K18" s="1"/>
    </row>
    <row r="19" spans="1:12" ht="64.150000000000006" customHeight="1" x14ac:dyDescent="0.3">
      <c r="A19" s="1"/>
      <c r="B19" s="10"/>
      <c r="C19" s="18">
        <v>7</v>
      </c>
      <c r="D19" s="25">
        <v>5210</v>
      </c>
      <c r="E19" s="20" t="s">
        <v>25</v>
      </c>
      <c r="F19" s="21" t="s">
        <v>14</v>
      </c>
      <c r="G19" s="22">
        <v>604</v>
      </c>
      <c r="H19" s="23">
        <v>68242</v>
      </c>
      <c r="I19" s="24">
        <f t="shared" si="1"/>
        <v>41218168</v>
      </c>
      <c r="J19" s="11"/>
      <c r="K19" s="1"/>
    </row>
    <row r="20" spans="1:12" ht="64.150000000000006" customHeight="1" x14ac:dyDescent="0.3">
      <c r="A20" s="1"/>
      <c r="B20" s="10"/>
      <c r="C20" s="18">
        <v>8</v>
      </c>
      <c r="D20" s="25">
        <v>5209</v>
      </c>
      <c r="E20" s="20" t="s">
        <v>26</v>
      </c>
      <c r="F20" s="21" t="s">
        <v>14</v>
      </c>
      <c r="G20" s="22">
        <v>604</v>
      </c>
      <c r="H20" s="23">
        <v>66799</v>
      </c>
      <c r="I20" s="24">
        <f t="shared" si="1"/>
        <v>40346596</v>
      </c>
      <c r="J20" s="11"/>
      <c r="K20" s="1"/>
    </row>
    <row r="21" spans="1:12" ht="49.15" customHeight="1" x14ac:dyDescent="0.3">
      <c r="A21" s="1"/>
      <c r="B21" s="10"/>
      <c r="C21" s="18">
        <v>9</v>
      </c>
      <c r="D21" s="25">
        <v>4695</v>
      </c>
      <c r="E21" s="20" t="s">
        <v>27</v>
      </c>
      <c r="F21" s="21" t="s">
        <v>24</v>
      </c>
      <c r="G21" s="22">
        <v>2180</v>
      </c>
      <c r="H21" s="23">
        <v>2830</v>
      </c>
      <c r="I21" s="24">
        <f t="shared" si="1"/>
        <v>6169400</v>
      </c>
      <c r="J21" s="11"/>
      <c r="K21" s="1"/>
    </row>
    <row r="22" spans="1:12" s="1" customFormat="1" ht="74.45" customHeight="1" x14ac:dyDescent="0.25">
      <c r="B22" s="10"/>
      <c r="C22" s="18">
        <v>10</v>
      </c>
      <c r="D22" s="21">
        <v>3642</v>
      </c>
      <c r="E22" s="20" t="s">
        <v>28</v>
      </c>
      <c r="F22" s="21" t="s">
        <v>16</v>
      </c>
      <c r="G22" s="22">
        <v>7</v>
      </c>
      <c r="H22" s="23">
        <v>808606</v>
      </c>
      <c r="I22" s="24">
        <f t="shared" si="1"/>
        <v>5660242</v>
      </c>
      <c r="J22" s="11"/>
      <c r="L22" s="4"/>
    </row>
    <row r="23" spans="1:12" s="1" customFormat="1" ht="78.599999999999994" customHeight="1" x14ac:dyDescent="0.25">
      <c r="B23" s="10"/>
      <c r="C23" s="18">
        <v>11</v>
      </c>
      <c r="D23" s="21">
        <v>8231</v>
      </c>
      <c r="E23" s="20" t="s">
        <v>29</v>
      </c>
      <c r="F23" s="21" t="s">
        <v>24</v>
      </c>
      <c r="G23" s="22">
        <v>4582.6514399999996</v>
      </c>
      <c r="H23" s="23">
        <v>16450</v>
      </c>
      <c r="I23" s="24">
        <f t="shared" si="1"/>
        <v>75384616</v>
      </c>
      <c r="J23" s="11"/>
      <c r="L23" s="4"/>
    </row>
    <row r="24" spans="1:12" s="1" customFormat="1" ht="124.9" customHeight="1" x14ac:dyDescent="0.25">
      <c r="B24" s="10"/>
      <c r="C24" s="18">
        <v>12</v>
      </c>
      <c r="D24" s="21">
        <v>3708</v>
      </c>
      <c r="E24" s="20" t="s">
        <v>30</v>
      </c>
      <c r="F24" s="21" t="s">
        <v>24</v>
      </c>
      <c r="G24" s="22">
        <v>585</v>
      </c>
      <c r="H24" s="23">
        <v>5414</v>
      </c>
      <c r="I24" s="24">
        <f t="shared" si="1"/>
        <v>3167190</v>
      </c>
      <c r="J24" s="11"/>
      <c r="L24" s="4"/>
    </row>
    <row r="25" spans="1:12" s="1" customFormat="1" ht="78" customHeight="1" x14ac:dyDescent="0.25">
      <c r="B25" s="10"/>
      <c r="C25" s="18">
        <v>13</v>
      </c>
      <c r="D25" s="21">
        <v>6305</v>
      </c>
      <c r="E25" s="20" t="s">
        <v>31</v>
      </c>
      <c r="F25" s="21" t="s">
        <v>14</v>
      </c>
      <c r="G25" s="22">
        <v>91</v>
      </c>
      <c r="H25" s="23">
        <v>18681</v>
      </c>
      <c r="I25" s="24">
        <f t="shared" si="1"/>
        <v>1699971</v>
      </c>
      <c r="J25" s="11"/>
      <c r="L25" s="4"/>
    </row>
    <row r="26" spans="1:12" s="1" customFormat="1" ht="72" customHeight="1" x14ac:dyDescent="0.25">
      <c r="B26" s="10"/>
      <c r="C26" s="18">
        <v>14</v>
      </c>
      <c r="D26" s="21">
        <v>4696</v>
      </c>
      <c r="E26" s="20" t="s">
        <v>32</v>
      </c>
      <c r="F26" s="21" t="s">
        <v>24</v>
      </c>
      <c r="G26" s="22">
        <v>862</v>
      </c>
      <c r="H26" s="23">
        <v>2928</v>
      </c>
      <c r="I26" s="24">
        <f t="shared" si="1"/>
        <v>2523936</v>
      </c>
      <c r="J26" s="11"/>
      <c r="L26" s="4"/>
    </row>
    <row r="27" spans="1:12" ht="30" customHeight="1" thickBot="1" x14ac:dyDescent="0.35">
      <c r="A27" s="1"/>
      <c r="B27" s="10"/>
      <c r="C27" s="27" t="s">
        <v>20</v>
      </c>
      <c r="D27" s="35"/>
      <c r="E27" s="35"/>
      <c r="F27" s="35"/>
      <c r="G27" s="22"/>
      <c r="H27" s="36"/>
      <c r="I27" s="37">
        <f>SUM(I17:I26)</f>
        <v>185463004</v>
      </c>
      <c r="J27" s="11"/>
      <c r="K27" s="1"/>
    </row>
    <row r="28" spans="1:12" ht="30" customHeight="1" thickBot="1" x14ac:dyDescent="0.35">
      <c r="A28" s="1"/>
      <c r="B28" s="10"/>
      <c r="C28" s="14" t="s">
        <v>33</v>
      </c>
      <c r="D28" s="16"/>
      <c r="E28" s="16"/>
      <c r="F28" s="16"/>
      <c r="G28" s="16"/>
      <c r="H28" s="16"/>
      <c r="I28" s="17"/>
      <c r="J28" s="11"/>
      <c r="K28" s="1"/>
    </row>
    <row r="29" spans="1:12" ht="171" x14ac:dyDescent="0.3">
      <c r="A29" s="1"/>
      <c r="B29" s="10"/>
      <c r="C29" s="18">
        <v>15</v>
      </c>
      <c r="D29" s="25">
        <v>6275</v>
      </c>
      <c r="E29" s="20" t="s">
        <v>34</v>
      </c>
      <c r="F29" s="21" t="s">
        <v>18</v>
      </c>
      <c r="G29" s="22">
        <v>224</v>
      </c>
      <c r="H29" s="23">
        <v>121557</v>
      </c>
      <c r="I29" s="24">
        <f t="shared" ref="I29:I35" si="2">ROUND(+G29*H29,0)</f>
        <v>27228768</v>
      </c>
      <c r="J29" s="11"/>
      <c r="K29" s="1"/>
    </row>
    <row r="30" spans="1:12" ht="66" customHeight="1" x14ac:dyDescent="0.3">
      <c r="A30" s="1"/>
      <c r="B30" s="10"/>
      <c r="C30" s="18">
        <v>16</v>
      </c>
      <c r="D30" s="25">
        <v>4947</v>
      </c>
      <c r="E30" s="20" t="s">
        <v>35</v>
      </c>
      <c r="F30" s="21" t="s">
        <v>14</v>
      </c>
      <c r="G30" s="22">
        <v>942.95</v>
      </c>
      <c r="H30" s="23">
        <v>5315</v>
      </c>
      <c r="I30" s="24">
        <f t="shared" si="2"/>
        <v>5011779</v>
      </c>
      <c r="J30" s="11"/>
      <c r="K30" s="1"/>
    </row>
    <row r="31" spans="1:12" ht="79.150000000000006" customHeight="1" x14ac:dyDescent="0.3">
      <c r="A31" s="1"/>
      <c r="B31" s="10"/>
      <c r="C31" s="18">
        <v>17</v>
      </c>
      <c r="D31" s="25">
        <v>9055</v>
      </c>
      <c r="E31" s="20" t="s">
        <v>36</v>
      </c>
      <c r="F31" s="21" t="s">
        <v>18</v>
      </c>
      <c r="G31" s="22">
        <v>899.30000000000007</v>
      </c>
      <c r="H31" s="23">
        <v>13334</v>
      </c>
      <c r="I31" s="24">
        <f t="shared" si="2"/>
        <v>11991266</v>
      </c>
      <c r="J31" s="11"/>
      <c r="K31" s="1"/>
    </row>
    <row r="32" spans="1:12" ht="103.9" customHeight="1" x14ac:dyDescent="0.3">
      <c r="A32" s="1"/>
      <c r="B32" s="10"/>
      <c r="C32" s="18">
        <v>18</v>
      </c>
      <c r="D32" s="38">
        <v>6262</v>
      </c>
      <c r="E32" s="20" t="s">
        <v>37</v>
      </c>
      <c r="F32" s="21" t="s">
        <v>14</v>
      </c>
      <c r="G32" s="22">
        <v>222.41399999999999</v>
      </c>
      <c r="H32" s="23">
        <v>56590</v>
      </c>
      <c r="I32" s="24">
        <f t="shared" si="2"/>
        <v>12586408</v>
      </c>
      <c r="J32" s="11"/>
      <c r="K32" s="1"/>
    </row>
    <row r="33" spans="1:12" s="1" customFormat="1" ht="79.900000000000006" customHeight="1" x14ac:dyDescent="0.25">
      <c r="B33" s="10"/>
      <c r="C33" s="18">
        <v>19</v>
      </c>
      <c r="D33" s="25">
        <v>4828</v>
      </c>
      <c r="E33" s="20" t="s">
        <v>38</v>
      </c>
      <c r="F33" s="21" t="s">
        <v>18</v>
      </c>
      <c r="G33" s="22">
        <v>829.30000000000007</v>
      </c>
      <c r="H33" s="23">
        <v>35446</v>
      </c>
      <c r="I33" s="24">
        <f t="shared" si="2"/>
        <v>29395368</v>
      </c>
      <c r="J33" s="11"/>
      <c r="L33" s="4"/>
    </row>
    <row r="34" spans="1:12" ht="79.900000000000006" customHeight="1" x14ac:dyDescent="0.3">
      <c r="A34" s="1"/>
      <c r="B34" s="10"/>
      <c r="C34" s="18">
        <v>20</v>
      </c>
      <c r="D34" s="25">
        <v>6194</v>
      </c>
      <c r="E34" s="20" t="s">
        <v>39</v>
      </c>
      <c r="F34" s="21" t="s">
        <v>18</v>
      </c>
      <c r="G34" s="22">
        <v>35.42</v>
      </c>
      <c r="H34" s="23">
        <v>574800</v>
      </c>
      <c r="I34" s="24">
        <f t="shared" si="2"/>
        <v>20359416</v>
      </c>
      <c r="J34" s="11"/>
      <c r="K34" s="1"/>
    </row>
    <row r="35" spans="1:12" s="1" customFormat="1" ht="84.6" customHeight="1" x14ac:dyDescent="0.25">
      <c r="B35" s="10"/>
      <c r="C35" s="18">
        <v>21</v>
      </c>
      <c r="D35" s="21">
        <v>5395</v>
      </c>
      <c r="E35" s="20" t="s">
        <v>40</v>
      </c>
      <c r="F35" s="21" t="s">
        <v>18</v>
      </c>
      <c r="G35" s="22">
        <v>325.42</v>
      </c>
      <c r="H35" s="23">
        <v>40878</v>
      </c>
      <c r="I35" s="24">
        <f t="shared" si="2"/>
        <v>13302519</v>
      </c>
      <c r="J35" s="11"/>
      <c r="L35" s="4"/>
    </row>
    <row r="36" spans="1:12" ht="30" customHeight="1" thickBot="1" x14ac:dyDescent="0.35">
      <c r="A36" s="1"/>
      <c r="B36" s="10"/>
      <c r="C36" s="39" t="s">
        <v>20</v>
      </c>
      <c r="D36" s="40"/>
      <c r="E36" s="41"/>
      <c r="F36" s="42"/>
      <c r="G36" s="22"/>
      <c r="H36" s="43"/>
      <c r="I36" s="44">
        <f>SUM(I29:I35)</f>
        <v>119875524</v>
      </c>
      <c r="J36" s="11"/>
      <c r="K36" s="1"/>
    </row>
    <row r="37" spans="1:12" ht="30" customHeight="1" thickBot="1" x14ac:dyDescent="0.35">
      <c r="A37" s="1"/>
      <c r="B37" s="10"/>
      <c r="C37" s="14" t="s">
        <v>41</v>
      </c>
      <c r="D37" s="16"/>
      <c r="E37" s="16"/>
      <c r="F37" s="16"/>
      <c r="G37" s="16"/>
      <c r="H37" s="16"/>
      <c r="I37" s="17"/>
      <c r="J37" s="11"/>
      <c r="K37" s="1"/>
    </row>
    <row r="38" spans="1:12" ht="117.6" customHeight="1" x14ac:dyDescent="0.3">
      <c r="A38" s="1"/>
      <c r="B38" s="10"/>
      <c r="C38" s="18">
        <v>22</v>
      </c>
      <c r="D38" s="21">
        <v>9086</v>
      </c>
      <c r="E38" s="20" t="s">
        <v>42</v>
      </c>
      <c r="F38" s="21" t="s">
        <v>16</v>
      </c>
      <c r="G38" s="22">
        <v>11.897600000000002</v>
      </c>
      <c r="H38" s="23">
        <v>676247</v>
      </c>
      <c r="I38" s="24">
        <f t="shared" ref="I38:I43" si="3">ROUND(+G38*H38,0)</f>
        <v>8045716</v>
      </c>
      <c r="J38" s="11"/>
      <c r="K38" s="1"/>
    </row>
    <row r="39" spans="1:12" s="1" customFormat="1" ht="74.45" customHeight="1" x14ac:dyDescent="0.25">
      <c r="B39" s="10"/>
      <c r="C39" s="18">
        <v>23</v>
      </c>
      <c r="D39" s="21">
        <v>4759</v>
      </c>
      <c r="E39" s="20" t="s">
        <v>43</v>
      </c>
      <c r="F39" s="21" t="s">
        <v>18</v>
      </c>
      <c r="G39" s="22">
        <v>28.2</v>
      </c>
      <c r="H39" s="23">
        <v>44471</v>
      </c>
      <c r="I39" s="24">
        <f t="shared" si="3"/>
        <v>1254082</v>
      </c>
      <c r="J39" s="11"/>
      <c r="L39" s="4"/>
    </row>
    <row r="40" spans="1:12" ht="60.6" customHeight="1" x14ac:dyDescent="0.3">
      <c r="A40" s="1"/>
      <c r="B40" s="10"/>
      <c r="C40" s="18">
        <v>24</v>
      </c>
      <c r="D40" s="38">
        <v>5205</v>
      </c>
      <c r="E40" s="20" t="s">
        <v>44</v>
      </c>
      <c r="F40" s="21" t="s">
        <v>18</v>
      </c>
      <c r="G40" s="22">
        <v>40</v>
      </c>
      <c r="H40" s="23">
        <v>50377</v>
      </c>
      <c r="I40" s="24">
        <f t="shared" si="3"/>
        <v>2015080</v>
      </c>
      <c r="J40" s="11"/>
      <c r="K40" s="1"/>
    </row>
    <row r="41" spans="1:12" ht="133.9" customHeight="1" x14ac:dyDescent="0.3">
      <c r="A41" s="1"/>
      <c r="B41" s="10"/>
      <c r="C41" s="18">
        <v>25</v>
      </c>
      <c r="D41" s="38">
        <v>6281</v>
      </c>
      <c r="E41" s="20" t="s">
        <v>45</v>
      </c>
      <c r="F41" s="21" t="s">
        <v>14</v>
      </c>
      <c r="G41" s="22">
        <v>89.188000000000002</v>
      </c>
      <c r="H41" s="23">
        <v>52533</v>
      </c>
      <c r="I41" s="24">
        <f t="shared" si="3"/>
        <v>4685313</v>
      </c>
      <c r="J41" s="11"/>
      <c r="K41" s="1"/>
    </row>
    <row r="42" spans="1:12" ht="133.9" customHeight="1" x14ac:dyDescent="0.3">
      <c r="A42" s="1"/>
      <c r="B42" s="10"/>
      <c r="C42" s="18">
        <v>26</v>
      </c>
      <c r="D42" s="38">
        <v>6221</v>
      </c>
      <c r="E42" s="20" t="s">
        <v>46</v>
      </c>
      <c r="F42" s="21" t="s">
        <v>14</v>
      </c>
      <c r="G42" s="22">
        <v>54.8</v>
      </c>
      <c r="H42" s="23">
        <v>483384</v>
      </c>
      <c r="I42" s="24">
        <f t="shared" si="3"/>
        <v>26489443</v>
      </c>
      <c r="J42" s="11"/>
      <c r="K42" s="1"/>
    </row>
    <row r="43" spans="1:12" ht="133.9" customHeight="1" x14ac:dyDescent="0.3">
      <c r="A43" s="1"/>
      <c r="B43" s="10"/>
      <c r="C43" s="18">
        <v>27</v>
      </c>
      <c r="D43" s="38">
        <v>4161</v>
      </c>
      <c r="E43" s="20" t="s">
        <v>47</v>
      </c>
      <c r="F43" s="21" t="s">
        <v>16</v>
      </c>
      <c r="G43" s="22">
        <v>11.583</v>
      </c>
      <c r="H43" s="23">
        <v>149117</v>
      </c>
      <c r="I43" s="24">
        <f t="shared" si="3"/>
        <v>1727222</v>
      </c>
      <c r="J43" s="11"/>
      <c r="K43" s="1"/>
    </row>
    <row r="44" spans="1:12" ht="30" customHeight="1" thickBot="1" x14ac:dyDescent="0.35">
      <c r="A44" s="1"/>
      <c r="B44" s="10"/>
      <c r="C44" s="27" t="s">
        <v>20</v>
      </c>
      <c r="D44" s="45"/>
      <c r="E44" s="46"/>
      <c r="F44" s="30"/>
      <c r="G44" s="22"/>
      <c r="H44" s="32"/>
      <c r="I44" s="37">
        <f>SUM(I38:I43)</f>
        <v>44216856</v>
      </c>
      <c r="J44" s="11"/>
      <c r="K44" s="1"/>
    </row>
    <row r="45" spans="1:12" ht="30" customHeight="1" thickBot="1" x14ac:dyDescent="0.35">
      <c r="A45" s="1"/>
      <c r="B45" s="10"/>
      <c r="C45" s="14" t="s">
        <v>48</v>
      </c>
      <c r="D45" s="16"/>
      <c r="E45" s="16"/>
      <c r="F45" s="16"/>
      <c r="G45" s="16"/>
      <c r="H45" s="16"/>
      <c r="I45" s="17"/>
      <c r="J45" s="11"/>
      <c r="K45" s="1"/>
    </row>
    <row r="46" spans="1:12" ht="72.599999999999994" customHeight="1" x14ac:dyDescent="0.3">
      <c r="A46" s="1"/>
      <c r="B46" s="10"/>
      <c r="C46" s="18">
        <v>28</v>
      </c>
      <c r="D46" s="38">
        <v>3012</v>
      </c>
      <c r="E46" s="20" t="s">
        <v>49</v>
      </c>
      <c r="F46" s="21" t="s">
        <v>14</v>
      </c>
      <c r="G46" s="22">
        <v>20</v>
      </c>
      <c r="H46" s="23">
        <v>7225</v>
      </c>
      <c r="I46" s="24">
        <f t="shared" ref="I46:I54" si="4">ROUND(+G46*H46,0)</f>
        <v>144500</v>
      </c>
      <c r="J46" s="11"/>
      <c r="K46" s="1"/>
    </row>
    <row r="47" spans="1:12" ht="30" customHeight="1" x14ac:dyDescent="0.3">
      <c r="A47" s="1"/>
      <c r="B47" s="10"/>
      <c r="C47" s="18">
        <v>29</v>
      </c>
      <c r="D47" s="38">
        <v>3465</v>
      </c>
      <c r="E47" s="20" t="s">
        <v>50</v>
      </c>
      <c r="F47" s="21" t="s">
        <v>16</v>
      </c>
      <c r="G47" s="22">
        <v>53</v>
      </c>
      <c r="H47" s="23">
        <v>490352</v>
      </c>
      <c r="I47" s="24">
        <f t="shared" si="4"/>
        <v>25988656</v>
      </c>
      <c r="J47" s="11"/>
      <c r="K47" s="1"/>
    </row>
    <row r="48" spans="1:12" ht="70.150000000000006" customHeight="1" x14ac:dyDescent="0.3">
      <c r="A48" s="1"/>
      <c r="B48" s="10"/>
      <c r="C48" s="18">
        <v>30</v>
      </c>
      <c r="D48" s="38">
        <v>4912</v>
      </c>
      <c r="E48" s="20" t="s">
        <v>51</v>
      </c>
      <c r="F48" s="21" t="s">
        <v>52</v>
      </c>
      <c r="G48" s="22">
        <v>2</v>
      </c>
      <c r="H48" s="23">
        <v>2461278</v>
      </c>
      <c r="I48" s="24">
        <f t="shared" si="4"/>
        <v>4922556</v>
      </c>
      <c r="J48" s="11"/>
      <c r="K48" s="1"/>
    </row>
    <row r="49" spans="1:11" ht="70.150000000000006" customHeight="1" x14ac:dyDescent="0.3">
      <c r="A49" s="1"/>
      <c r="B49" s="10"/>
      <c r="C49" s="18">
        <v>31</v>
      </c>
      <c r="D49" s="38">
        <v>6459</v>
      </c>
      <c r="E49" s="20" t="s">
        <v>53</v>
      </c>
      <c r="F49" s="21" t="s">
        <v>14</v>
      </c>
      <c r="G49" s="22">
        <v>100</v>
      </c>
      <c r="H49" s="23">
        <v>47267</v>
      </c>
      <c r="I49" s="24">
        <f t="shared" si="4"/>
        <v>4726700</v>
      </c>
      <c r="J49" s="11"/>
      <c r="K49" s="1"/>
    </row>
    <row r="50" spans="1:11" ht="70.150000000000006" customHeight="1" x14ac:dyDescent="0.3">
      <c r="A50" s="1"/>
      <c r="B50" s="10"/>
      <c r="C50" s="18">
        <v>32</v>
      </c>
      <c r="D50" s="38">
        <v>3027</v>
      </c>
      <c r="E50" s="20" t="s">
        <v>54</v>
      </c>
      <c r="F50" s="21" t="s">
        <v>18</v>
      </c>
      <c r="G50" s="22">
        <v>110</v>
      </c>
      <c r="H50" s="23">
        <v>76135</v>
      </c>
      <c r="I50" s="24">
        <f t="shared" si="4"/>
        <v>8374850</v>
      </c>
      <c r="J50" s="11"/>
      <c r="K50" s="1"/>
    </row>
    <row r="51" spans="1:11" ht="70.150000000000006" customHeight="1" x14ac:dyDescent="0.3">
      <c r="A51" s="1"/>
      <c r="B51" s="10"/>
      <c r="C51" s="18">
        <v>33</v>
      </c>
      <c r="D51" s="38">
        <v>3050</v>
      </c>
      <c r="E51" s="20" t="s">
        <v>55</v>
      </c>
      <c r="F51" s="21" t="s">
        <v>16</v>
      </c>
      <c r="G51" s="22">
        <v>5.2</v>
      </c>
      <c r="H51" s="23">
        <v>32699</v>
      </c>
      <c r="I51" s="24">
        <f t="shared" si="4"/>
        <v>170035</v>
      </c>
      <c r="J51" s="11"/>
      <c r="K51" s="1"/>
    </row>
    <row r="52" spans="1:11" ht="70.150000000000006" customHeight="1" x14ac:dyDescent="0.3">
      <c r="A52" s="1"/>
      <c r="B52" s="10"/>
      <c r="C52" s="18">
        <v>34</v>
      </c>
      <c r="D52" s="38">
        <v>6878</v>
      </c>
      <c r="E52" s="20" t="s">
        <v>56</v>
      </c>
      <c r="F52" s="21" t="s">
        <v>16</v>
      </c>
      <c r="G52" s="22">
        <v>2.4000000000000004</v>
      </c>
      <c r="H52" s="23">
        <v>583407</v>
      </c>
      <c r="I52" s="24">
        <f t="shared" si="4"/>
        <v>1400177</v>
      </c>
      <c r="J52" s="11"/>
      <c r="K52" s="1"/>
    </row>
    <row r="53" spans="1:11" ht="70.150000000000006" customHeight="1" x14ac:dyDescent="0.3">
      <c r="A53" s="1"/>
      <c r="B53" s="10"/>
      <c r="C53" s="18">
        <v>35</v>
      </c>
      <c r="D53" s="38">
        <v>4907</v>
      </c>
      <c r="E53" s="20" t="s">
        <v>57</v>
      </c>
      <c r="F53" s="21" t="s">
        <v>16</v>
      </c>
      <c r="G53" s="22">
        <v>12.34961640012199</v>
      </c>
      <c r="H53" s="23">
        <v>127869</v>
      </c>
      <c r="I53" s="24">
        <f t="shared" si="4"/>
        <v>1579133</v>
      </c>
      <c r="J53" s="11"/>
      <c r="K53" s="1"/>
    </row>
    <row r="54" spans="1:11" ht="70.150000000000006" customHeight="1" x14ac:dyDescent="0.3">
      <c r="A54" s="1"/>
      <c r="B54" s="10"/>
      <c r="C54" s="18">
        <v>36</v>
      </c>
      <c r="D54" s="38">
        <v>3696</v>
      </c>
      <c r="E54" s="20" t="s">
        <v>58</v>
      </c>
      <c r="F54" s="21" t="s">
        <v>14</v>
      </c>
      <c r="G54" s="22">
        <v>38.61</v>
      </c>
      <c r="H54" s="23">
        <v>80477</v>
      </c>
      <c r="I54" s="24">
        <f t="shared" si="4"/>
        <v>3107217</v>
      </c>
      <c r="J54" s="11"/>
      <c r="K54" s="1"/>
    </row>
    <row r="55" spans="1:11" ht="30" customHeight="1" thickBot="1" x14ac:dyDescent="0.35">
      <c r="A55" s="1"/>
      <c r="B55" s="10"/>
      <c r="C55" s="27" t="s">
        <v>20</v>
      </c>
      <c r="D55" s="45"/>
      <c r="E55" s="29"/>
      <c r="F55" s="30"/>
      <c r="G55" s="22"/>
      <c r="H55" s="32"/>
      <c r="I55" s="37">
        <f>SUM(I46:I54)</f>
        <v>50413824</v>
      </c>
      <c r="J55" s="11"/>
      <c r="K55" s="1"/>
    </row>
    <row r="56" spans="1:11" ht="30" customHeight="1" thickBot="1" x14ac:dyDescent="0.35">
      <c r="A56" s="1"/>
      <c r="B56" s="10"/>
      <c r="C56" s="14" t="s">
        <v>59</v>
      </c>
      <c r="D56" s="16"/>
      <c r="E56" s="16"/>
      <c r="F56" s="16"/>
      <c r="G56" s="16"/>
      <c r="H56" s="16"/>
      <c r="I56" s="17"/>
      <c r="J56" s="11"/>
      <c r="K56" s="1"/>
    </row>
    <row r="57" spans="1:11" ht="30" customHeight="1" x14ac:dyDescent="0.3">
      <c r="A57" s="1"/>
      <c r="B57" s="10"/>
      <c r="C57" s="18">
        <v>37</v>
      </c>
      <c r="D57" s="38">
        <v>3724</v>
      </c>
      <c r="E57" s="20" t="s">
        <v>60</v>
      </c>
      <c r="F57" s="21" t="s">
        <v>52</v>
      </c>
      <c r="G57" s="22">
        <v>8</v>
      </c>
      <c r="H57" s="23">
        <v>85557</v>
      </c>
      <c r="I57" s="24">
        <f t="shared" ref="I57" si="5">ROUND(+G57*H57,0)</f>
        <v>684456</v>
      </c>
      <c r="J57" s="11"/>
      <c r="K57" s="1"/>
    </row>
    <row r="58" spans="1:11" ht="30" customHeight="1" thickBot="1" x14ac:dyDescent="0.35">
      <c r="A58" s="1"/>
      <c r="B58" s="10"/>
      <c r="C58" s="27" t="s">
        <v>20</v>
      </c>
      <c r="D58" s="45"/>
      <c r="E58" s="29"/>
      <c r="F58" s="30"/>
      <c r="G58" s="22"/>
      <c r="H58" s="32"/>
      <c r="I58" s="37">
        <f>SUM(I57:I57)</f>
        <v>684456</v>
      </c>
      <c r="J58" s="11"/>
      <c r="K58" s="1"/>
    </row>
    <row r="59" spans="1:11" ht="30" customHeight="1" thickBot="1" x14ac:dyDescent="0.35">
      <c r="A59" s="1"/>
      <c r="B59" s="10"/>
      <c r="C59" s="14" t="s">
        <v>61</v>
      </c>
      <c r="D59" s="16"/>
      <c r="E59" s="16"/>
      <c r="F59" s="16"/>
      <c r="G59" s="16"/>
      <c r="H59" s="16"/>
      <c r="I59" s="17"/>
      <c r="J59" s="11"/>
      <c r="K59" s="1"/>
    </row>
    <row r="60" spans="1:11" ht="48.6" customHeight="1" x14ac:dyDescent="0.3">
      <c r="A60" s="1"/>
      <c r="B60" s="10"/>
      <c r="C60" s="18">
        <v>38</v>
      </c>
      <c r="D60" s="38">
        <v>4613</v>
      </c>
      <c r="E60" s="20" t="s">
        <v>62</v>
      </c>
      <c r="F60" s="21" t="s">
        <v>16</v>
      </c>
      <c r="G60" s="22">
        <v>42</v>
      </c>
      <c r="H60" s="23">
        <v>48739</v>
      </c>
      <c r="I60" s="24">
        <f t="shared" ref="I60:I61" si="6">ROUND(+G60*H60,0)</f>
        <v>2047038</v>
      </c>
      <c r="J60" s="11"/>
      <c r="K60" s="1"/>
    </row>
    <row r="61" spans="1:11" ht="69.599999999999994" customHeight="1" x14ac:dyDescent="0.3">
      <c r="A61" s="1"/>
      <c r="B61" s="10"/>
      <c r="C61" s="18">
        <v>39</v>
      </c>
      <c r="D61" s="38">
        <v>3017</v>
      </c>
      <c r="E61" s="20" t="s">
        <v>63</v>
      </c>
      <c r="F61" s="21" t="s">
        <v>16</v>
      </c>
      <c r="G61" s="22">
        <v>8</v>
      </c>
      <c r="H61" s="23">
        <v>37721</v>
      </c>
      <c r="I61" s="24">
        <f t="shared" si="6"/>
        <v>301768</v>
      </c>
      <c r="J61" s="11"/>
      <c r="K61" s="1"/>
    </row>
    <row r="62" spans="1:11" ht="30" customHeight="1" thickBot="1" x14ac:dyDescent="0.35">
      <c r="A62" s="1"/>
      <c r="B62" s="10"/>
      <c r="C62" s="27" t="s">
        <v>20</v>
      </c>
      <c r="D62" s="45"/>
      <c r="E62" s="29"/>
      <c r="F62" s="30"/>
      <c r="G62" s="22"/>
      <c r="H62" s="32"/>
      <c r="I62" s="37">
        <f>SUM(I60:I61)</f>
        <v>2348806</v>
      </c>
      <c r="J62" s="11"/>
      <c r="K62" s="1"/>
    </row>
    <row r="63" spans="1:11" ht="30" customHeight="1" thickBot="1" x14ac:dyDescent="0.35">
      <c r="A63" s="1"/>
      <c r="B63" s="10"/>
      <c r="C63" s="14" t="s">
        <v>64</v>
      </c>
      <c r="D63" s="16"/>
      <c r="E63" s="16"/>
      <c r="F63" s="16"/>
      <c r="G63" s="16"/>
      <c r="H63" s="16"/>
      <c r="I63" s="17"/>
      <c r="J63" s="11"/>
      <c r="K63" s="1"/>
    </row>
    <row r="64" spans="1:11" ht="37.9" customHeight="1" x14ac:dyDescent="0.3">
      <c r="A64" s="1"/>
      <c r="B64" s="10"/>
      <c r="C64" s="18">
        <v>40</v>
      </c>
      <c r="D64" s="38">
        <v>5189</v>
      </c>
      <c r="E64" s="20" t="s">
        <v>65</v>
      </c>
      <c r="F64" s="21" t="s">
        <v>52</v>
      </c>
      <c r="G64" s="22">
        <v>38</v>
      </c>
      <c r="H64" s="23">
        <v>75059</v>
      </c>
      <c r="I64" s="24">
        <f t="shared" ref="I64:I68" si="7">ROUND(+G64*H64,0)</f>
        <v>2852242</v>
      </c>
      <c r="J64" s="11"/>
      <c r="K64" s="1"/>
    </row>
    <row r="65" spans="1:13" ht="61.9" customHeight="1" x14ac:dyDescent="0.3">
      <c r="A65" s="1"/>
      <c r="B65" s="10"/>
      <c r="C65" s="18">
        <v>41</v>
      </c>
      <c r="D65" s="38">
        <v>6573</v>
      </c>
      <c r="E65" s="20" t="s">
        <v>66</v>
      </c>
      <c r="F65" s="21" t="s">
        <v>14</v>
      </c>
      <c r="G65" s="22">
        <v>100</v>
      </c>
      <c r="H65" s="23">
        <v>45275</v>
      </c>
      <c r="I65" s="24">
        <f t="shared" si="7"/>
        <v>4527500</v>
      </c>
      <c r="J65" s="11"/>
      <c r="K65" s="1"/>
    </row>
    <row r="66" spans="1:13" ht="69.599999999999994" customHeight="1" x14ac:dyDescent="0.3">
      <c r="A66" s="1"/>
      <c r="B66" s="10"/>
      <c r="C66" s="18">
        <v>42</v>
      </c>
      <c r="D66" s="38">
        <v>8756</v>
      </c>
      <c r="E66" s="20" t="s">
        <v>67</v>
      </c>
      <c r="F66" s="21" t="s">
        <v>52</v>
      </c>
      <c r="G66" s="22">
        <v>16</v>
      </c>
      <c r="H66" s="23">
        <v>18895</v>
      </c>
      <c r="I66" s="24">
        <f t="shared" si="7"/>
        <v>302320</v>
      </c>
      <c r="J66" s="11"/>
      <c r="K66" s="1"/>
    </row>
    <row r="67" spans="1:13" ht="37.9" customHeight="1" x14ac:dyDescent="0.3">
      <c r="A67" s="1"/>
      <c r="B67" s="10"/>
      <c r="C67" s="18">
        <v>43</v>
      </c>
      <c r="D67" s="38">
        <v>7501</v>
      </c>
      <c r="E67" s="20" t="s">
        <v>68</v>
      </c>
      <c r="F67" s="21" t="s">
        <v>52</v>
      </c>
      <c r="G67" s="22">
        <v>12</v>
      </c>
      <c r="H67" s="23">
        <v>539350</v>
      </c>
      <c r="I67" s="24">
        <f t="shared" si="7"/>
        <v>6472200</v>
      </c>
      <c r="J67" s="11"/>
      <c r="K67" s="1"/>
    </row>
    <row r="68" spans="1:13" ht="30" customHeight="1" x14ac:dyDescent="0.3">
      <c r="A68" s="1"/>
      <c r="B68" s="10"/>
      <c r="C68" s="18">
        <v>44</v>
      </c>
      <c r="D68" s="38">
        <v>7964</v>
      </c>
      <c r="E68" s="20" t="s">
        <v>69</v>
      </c>
      <c r="F68" s="21" t="s">
        <v>52</v>
      </c>
      <c r="G68" s="22">
        <v>10</v>
      </c>
      <c r="H68" s="23">
        <v>589050</v>
      </c>
      <c r="I68" s="24">
        <f t="shared" si="7"/>
        <v>5890500</v>
      </c>
      <c r="J68" s="11"/>
      <c r="K68" s="1"/>
    </row>
    <row r="69" spans="1:13" ht="30" customHeight="1" thickBot="1" x14ac:dyDescent="0.35">
      <c r="A69" s="1"/>
      <c r="B69" s="10"/>
      <c r="C69" s="27" t="s">
        <v>20</v>
      </c>
      <c r="D69" s="45"/>
      <c r="E69" s="47"/>
      <c r="F69" s="48"/>
      <c r="G69" s="22"/>
      <c r="H69" s="32"/>
      <c r="I69" s="37">
        <f>SUM(I64:I68)</f>
        <v>20044762</v>
      </c>
      <c r="J69" s="11"/>
      <c r="K69" s="1"/>
    </row>
    <row r="70" spans="1:13" s="53" customFormat="1" ht="30" customHeight="1" thickBot="1" x14ac:dyDescent="0.3">
      <c r="A70" s="49"/>
      <c r="B70" s="50"/>
      <c r="C70" s="116" t="s">
        <v>70</v>
      </c>
      <c r="D70" s="117"/>
      <c r="E70" s="117"/>
      <c r="F70" s="117"/>
      <c r="G70" s="117"/>
      <c r="H70" s="118"/>
      <c r="I70" s="51">
        <f>I15+I27+I36+I44+I55+I58+I62+I69</f>
        <v>425016950</v>
      </c>
      <c r="J70" s="52"/>
      <c r="K70" s="49"/>
      <c r="L70" s="4"/>
    </row>
    <row r="71" spans="1:13" s="53" customFormat="1" ht="15.75" x14ac:dyDescent="0.25">
      <c r="A71" s="49"/>
      <c r="B71" s="50"/>
      <c r="C71" s="54"/>
      <c r="D71" s="54"/>
      <c r="E71" s="54"/>
      <c r="F71" s="54"/>
      <c r="G71" s="55"/>
      <c r="H71" s="55"/>
      <c r="I71" s="56"/>
      <c r="J71" s="52"/>
      <c r="K71" s="49"/>
      <c r="L71" s="57"/>
    </row>
    <row r="72" spans="1:13" s="53" customFormat="1" ht="30" customHeight="1" x14ac:dyDescent="0.25">
      <c r="A72" s="49"/>
      <c r="B72" s="50"/>
      <c r="C72" s="58"/>
      <c r="D72" s="59"/>
      <c r="E72" s="119" t="str">
        <f>+F84</f>
        <v>ADMINISTRACIÓN</v>
      </c>
      <c r="F72" s="120"/>
      <c r="G72" s="121"/>
      <c r="H72" s="60">
        <f>+I84</f>
        <v>0.25028984255804387</v>
      </c>
      <c r="I72" s="61">
        <f>+ROUND(H72*I70,0)</f>
        <v>106377426</v>
      </c>
      <c r="J72" s="52"/>
      <c r="K72" s="49"/>
      <c r="L72" s="57"/>
    </row>
    <row r="73" spans="1:13" s="53" customFormat="1" ht="30" customHeight="1" x14ac:dyDescent="0.25">
      <c r="A73" s="49"/>
      <c r="B73" s="50"/>
      <c r="C73" s="58"/>
      <c r="D73" s="62"/>
      <c r="E73" s="119" t="str">
        <f>+F85</f>
        <v>IMPREVISTO</v>
      </c>
      <c r="F73" s="120"/>
      <c r="G73" s="121"/>
      <c r="H73" s="60">
        <f>+I85</f>
        <v>0.01</v>
      </c>
      <c r="I73" s="61">
        <f>+ROUND(H73*I70,0)</f>
        <v>4250170</v>
      </c>
      <c r="J73" s="52"/>
      <c r="K73" s="49"/>
      <c r="L73" s="57"/>
    </row>
    <row r="74" spans="1:13" s="53" customFormat="1" ht="30" customHeight="1" x14ac:dyDescent="0.25">
      <c r="A74" s="49"/>
      <c r="B74" s="50"/>
      <c r="C74" s="58"/>
      <c r="D74" s="62"/>
      <c r="E74" s="119" t="str">
        <f>+F86</f>
        <v>UTILIDAD</v>
      </c>
      <c r="F74" s="120"/>
      <c r="G74" s="121"/>
      <c r="H74" s="60">
        <f>+I86</f>
        <v>0.05</v>
      </c>
      <c r="I74" s="61">
        <f>+ROUND(H74*I70,0)</f>
        <v>21250848</v>
      </c>
      <c r="J74" s="52"/>
      <c r="K74" s="49"/>
      <c r="L74" s="57"/>
    </row>
    <row r="75" spans="1:13" s="53" customFormat="1" ht="30" customHeight="1" x14ac:dyDescent="0.25">
      <c r="A75" s="49"/>
      <c r="B75" s="50"/>
      <c r="C75" s="58"/>
      <c r="D75" s="59"/>
      <c r="E75" s="122" t="s">
        <v>71</v>
      </c>
      <c r="F75" s="120"/>
      <c r="G75" s="120"/>
      <c r="H75" s="121"/>
      <c r="I75" s="61" cm="1">
        <f t="array" ref="I75:J75">+'[136]PGA Y SST'!N107:O107</f>
        <v>77817875</v>
      </c>
      <c r="J75" s="52">
        <v>0</v>
      </c>
      <c r="K75" s="49"/>
      <c r="L75" s="57"/>
    </row>
    <row r="76" spans="1:13" s="53" customFormat="1" ht="30" customHeight="1" x14ac:dyDescent="0.25">
      <c r="A76" s="49"/>
      <c r="B76" s="50"/>
      <c r="C76" s="58"/>
      <c r="D76" s="62"/>
      <c r="E76" s="122" t="s">
        <v>72</v>
      </c>
      <c r="F76" s="120"/>
      <c r="G76" s="120"/>
      <c r="H76" s="121"/>
      <c r="I76" s="63">
        <f>+[136]PGS!L52</f>
        <v>12422516</v>
      </c>
      <c r="J76" s="52"/>
      <c r="K76" s="49"/>
      <c r="L76" s="57"/>
    </row>
    <row r="77" spans="1:13" s="53" customFormat="1" ht="30" customHeight="1" x14ac:dyDescent="0.25">
      <c r="A77" s="49"/>
      <c r="B77" s="50"/>
      <c r="C77" s="58"/>
      <c r="D77" s="62"/>
      <c r="E77" s="122" t="s">
        <v>73</v>
      </c>
      <c r="F77" s="120"/>
      <c r="G77" s="120"/>
      <c r="H77" s="121"/>
      <c r="I77" s="63">
        <f>+[136]PMT!Q36</f>
        <v>39847031</v>
      </c>
      <c r="J77" s="52"/>
      <c r="K77" s="49"/>
      <c r="L77" s="57"/>
    </row>
    <row r="78" spans="1:13" s="53" customFormat="1" ht="30" customHeight="1" x14ac:dyDescent="0.25">
      <c r="A78" s="49"/>
      <c r="B78" s="50"/>
      <c r="C78" s="58"/>
      <c r="D78" s="59"/>
      <c r="E78" s="122" t="s">
        <v>74</v>
      </c>
      <c r="F78" s="120"/>
      <c r="G78" s="120"/>
      <c r="H78" s="121"/>
      <c r="I78" s="63">
        <v>19149103</v>
      </c>
      <c r="J78" s="52"/>
      <c r="K78" s="49"/>
      <c r="L78" s="64"/>
    </row>
    <row r="79" spans="1:13" s="53" customFormat="1" ht="30" customHeight="1" x14ac:dyDescent="0.25">
      <c r="A79" s="49"/>
      <c r="B79" s="50"/>
      <c r="C79" s="58"/>
      <c r="D79" s="59"/>
      <c r="E79" s="122" t="s">
        <v>75</v>
      </c>
      <c r="F79" s="120"/>
      <c r="G79" s="120"/>
      <c r="H79" s="121"/>
      <c r="I79" s="63">
        <f>+[136]DIAGNOSTICOS!K42</f>
        <v>79833430</v>
      </c>
      <c r="J79" s="52"/>
      <c r="K79" s="49"/>
      <c r="L79" s="64"/>
    </row>
    <row r="80" spans="1:13" s="53" customFormat="1" ht="30" customHeight="1" thickBot="1" x14ac:dyDescent="0.3">
      <c r="A80" s="49"/>
      <c r="B80" s="50"/>
      <c r="C80" s="58"/>
      <c r="D80" s="59"/>
      <c r="E80" s="65" t="s">
        <v>76</v>
      </c>
      <c r="F80" s="66"/>
      <c r="G80" s="66"/>
      <c r="H80" s="67"/>
      <c r="I80" s="51">
        <f>+I70+I72+I73+I74+I75+I76+I77+I78+I79</f>
        <v>785965349</v>
      </c>
      <c r="J80" s="52"/>
      <c r="K80" s="49"/>
      <c r="L80" s="57"/>
      <c r="M80" s="68"/>
    </row>
    <row r="81" spans="1:12" s="53" customFormat="1" thickBot="1" x14ac:dyDescent="0.3">
      <c r="A81" s="49"/>
      <c r="B81" s="50"/>
      <c r="C81" s="58"/>
      <c r="D81" s="59"/>
      <c r="E81" s="58"/>
      <c r="F81" s="58"/>
      <c r="G81" s="69"/>
      <c r="H81" s="70"/>
      <c r="I81" s="71"/>
      <c r="J81" s="52"/>
      <c r="K81" s="49"/>
      <c r="L81" s="57"/>
    </row>
    <row r="82" spans="1:12" s="53" customFormat="1" ht="15.75" x14ac:dyDescent="0.25">
      <c r="A82" s="49"/>
      <c r="B82" s="50"/>
      <c r="C82" s="72"/>
      <c r="D82" s="123"/>
      <c r="E82" s="123"/>
      <c r="F82" s="124"/>
      <c r="G82" s="124"/>
      <c r="H82" s="124"/>
      <c r="I82" s="125"/>
      <c r="J82" s="73"/>
      <c r="K82" s="49"/>
      <c r="L82" s="57"/>
    </row>
    <row r="83" spans="1:12" s="53" customFormat="1" ht="46.5" customHeight="1" x14ac:dyDescent="0.25">
      <c r="A83" s="49"/>
      <c r="B83" s="50"/>
      <c r="C83" s="111"/>
      <c r="D83" s="112"/>
      <c r="E83" s="112"/>
      <c r="F83" s="113" t="s">
        <v>77</v>
      </c>
      <c r="G83" s="113"/>
      <c r="H83" s="113"/>
      <c r="I83" s="74" t="s">
        <v>78</v>
      </c>
      <c r="J83" s="75"/>
      <c r="K83" s="49"/>
      <c r="L83" s="57"/>
    </row>
    <row r="84" spans="1:12" s="53" customFormat="1" ht="52.9" customHeight="1" x14ac:dyDescent="0.25">
      <c r="A84" s="49"/>
      <c r="B84" s="50"/>
      <c r="C84" s="111"/>
      <c r="D84" s="112"/>
      <c r="E84" s="112"/>
      <c r="F84" s="128" t="s">
        <v>79</v>
      </c>
      <c r="G84" s="128"/>
      <c r="H84" s="76" t="s">
        <v>80</v>
      </c>
      <c r="I84" s="77">
        <f>+'[136]AIU OBRA'!L64</f>
        <v>0.25028984255804387</v>
      </c>
      <c r="J84" s="75"/>
      <c r="K84" s="49"/>
      <c r="L84" s="57"/>
    </row>
    <row r="85" spans="1:12" s="53" customFormat="1" ht="30" customHeight="1" x14ac:dyDescent="0.25">
      <c r="A85" s="49"/>
      <c r="B85" s="50"/>
      <c r="C85" s="111"/>
      <c r="D85" s="112"/>
      <c r="E85" s="112"/>
      <c r="F85" s="129" t="s">
        <v>81</v>
      </c>
      <c r="G85" s="130"/>
      <c r="H85" s="76" t="s">
        <v>82</v>
      </c>
      <c r="I85" s="77">
        <f>+'[136]AIU OBRA'!L65</f>
        <v>0.01</v>
      </c>
      <c r="J85" s="75"/>
      <c r="K85" s="49"/>
      <c r="L85" s="57"/>
    </row>
    <row r="86" spans="1:12" s="79" customFormat="1" ht="58.5" customHeight="1" x14ac:dyDescent="0.25">
      <c r="A86" s="49"/>
      <c r="B86" s="50"/>
      <c r="C86" s="78"/>
      <c r="E86" s="80"/>
      <c r="F86" s="113" t="s">
        <v>83</v>
      </c>
      <c r="G86" s="128"/>
      <c r="H86" s="76" t="s">
        <v>84</v>
      </c>
      <c r="I86" s="77">
        <f>+'[136]AIU OBRA'!L66</f>
        <v>0.05</v>
      </c>
      <c r="J86" s="52"/>
      <c r="K86" s="49"/>
      <c r="L86" s="81"/>
    </row>
    <row r="87" spans="1:12" ht="57" customHeight="1" x14ac:dyDescent="0.3">
      <c r="A87" s="1"/>
      <c r="B87" s="10"/>
      <c r="C87" s="78"/>
      <c r="D87" s="80"/>
      <c r="E87" s="80"/>
      <c r="F87" s="128" t="s">
        <v>85</v>
      </c>
      <c r="G87" s="128"/>
      <c r="H87" s="76" t="s">
        <v>86</v>
      </c>
      <c r="I87" s="77">
        <f>+I84+I85+I86</f>
        <v>0.31028984255804387</v>
      </c>
      <c r="J87" s="11"/>
      <c r="K87" s="1"/>
    </row>
    <row r="88" spans="1:12" ht="17.25" thickBot="1" x14ac:dyDescent="0.35">
      <c r="A88" s="1"/>
      <c r="B88" s="10"/>
      <c r="C88" s="82"/>
      <c r="D88" s="83"/>
      <c r="E88" s="84"/>
      <c r="F88" s="126"/>
      <c r="G88" s="126"/>
      <c r="H88" s="126"/>
      <c r="I88" s="127"/>
      <c r="J88" s="11"/>
      <c r="K88" s="1"/>
    </row>
    <row r="89" spans="1:12" ht="17.25" thickBot="1" x14ac:dyDescent="0.35">
      <c r="A89" s="1"/>
      <c r="B89" s="85"/>
      <c r="C89" s="86"/>
      <c r="D89" s="86"/>
      <c r="E89" s="87"/>
      <c r="F89" s="86"/>
      <c r="G89" s="88"/>
      <c r="H89" s="89"/>
      <c r="I89" s="86"/>
      <c r="J89" s="90"/>
      <c r="K89" s="1"/>
    </row>
    <row r="90" spans="1:12" ht="17.25" thickTop="1" x14ac:dyDescent="0.3">
      <c r="A90" s="1"/>
      <c r="B90" s="1"/>
      <c r="C90" s="1"/>
      <c r="D90" s="1"/>
      <c r="E90" s="1"/>
      <c r="F90" s="1"/>
      <c r="G90" s="2"/>
      <c r="H90" s="3"/>
      <c r="I90" s="1"/>
      <c r="J90" s="1"/>
      <c r="K90" s="1"/>
    </row>
    <row r="106" spans="5:5" x14ac:dyDescent="0.3">
      <c r="E106" s="91"/>
    </row>
    <row r="107" spans="5:5" ht="66" customHeight="1" x14ac:dyDescent="0.3">
      <c r="E107" s="91"/>
    </row>
  </sheetData>
  <sheetProtection algorithmName="SHA-512" hashValue="e951Oj3Ehrc39gZqUuOVXTMA8BIw0TUjQUCZdehYTr+agPP/KNTR5HiICbJ4lh5I2eAPW79EdVIZkzaLcZo3PA==" saltValue="iCRu2NMurgc7vp8jJVCg9Q==" spinCount="100000" sheet="1" objects="1" scenarios="1"/>
  <mergeCells count="30">
    <mergeCell ref="F88:I88"/>
    <mergeCell ref="C84:E84"/>
    <mergeCell ref="F84:G84"/>
    <mergeCell ref="C85:E85"/>
    <mergeCell ref="F85:G85"/>
    <mergeCell ref="F86:G86"/>
    <mergeCell ref="F87:G87"/>
    <mergeCell ref="C83:E83"/>
    <mergeCell ref="F83:H83"/>
    <mergeCell ref="I8:I9"/>
    <mergeCell ref="C70:H70"/>
    <mergeCell ref="E72:G72"/>
    <mergeCell ref="E73:G73"/>
    <mergeCell ref="E74:G74"/>
    <mergeCell ref="E75:H75"/>
    <mergeCell ref="E76:H76"/>
    <mergeCell ref="E77:H77"/>
    <mergeCell ref="E78:H78"/>
    <mergeCell ref="E79:H79"/>
    <mergeCell ref="D82:I82"/>
    <mergeCell ref="C3:D3"/>
    <mergeCell ref="C5:I5"/>
    <mergeCell ref="C6:I6"/>
    <mergeCell ref="C7:I7"/>
    <mergeCell ref="C8:C9"/>
    <mergeCell ref="D8:D9"/>
    <mergeCell ref="E8:E9"/>
    <mergeCell ref="F8:F9"/>
    <mergeCell ref="G8:G9"/>
    <mergeCell ref="H8:H9"/>
  </mergeCells>
  <conditionalFormatting sqref="D18">
    <cfRule type="duplicateValues" dxfId="30" priority="5"/>
    <cfRule type="duplicateValues" dxfId="29" priority="6"/>
  </conditionalFormatting>
  <conditionalFormatting sqref="D39">
    <cfRule type="duplicateValues" dxfId="28" priority="3"/>
    <cfRule type="duplicateValues" dxfId="27" priority="4"/>
  </conditionalFormatting>
  <conditionalFormatting sqref="D42">
    <cfRule type="duplicateValues" dxfId="26" priority="1"/>
    <cfRule type="duplicateValues" dxfId="25" priority="2"/>
  </conditionalFormatting>
  <conditionalFormatting sqref="D57">
    <cfRule type="duplicateValues" dxfId="24" priority="8"/>
  </conditionalFormatting>
  <conditionalFormatting sqref="D60:D61 D11:D15 D17 D29:D36 D38 D46:D54 D19:D27 D40:D41 D43:D44">
    <cfRule type="duplicateValues" dxfId="23" priority="9"/>
  </conditionalFormatting>
  <conditionalFormatting sqref="D64:D68">
    <cfRule type="duplicateValues" dxfId="22" priority="10"/>
  </conditionalFormatting>
  <conditionalFormatting sqref="D64:D1048576 D60:D62 D57:D58 D46:D55 D29:D36 D17 D1:D15 D38 D19:D27 D40:D41 D43:D44">
    <cfRule type="duplicateValues" dxfId="21" priority="7"/>
  </conditionalFormatting>
  <pageMargins left="0.11811023622047245" right="0.11811023622047245" top="0.15748031496062992" bottom="0.15748031496062992" header="0.31496062992125984" footer="0.31496062992125984"/>
  <pageSetup scale="21" orientation="portrait" horizontalDpi="1200" verticalDpi="1200" r:id="rId1"/>
  <rowBreaks count="1" manualBreakCount="1">
    <brk id="42" min="1" max="3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5F00-F57D-4F43-8A5F-084DE8E34E56}">
  <dimension ref="A1:M107"/>
  <sheetViews>
    <sheetView showGridLines="0" view="pageBreakPreview" topLeftCell="A4" zoomScaleNormal="100" zoomScaleSheetLayoutView="100" zoomScalePageLayoutView="55" workbookViewId="0">
      <pane xSplit="11" ySplit="6" topLeftCell="L10" activePane="bottomRight" state="frozen"/>
      <selection pane="topRight" activeCell="P4" sqref="P4"/>
      <selection pane="bottomLeft" activeCell="A13" sqref="A13"/>
      <selection pane="bottomRight" activeCell="L10" sqref="L10"/>
    </sheetView>
  </sheetViews>
  <sheetFormatPr baseColWidth="10" defaultColWidth="11.42578125" defaultRowHeight="16.5" x14ac:dyDescent="0.3"/>
  <cols>
    <col min="1" max="2" width="3.42578125" style="34" customWidth="1"/>
    <col min="3" max="3" width="5.140625" style="34" customWidth="1"/>
    <col min="4" max="4" width="15.28515625" style="34" customWidth="1"/>
    <col min="5" max="5" width="73.28515625" style="34" customWidth="1"/>
    <col min="6" max="6" width="8.7109375" style="34" customWidth="1"/>
    <col min="7" max="7" width="18.85546875" style="4" customWidth="1"/>
    <col min="8" max="8" width="23.85546875" style="92" customWidth="1"/>
    <col min="9" max="9" width="30" style="34" customWidth="1"/>
    <col min="10" max="10" width="3.28515625" style="34" customWidth="1"/>
    <col min="11" max="11" width="2.7109375" style="34" customWidth="1"/>
    <col min="12" max="12" width="11.42578125" style="4"/>
    <col min="13" max="13" width="14" style="34" customWidth="1"/>
    <col min="14" max="16384" width="11.42578125" style="34"/>
  </cols>
  <sheetData>
    <row r="1" spans="1:11" ht="17.25" thickBot="1" x14ac:dyDescent="0.35">
      <c r="A1" s="1"/>
      <c r="B1" s="1"/>
      <c r="C1" s="1"/>
      <c r="D1" s="1"/>
      <c r="E1" s="1"/>
      <c r="F1" s="1"/>
      <c r="G1" s="2"/>
      <c r="H1" s="3"/>
      <c r="I1" s="1"/>
      <c r="J1" s="1"/>
      <c r="K1" s="1"/>
    </row>
    <row r="2" spans="1:11" ht="17.25" thickTop="1" x14ac:dyDescent="0.3">
      <c r="A2" s="1"/>
      <c r="B2" s="5"/>
      <c r="C2" s="6"/>
      <c r="D2" s="6"/>
      <c r="E2" s="6"/>
      <c r="F2" s="6"/>
      <c r="G2" s="7"/>
      <c r="H2" s="8"/>
      <c r="I2" s="6"/>
      <c r="J2" s="9"/>
      <c r="K2" s="1"/>
    </row>
    <row r="3" spans="1:11" ht="27" customHeight="1" x14ac:dyDescent="0.3">
      <c r="A3" s="1"/>
      <c r="B3" s="10"/>
      <c r="C3" s="99" t="s">
        <v>0</v>
      </c>
      <c r="D3" s="99"/>
      <c r="E3" s="1"/>
      <c r="F3" s="1"/>
      <c r="G3" s="2"/>
      <c r="H3" s="3"/>
      <c r="I3" s="1"/>
      <c r="J3" s="11"/>
      <c r="K3" s="1"/>
    </row>
    <row r="4" spans="1:11" x14ac:dyDescent="0.3">
      <c r="A4" s="1"/>
      <c r="B4" s="10"/>
      <c r="C4" s="12" t="s">
        <v>1</v>
      </c>
      <c r="D4" s="13" t="s">
        <v>2</v>
      </c>
      <c r="E4" s="1"/>
      <c r="F4" s="1"/>
      <c r="G4" s="2"/>
      <c r="H4" s="3"/>
      <c r="I4" s="1"/>
      <c r="J4" s="11"/>
      <c r="K4" s="1"/>
    </row>
    <row r="5" spans="1:11" x14ac:dyDescent="0.3">
      <c r="A5" s="1"/>
      <c r="B5" s="10"/>
      <c r="C5" s="100" t="s">
        <v>3</v>
      </c>
      <c r="D5" s="100"/>
      <c r="E5" s="100"/>
      <c r="F5" s="100"/>
      <c r="G5" s="100"/>
      <c r="H5" s="100"/>
      <c r="I5" s="100"/>
      <c r="J5" s="11"/>
      <c r="K5" s="1"/>
    </row>
    <row r="6" spans="1:11" ht="17.25" thickBot="1" x14ac:dyDescent="0.35">
      <c r="A6" s="1"/>
      <c r="B6" s="10"/>
      <c r="C6" s="101" t="s">
        <v>4</v>
      </c>
      <c r="D6" s="101"/>
      <c r="E6" s="101"/>
      <c r="F6" s="101"/>
      <c r="G6" s="101"/>
      <c r="H6" s="101"/>
      <c r="I6" s="101"/>
      <c r="J6" s="11"/>
      <c r="K6" s="1"/>
    </row>
    <row r="7" spans="1:11" ht="30" customHeight="1" thickBot="1" x14ac:dyDescent="0.35">
      <c r="A7" s="1"/>
      <c r="B7" s="10"/>
      <c r="C7" s="102"/>
      <c r="D7" s="103"/>
      <c r="E7" s="103"/>
      <c r="F7" s="103"/>
      <c r="G7" s="103"/>
      <c r="H7" s="103"/>
      <c r="I7" s="104"/>
      <c r="J7" s="11"/>
      <c r="K7" s="1"/>
    </row>
    <row r="8" spans="1:11" ht="36.6" customHeight="1" x14ac:dyDescent="0.3">
      <c r="A8" s="1"/>
      <c r="B8" s="10"/>
      <c r="C8" s="105" t="s">
        <v>5</v>
      </c>
      <c r="D8" s="107" t="s">
        <v>6</v>
      </c>
      <c r="E8" s="105" t="s">
        <v>7</v>
      </c>
      <c r="F8" s="107" t="s">
        <v>8</v>
      </c>
      <c r="G8" s="107" t="s">
        <v>9</v>
      </c>
      <c r="H8" s="109" t="s">
        <v>10</v>
      </c>
      <c r="I8" s="114" t="s">
        <v>11</v>
      </c>
      <c r="J8" s="11"/>
      <c r="K8" s="1"/>
    </row>
    <row r="9" spans="1:11" ht="17.25" customHeight="1" thickBot="1" x14ac:dyDescent="0.35">
      <c r="A9" s="1"/>
      <c r="B9" s="10"/>
      <c r="C9" s="106"/>
      <c r="D9" s="108"/>
      <c r="E9" s="106"/>
      <c r="F9" s="108"/>
      <c r="G9" s="108"/>
      <c r="H9" s="110"/>
      <c r="I9" s="115"/>
      <c r="J9" s="11"/>
      <c r="K9" s="1"/>
    </row>
    <row r="10" spans="1:11" ht="30" customHeight="1" thickBot="1" x14ac:dyDescent="0.35">
      <c r="A10" s="1"/>
      <c r="B10" s="10"/>
      <c r="C10" s="14" t="s">
        <v>12</v>
      </c>
      <c r="D10" s="15"/>
      <c r="E10" s="15"/>
      <c r="F10" s="15"/>
      <c r="G10" s="16"/>
      <c r="H10" s="16"/>
      <c r="I10" s="17"/>
      <c r="J10" s="11"/>
      <c r="K10" s="1"/>
    </row>
    <row r="11" spans="1:11" ht="50.1" customHeight="1" x14ac:dyDescent="0.3">
      <c r="A11" s="1"/>
      <c r="B11" s="10"/>
      <c r="C11" s="18">
        <v>1</v>
      </c>
      <c r="D11" s="19">
        <v>3007</v>
      </c>
      <c r="E11" s="20" t="s">
        <v>13</v>
      </c>
      <c r="F11" s="21" t="s">
        <v>14</v>
      </c>
      <c r="G11" s="22">
        <v>1</v>
      </c>
      <c r="H11" s="23">
        <v>820</v>
      </c>
      <c r="I11" s="24">
        <f t="shared" ref="I11:I14" si="0">ROUND(+G11*H11,0)</f>
        <v>820</v>
      </c>
      <c r="J11" s="11"/>
      <c r="K11" s="1"/>
    </row>
    <row r="12" spans="1:11" ht="49.9" customHeight="1" x14ac:dyDescent="0.3">
      <c r="A12" s="1"/>
      <c r="B12" s="10"/>
      <c r="C12" s="18">
        <v>2</v>
      </c>
      <c r="D12" s="19">
        <v>3464</v>
      </c>
      <c r="E12" s="20" t="s">
        <v>15</v>
      </c>
      <c r="F12" s="21" t="s">
        <v>16</v>
      </c>
      <c r="G12" s="22">
        <v>1</v>
      </c>
      <c r="H12" s="23">
        <v>37512</v>
      </c>
      <c r="I12" s="24">
        <f t="shared" si="0"/>
        <v>37512</v>
      </c>
      <c r="J12" s="11"/>
      <c r="K12" s="1"/>
    </row>
    <row r="13" spans="1:11" ht="75" customHeight="1" x14ac:dyDescent="0.3">
      <c r="A13" s="1"/>
      <c r="B13" s="10"/>
      <c r="C13" s="18">
        <v>3</v>
      </c>
      <c r="D13" s="25">
        <v>5204</v>
      </c>
      <c r="E13" s="20" t="s">
        <v>17</v>
      </c>
      <c r="F13" s="21" t="s">
        <v>18</v>
      </c>
      <c r="G13" s="22">
        <v>1</v>
      </c>
      <c r="H13" s="23">
        <v>7746</v>
      </c>
      <c r="I13" s="24">
        <f t="shared" si="0"/>
        <v>7746</v>
      </c>
      <c r="J13" s="11"/>
      <c r="K13" s="1"/>
    </row>
    <row r="14" spans="1:11" ht="30" customHeight="1" x14ac:dyDescent="0.3">
      <c r="A14" s="1"/>
      <c r="B14" s="10"/>
      <c r="C14" s="26">
        <v>4</v>
      </c>
      <c r="D14" s="25">
        <v>6153</v>
      </c>
      <c r="E14" s="20" t="s">
        <v>19</v>
      </c>
      <c r="F14" s="21" t="s">
        <v>14</v>
      </c>
      <c r="G14" s="22">
        <v>1</v>
      </c>
      <c r="H14" s="23">
        <v>1102</v>
      </c>
      <c r="I14" s="24">
        <f t="shared" si="0"/>
        <v>1102</v>
      </c>
      <c r="J14" s="11"/>
      <c r="K14" s="1"/>
    </row>
    <row r="15" spans="1:11" ht="30" customHeight="1" thickBot="1" x14ac:dyDescent="0.35">
      <c r="A15" s="1"/>
      <c r="B15" s="10"/>
      <c r="C15" s="27" t="s">
        <v>20</v>
      </c>
      <c r="D15" s="28"/>
      <c r="E15" s="29"/>
      <c r="F15" s="30"/>
      <c r="G15" s="31"/>
      <c r="H15" s="32"/>
      <c r="I15" s="33">
        <f>SUM(I11:I14)</f>
        <v>47180</v>
      </c>
      <c r="J15" s="11"/>
      <c r="K15" s="1"/>
    </row>
    <row r="16" spans="1:11" ht="30" customHeight="1" thickBot="1" x14ac:dyDescent="0.35">
      <c r="A16" s="1"/>
      <c r="B16" s="10"/>
      <c r="C16" s="14" t="s">
        <v>21</v>
      </c>
      <c r="D16" s="16"/>
      <c r="E16" s="16"/>
      <c r="F16" s="16"/>
      <c r="G16" s="16"/>
      <c r="H16" s="16"/>
      <c r="I16" s="17"/>
      <c r="J16" s="11"/>
      <c r="K16" s="1"/>
    </row>
    <row r="17" spans="1:12" ht="54.6" customHeight="1" x14ac:dyDescent="0.3">
      <c r="A17" s="1"/>
      <c r="B17" s="10"/>
      <c r="C17" s="18">
        <v>5</v>
      </c>
      <c r="D17" s="25">
        <v>3486</v>
      </c>
      <c r="E17" s="20" t="s">
        <v>22</v>
      </c>
      <c r="F17" s="21" t="s">
        <v>16</v>
      </c>
      <c r="G17" s="22">
        <v>1</v>
      </c>
      <c r="H17" s="23">
        <v>172586</v>
      </c>
      <c r="I17" s="24">
        <f t="shared" ref="I17:I26" si="1">ROUND(+G17*H17,0)</f>
        <v>172586</v>
      </c>
      <c r="J17" s="11"/>
      <c r="K17" s="1"/>
    </row>
    <row r="18" spans="1:12" ht="54.6" customHeight="1" x14ac:dyDescent="0.3">
      <c r="A18" s="1"/>
      <c r="B18" s="10"/>
      <c r="C18" s="18">
        <v>6</v>
      </c>
      <c r="D18" s="25">
        <v>7136</v>
      </c>
      <c r="E18" s="20" t="s">
        <v>23</v>
      </c>
      <c r="F18" s="21" t="s">
        <v>24</v>
      </c>
      <c r="G18" s="22">
        <v>1</v>
      </c>
      <c r="H18" s="23">
        <v>1198</v>
      </c>
      <c r="I18" s="24">
        <f t="shared" si="1"/>
        <v>1198</v>
      </c>
      <c r="J18" s="11"/>
      <c r="K18" s="1"/>
    </row>
    <row r="19" spans="1:12" ht="64.150000000000006" customHeight="1" x14ac:dyDescent="0.3">
      <c r="A19" s="1"/>
      <c r="B19" s="10"/>
      <c r="C19" s="18">
        <v>7</v>
      </c>
      <c r="D19" s="25">
        <v>5210</v>
      </c>
      <c r="E19" s="20" t="s">
        <v>25</v>
      </c>
      <c r="F19" s="21" t="s">
        <v>14</v>
      </c>
      <c r="G19" s="22">
        <v>1</v>
      </c>
      <c r="H19" s="23">
        <v>68242</v>
      </c>
      <c r="I19" s="24">
        <f t="shared" si="1"/>
        <v>68242</v>
      </c>
      <c r="J19" s="11"/>
      <c r="K19" s="1"/>
    </row>
    <row r="20" spans="1:12" ht="64.150000000000006" customHeight="1" x14ac:dyDescent="0.3">
      <c r="A20" s="1"/>
      <c r="B20" s="10"/>
      <c r="C20" s="18">
        <v>8</v>
      </c>
      <c r="D20" s="25">
        <v>5209</v>
      </c>
      <c r="E20" s="20" t="s">
        <v>26</v>
      </c>
      <c r="F20" s="21" t="s">
        <v>14</v>
      </c>
      <c r="G20" s="22">
        <v>1</v>
      </c>
      <c r="H20" s="23">
        <v>66799</v>
      </c>
      <c r="I20" s="24">
        <f t="shared" si="1"/>
        <v>66799</v>
      </c>
      <c r="J20" s="11"/>
      <c r="K20" s="1"/>
    </row>
    <row r="21" spans="1:12" ht="49.15" customHeight="1" x14ac:dyDescent="0.3">
      <c r="A21" s="1"/>
      <c r="B21" s="10"/>
      <c r="C21" s="18">
        <v>9</v>
      </c>
      <c r="D21" s="25">
        <v>4695</v>
      </c>
      <c r="E21" s="20" t="s">
        <v>27</v>
      </c>
      <c r="F21" s="21" t="s">
        <v>24</v>
      </c>
      <c r="G21" s="22">
        <v>1</v>
      </c>
      <c r="H21" s="23">
        <v>2830</v>
      </c>
      <c r="I21" s="24">
        <f t="shared" si="1"/>
        <v>2830</v>
      </c>
      <c r="J21" s="11"/>
      <c r="K21" s="1"/>
    </row>
    <row r="22" spans="1:12" s="1" customFormat="1" ht="74.45" customHeight="1" x14ac:dyDescent="0.25">
      <c r="B22" s="10"/>
      <c r="C22" s="18">
        <v>10</v>
      </c>
      <c r="D22" s="21">
        <v>3642</v>
      </c>
      <c r="E22" s="20" t="s">
        <v>28</v>
      </c>
      <c r="F22" s="21" t="s">
        <v>16</v>
      </c>
      <c r="G22" s="22">
        <v>1</v>
      </c>
      <c r="H22" s="23">
        <v>808606</v>
      </c>
      <c r="I22" s="24">
        <f t="shared" si="1"/>
        <v>808606</v>
      </c>
      <c r="J22" s="11"/>
      <c r="L22" s="4"/>
    </row>
    <row r="23" spans="1:12" s="1" customFormat="1" ht="78.599999999999994" customHeight="1" x14ac:dyDescent="0.25">
      <c r="B23" s="10"/>
      <c r="C23" s="18">
        <v>11</v>
      </c>
      <c r="D23" s="21">
        <v>8231</v>
      </c>
      <c r="E23" s="20" t="s">
        <v>29</v>
      </c>
      <c r="F23" s="21" t="s">
        <v>24</v>
      </c>
      <c r="G23" s="22">
        <v>1</v>
      </c>
      <c r="H23" s="23">
        <v>16450</v>
      </c>
      <c r="I23" s="24">
        <f t="shared" si="1"/>
        <v>16450</v>
      </c>
      <c r="J23" s="11"/>
      <c r="L23" s="4"/>
    </row>
    <row r="24" spans="1:12" s="1" customFormat="1" ht="124.9" customHeight="1" x14ac:dyDescent="0.25">
      <c r="B24" s="10"/>
      <c r="C24" s="18">
        <v>12</v>
      </c>
      <c r="D24" s="21">
        <v>3708</v>
      </c>
      <c r="E24" s="20" t="s">
        <v>30</v>
      </c>
      <c r="F24" s="21" t="s">
        <v>24</v>
      </c>
      <c r="G24" s="22">
        <v>1</v>
      </c>
      <c r="H24" s="23">
        <v>5414</v>
      </c>
      <c r="I24" s="24">
        <f t="shared" si="1"/>
        <v>5414</v>
      </c>
      <c r="J24" s="11"/>
      <c r="L24" s="4"/>
    </row>
    <row r="25" spans="1:12" s="1" customFormat="1" ht="78" customHeight="1" x14ac:dyDescent="0.25">
      <c r="B25" s="10"/>
      <c r="C25" s="18">
        <v>13</v>
      </c>
      <c r="D25" s="21">
        <v>6305</v>
      </c>
      <c r="E25" s="20" t="s">
        <v>31</v>
      </c>
      <c r="F25" s="21" t="s">
        <v>14</v>
      </c>
      <c r="G25" s="22">
        <v>1</v>
      </c>
      <c r="H25" s="23">
        <v>18681</v>
      </c>
      <c r="I25" s="24">
        <f t="shared" si="1"/>
        <v>18681</v>
      </c>
      <c r="J25" s="11"/>
      <c r="L25" s="4"/>
    </row>
    <row r="26" spans="1:12" s="1" customFormat="1" ht="72" customHeight="1" x14ac:dyDescent="0.25">
      <c r="B26" s="10"/>
      <c r="C26" s="18">
        <v>14</v>
      </c>
      <c r="D26" s="21">
        <v>4696</v>
      </c>
      <c r="E26" s="20" t="s">
        <v>32</v>
      </c>
      <c r="F26" s="21" t="s">
        <v>24</v>
      </c>
      <c r="G26" s="22">
        <v>1</v>
      </c>
      <c r="H26" s="23">
        <v>2928</v>
      </c>
      <c r="I26" s="24">
        <f t="shared" si="1"/>
        <v>2928</v>
      </c>
      <c r="J26" s="11"/>
      <c r="L26" s="4"/>
    </row>
    <row r="27" spans="1:12" ht="30" customHeight="1" thickBot="1" x14ac:dyDescent="0.35">
      <c r="A27" s="1"/>
      <c r="B27" s="10"/>
      <c r="C27" s="27" t="s">
        <v>20</v>
      </c>
      <c r="D27" s="35"/>
      <c r="E27" s="35"/>
      <c r="F27" s="35"/>
      <c r="G27" s="22"/>
      <c r="H27" s="36"/>
      <c r="I27" s="37">
        <f>SUM(I17:I26)</f>
        <v>1163734</v>
      </c>
      <c r="J27" s="11"/>
      <c r="K27" s="1"/>
    </row>
    <row r="28" spans="1:12" ht="30" customHeight="1" thickBot="1" x14ac:dyDescent="0.35">
      <c r="A28" s="1"/>
      <c r="B28" s="10"/>
      <c r="C28" s="14" t="s">
        <v>33</v>
      </c>
      <c r="D28" s="16"/>
      <c r="E28" s="16"/>
      <c r="F28" s="16"/>
      <c r="G28" s="16"/>
      <c r="H28" s="16"/>
      <c r="I28" s="17"/>
      <c r="J28" s="11"/>
      <c r="K28" s="1"/>
    </row>
    <row r="29" spans="1:12" ht="171" x14ac:dyDescent="0.3">
      <c r="A29" s="1"/>
      <c r="B29" s="10"/>
      <c r="C29" s="18">
        <v>15</v>
      </c>
      <c r="D29" s="25">
        <v>6275</v>
      </c>
      <c r="E29" s="20" t="s">
        <v>34</v>
      </c>
      <c r="F29" s="21" t="s">
        <v>18</v>
      </c>
      <c r="G29" s="22">
        <v>1</v>
      </c>
      <c r="H29" s="23">
        <v>121557</v>
      </c>
      <c r="I29" s="24">
        <f t="shared" ref="I29:I35" si="2">ROUND(+G29*H29,0)</f>
        <v>121557</v>
      </c>
      <c r="J29" s="11"/>
      <c r="K29" s="1"/>
    </row>
    <row r="30" spans="1:12" ht="66" customHeight="1" x14ac:dyDescent="0.3">
      <c r="A30" s="1"/>
      <c r="B30" s="10"/>
      <c r="C30" s="18">
        <v>16</v>
      </c>
      <c r="D30" s="25">
        <v>4947</v>
      </c>
      <c r="E30" s="20" t="s">
        <v>35</v>
      </c>
      <c r="F30" s="21" t="s">
        <v>14</v>
      </c>
      <c r="G30" s="22">
        <v>1</v>
      </c>
      <c r="H30" s="23">
        <v>5315</v>
      </c>
      <c r="I30" s="24">
        <f t="shared" si="2"/>
        <v>5315</v>
      </c>
      <c r="J30" s="11"/>
      <c r="K30" s="1"/>
    </row>
    <row r="31" spans="1:12" ht="79.150000000000006" customHeight="1" x14ac:dyDescent="0.3">
      <c r="A31" s="1"/>
      <c r="B31" s="10"/>
      <c r="C31" s="18">
        <v>17</v>
      </c>
      <c r="D31" s="25">
        <v>9055</v>
      </c>
      <c r="E31" s="20" t="s">
        <v>36</v>
      </c>
      <c r="F31" s="21" t="s">
        <v>18</v>
      </c>
      <c r="G31" s="22">
        <v>1</v>
      </c>
      <c r="H31" s="23">
        <v>13334</v>
      </c>
      <c r="I31" s="24">
        <f t="shared" si="2"/>
        <v>13334</v>
      </c>
      <c r="J31" s="11"/>
      <c r="K31" s="1"/>
    </row>
    <row r="32" spans="1:12" ht="103.9" customHeight="1" x14ac:dyDescent="0.3">
      <c r="A32" s="1"/>
      <c r="B32" s="10"/>
      <c r="C32" s="18">
        <v>18</v>
      </c>
      <c r="D32" s="38">
        <v>6262</v>
      </c>
      <c r="E32" s="20" t="s">
        <v>37</v>
      </c>
      <c r="F32" s="21" t="s">
        <v>14</v>
      </c>
      <c r="G32" s="22">
        <v>1</v>
      </c>
      <c r="H32" s="23">
        <v>56590</v>
      </c>
      <c r="I32" s="24">
        <f t="shared" si="2"/>
        <v>56590</v>
      </c>
      <c r="J32" s="11"/>
      <c r="K32" s="1"/>
    </row>
    <row r="33" spans="1:12" s="1" customFormat="1" ht="79.900000000000006" customHeight="1" x14ac:dyDescent="0.25">
      <c r="B33" s="10"/>
      <c r="C33" s="18">
        <v>19</v>
      </c>
      <c r="D33" s="25">
        <v>4828</v>
      </c>
      <c r="E33" s="20" t="s">
        <v>38</v>
      </c>
      <c r="F33" s="21" t="s">
        <v>18</v>
      </c>
      <c r="G33" s="22">
        <v>1</v>
      </c>
      <c r="H33" s="23">
        <v>35446</v>
      </c>
      <c r="I33" s="24">
        <f t="shared" si="2"/>
        <v>35446</v>
      </c>
      <c r="J33" s="11"/>
      <c r="L33" s="4"/>
    </row>
    <row r="34" spans="1:12" ht="79.900000000000006" customHeight="1" x14ac:dyDescent="0.3">
      <c r="A34" s="1"/>
      <c r="B34" s="10"/>
      <c r="C34" s="18">
        <v>20</v>
      </c>
      <c r="D34" s="25">
        <v>6194</v>
      </c>
      <c r="E34" s="20" t="s">
        <v>39</v>
      </c>
      <c r="F34" s="21" t="s">
        <v>18</v>
      </c>
      <c r="G34" s="22">
        <v>1</v>
      </c>
      <c r="H34" s="23">
        <v>574800</v>
      </c>
      <c r="I34" s="24">
        <f t="shared" si="2"/>
        <v>574800</v>
      </c>
      <c r="J34" s="11"/>
      <c r="K34" s="1"/>
    </row>
    <row r="35" spans="1:12" s="1" customFormat="1" ht="84.6" customHeight="1" x14ac:dyDescent="0.25">
      <c r="B35" s="10"/>
      <c r="C35" s="18">
        <v>21</v>
      </c>
      <c r="D35" s="21">
        <v>5395</v>
      </c>
      <c r="E35" s="20" t="s">
        <v>40</v>
      </c>
      <c r="F35" s="21" t="s">
        <v>18</v>
      </c>
      <c r="G35" s="22">
        <v>1</v>
      </c>
      <c r="H35" s="23">
        <v>40878</v>
      </c>
      <c r="I35" s="24">
        <f t="shared" si="2"/>
        <v>40878</v>
      </c>
      <c r="J35" s="11"/>
      <c r="L35" s="4"/>
    </row>
    <row r="36" spans="1:12" ht="30" customHeight="1" thickBot="1" x14ac:dyDescent="0.35">
      <c r="A36" s="1"/>
      <c r="B36" s="10"/>
      <c r="C36" s="39" t="s">
        <v>20</v>
      </c>
      <c r="D36" s="40"/>
      <c r="E36" s="41"/>
      <c r="F36" s="42"/>
      <c r="G36" s="22"/>
      <c r="H36" s="43"/>
      <c r="I36" s="44">
        <f>SUM(I29:I35)</f>
        <v>847920</v>
      </c>
      <c r="J36" s="11"/>
      <c r="K36" s="1"/>
    </row>
    <row r="37" spans="1:12" ht="30" customHeight="1" thickBot="1" x14ac:dyDescent="0.35">
      <c r="A37" s="1"/>
      <c r="B37" s="10"/>
      <c r="C37" s="14" t="s">
        <v>41</v>
      </c>
      <c r="D37" s="16"/>
      <c r="E37" s="16"/>
      <c r="F37" s="16"/>
      <c r="G37" s="16"/>
      <c r="H37" s="16"/>
      <c r="I37" s="17"/>
      <c r="J37" s="11"/>
      <c r="K37" s="1"/>
    </row>
    <row r="38" spans="1:12" ht="117.6" customHeight="1" x14ac:dyDescent="0.3">
      <c r="A38" s="1"/>
      <c r="B38" s="10"/>
      <c r="C38" s="18">
        <v>22</v>
      </c>
      <c r="D38" s="21">
        <v>9086</v>
      </c>
      <c r="E38" s="20" t="s">
        <v>42</v>
      </c>
      <c r="F38" s="21" t="s">
        <v>16</v>
      </c>
      <c r="G38" s="22">
        <v>1</v>
      </c>
      <c r="H38" s="23">
        <v>676247</v>
      </c>
      <c r="I38" s="24">
        <f t="shared" ref="I38:I43" si="3">ROUND(+G38*H38,0)</f>
        <v>676247</v>
      </c>
      <c r="J38" s="11"/>
      <c r="K38" s="1"/>
    </row>
    <row r="39" spans="1:12" s="1" customFormat="1" ht="74.45" customHeight="1" x14ac:dyDescent="0.25">
      <c r="B39" s="10"/>
      <c r="C39" s="18">
        <v>23</v>
      </c>
      <c r="D39" s="21">
        <v>4759</v>
      </c>
      <c r="E39" s="20" t="s">
        <v>43</v>
      </c>
      <c r="F39" s="21" t="s">
        <v>18</v>
      </c>
      <c r="G39" s="22">
        <v>1</v>
      </c>
      <c r="H39" s="23">
        <v>44471</v>
      </c>
      <c r="I39" s="24">
        <f t="shared" si="3"/>
        <v>44471</v>
      </c>
      <c r="J39" s="11"/>
      <c r="L39" s="4"/>
    </row>
    <row r="40" spans="1:12" ht="60.6" customHeight="1" x14ac:dyDescent="0.3">
      <c r="A40" s="1"/>
      <c r="B40" s="10"/>
      <c r="C40" s="18">
        <v>24</v>
      </c>
      <c r="D40" s="38">
        <v>5205</v>
      </c>
      <c r="E40" s="20" t="s">
        <v>44</v>
      </c>
      <c r="F40" s="21" t="s">
        <v>18</v>
      </c>
      <c r="G40" s="22">
        <v>1</v>
      </c>
      <c r="H40" s="23">
        <v>50377</v>
      </c>
      <c r="I40" s="24">
        <f t="shared" si="3"/>
        <v>50377</v>
      </c>
      <c r="J40" s="11"/>
      <c r="K40" s="1"/>
    </row>
    <row r="41" spans="1:12" ht="133.9" customHeight="1" x14ac:dyDescent="0.3">
      <c r="A41" s="1"/>
      <c r="B41" s="10"/>
      <c r="C41" s="18">
        <v>25</v>
      </c>
      <c r="D41" s="38">
        <v>6281</v>
      </c>
      <c r="E41" s="20" t="s">
        <v>45</v>
      </c>
      <c r="F41" s="21" t="s">
        <v>14</v>
      </c>
      <c r="G41" s="22">
        <v>1</v>
      </c>
      <c r="H41" s="23">
        <v>52533</v>
      </c>
      <c r="I41" s="24">
        <f t="shared" si="3"/>
        <v>52533</v>
      </c>
      <c r="J41" s="11"/>
      <c r="K41" s="1"/>
    </row>
    <row r="42" spans="1:12" ht="133.9" customHeight="1" x14ac:dyDescent="0.3">
      <c r="A42" s="1"/>
      <c r="B42" s="10"/>
      <c r="C42" s="18">
        <v>26</v>
      </c>
      <c r="D42" s="38">
        <v>6221</v>
      </c>
      <c r="E42" s="20" t="s">
        <v>46</v>
      </c>
      <c r="F42" s="21" t="s">
        <v>14</v>
      </c>
      <c r="G42" s="22">
        <v>1</v>
      </c>
      <c r="H42" s="23">
        <v>483384</v>
      </c>
      <c r="I42" s="24">
        <f t="shared" si="3"/>
        <v>483384</v>
      </c>
      <c r="J42" s="11"/>
      <c r="K42" s="1"/>
    </row>
    <row r="43" spans="1:12" ht="133.9" customHeight="1" x14ac:dyDescent="0.3">
      <c r="A43" s="1"/>
      <c r="B43" s="10"/>
      <c r="C43" s="18">
        <v>27</v>
      </c>
      <c r="D43" s="38">
        <v>4161</v>
      </c>
      <c r="E43" s="20" t="s">
        <v>47</v>
      </c>
      <c r="F43" s="21" t="s">
        <v>16</v>
      </c>
      <c r="G43" s="22">
        <v>1</v>
      </c>
      <c r="H43" s="23">
        <v>149117</v>
      </c>
      <c r="I43" s="24">
        <f t="shared" si="3"/>
        <v>149117</v>
      </c>
      <c r="J43" s="11"/>
      <c r="K43" s="1"/>
    </row>
    <row r="44" spans="1:12" ht="30" customHeight="1" thickBot="1" x14ac:dyDescent="0.35">
      <c r="A44" s="1"/>
      <c r="B44" s="10"/>
      <c r="C44" s="27" t="s">
        <v>20</v>
      </c>
      <c r="D44" s="45"/>
      <c r="E44" s="46"/>
      <c r="F44" s="30"/>
      <c r="G44" s="22"/>
      <c r="H44" s="32"/>
      <c r="I44" s="37">
        <f>SUM(I38:I43)</f>
        <v>1456129</v>
      </c>
      <c r="J44" s="11"/>
      <c r="K44" s="1"/>
    </row>
    <row r="45" spans="1:12" ht="30" customHeight="1" thickBot="1" x14ac:dyDescent="0.35">
      <c r="A45" s="1"/>
      <c r="B45" s="10"/>
      <c r="C45" s="14" t="s">
        <v>48</v>
      </c>
      <c r="D45" s="16"/>
      <c r="E45" s="16"/>
      <c r="F45" s="16"/>
      <c r="G45" s="16"/>
      <c r="H45" s="16"/>
      <c r="I45" s="17"/>
      <c r="J45" s="11"/>
      <c r="K45" s="1"/>
    </row>
    <row r="46" spans="1:12" ht="72.599999999999994" customHeight="1" x14ac:dyDescent="0.3">
      <c r="A46" s="1"/>
      <c r="B46" s="10"/>
      <c r="C46" s="18">
        <v>28</v>
      </c>
      <c r="D46" s="38">
        <v>3012</v>
      </c>
      <c r="E46" s="20" t="s">
        <v>49</v>
      </c>
      <c r="F46" s="21" t="s">
        <v>14</v>
      </c>
      <c r="G46" s="22">
        <v>1</v>
      </c>
      <c r="H46" s="23">
        <v>7225</v>
      </c>
      <c r="I46" s="24">
        <f t="shared" ref="I46:I54" si="4">ROUND(+G46*H46,0)</f>
        <v>7225</v>
      </c>
      <c r="J46" s="11"/>
      <c r="K46" s="1"/>
    </row>
    <row r="47" spans="1:12" ht="30" customHeight="1" x14ac:dyDescent="0.3">
      <c r="A47" s="1"/>
      <c r="B47" s="10"/>
      <c r="C47" s="18">
        <v>29</v>
      </c>
      <c r="D47" s="38">
        <v>3465</v>
      </c>
      <c r="E47" s="20" t="s">
        <v>50</v>
      </c>
      <c r="F47" s="21" t="s">
        <v>16</v>
      </c>
      <c r="G47" s="22">
        <v>1</v>
      </c>
      <c r="H47" s="23">
        <v>490352</v>
      </c>
      <c r="I47" s="24">
        <f t="shared" si="4"/>
        <v>490352</v>
      </c>
      <c r="J47" s="11"/>
      <c r="K47" s="1"/>
    </row>
    <row r="48" spans="1:12" ht="70.150000000000006" customHeight="1" x14ac:dyDescent="0.3">
      <c r="A48" s="1"/>
      <c r="B48" s="10"/>
      <c r="C48" s="18">
        <v>30</v>
      </c>
      <c r="D48" s="38">
        <v>4912</v>
      </c>
      <c r="E48" s="20" t="s">
        <v>51</v>
      </c>
      <c r="F48" s="21" t="s">
        <v>52</v>
      </c>
      <c r="G48" s="22">
        <v>1</v>
      </c>
      <c r="H48" s="23">
        <v>2461278</v>
      </c>
      <c r="I48" s="24">
        <f t="shared" si="4"/>
        <v>2461278</v>
      </c>
      <c r="J48" s="11"/>
      <c r="K48" s="1"/>
    </row>
    <row r="49" spans="1:11" ht="70.150000000000006" customHeight="1" x14ac:dyDescent="0.3">
      <c r="A49" s="1"/>
      <c r="B49" s="10"/>
      <c r="C49" s="18">
        <v>31</v>
      </c>
      <c r="D49" s="38">
        <v>6459</v>
      </c>
      <c r="E49" s="20" t="s">
        <v>53</v>
      </c>
      <c r="F49" s="21" t="s">
        <v>14</v>
      </c>
      <c r="G49" s="22">
        <v>1</v>
      </c>
      <c r="H49" s="23">
        <v>47267</v>
      </c>
      <c r="I49" s="24">
        <f t="shared" si="4"/>
        <v>47267</v>
      </c>
      <c r="J49" s="11"/>
      <c r="K49" s="1"/>
    </row>
    <row r="50" spans="1:11" ht="70.150000000000006" customHeight="1" x14ac:dyDescent="0.3">
      <c r="A50" s="1"/>
      <c r="B50" s="10"/>
      <c r="C50" s="18">
        <v>32</v>
      </c>
      <c r="D50" s="38">
        <v>3027</v>
      </c>
      <c r="E50" s="20" t="s">
        <v>54</v>
      </c>
      <c r="F50" s="21" t="s">
        <v>18</v>
      </c>
      <c r="G50" s="22">
        <v>1</v>
      </c>
      <c r="H50" s="23">
        <v>76135</v>
      </c>
      <c r="I50" s="24">
        <f t="shared" si="4"/>
        <v>76135</v>
      </c>
      <c r="J50" s="11"/>
      <c r="K50" s="1"/>
    </row>
    <row r="51" spans="1:11" ht="70.150000000000006" customHeight="1" x14ac:dyDescent="0.3">
      <c r="A51" s="1"/>
      <c r="B51" s="10"/>
      <c r="C51" s="18">
        <v>33</v>
      </c>
      <c r="D51" s="38">
        <v>3050</v>
      </c>
      <c r="E51" s="20" t="s">
        <v>55</v>
      </c>
      <c r="F51" s="21" t="s">
        <v>16</v>
      </c>
      <c r="G51" s="22">
        <v>1</v>
      </c>
      <c r="H51" s="23">
        <v>32699</v>
      </c>
      <c r="I51" s="24">
        <f t="shared" si="4"/>
        <v>32699</v>
      </c>
      <c r="J51" s="11"/>
      <c r="K51" s="1"/>
    </row>
    <row r="52" spans="1:11" ht="70.150000000000006" customHeight="1" x14ac:dyDescent="0.3">
      <c r="A52" s="1"/>
      <c r="B52" s="10"/>
      <c r="C52" s="18">
        <v>34</v>
      </c>
      <c r="D52" s="38">
        <v>6878</v>
      </c>
      <c r="E52" s="20" t="s">
        <v>56</v>
      </c>
      <c r="F52" s="21" t="s">
        <v>16</v>
      </c>
      <c r="G52" s="22">
        <v>1</v>
      </c>
      <c r="H52" s="23">
        <v>583407</v>
      </c>
      <c r="I52" s="24">
        <f t="shared" si="4"/>
        <v>583407</v>
      </c>
      <c r="J52" s="11"/>
      <c r="K52" s="1"/>
    </row>
    <row r="53" spans="1:11" ht="70.150000000000006" customHeight="1" x14ac:dyDescent="0.3">
      <c r="A53" s="1"/>
      <c r="B53" s="10"/>
      <c r="C53" s="18">
        <v>35</v>
      </c>
      <c r="D53" s="38">
        <v>4907</v>
      </c>
      <c r="E53" s="20" t="s">
        <v>57</v>
      </c>
      <c r="F53" s="21" t="s">
        <v>16</v>
      </c>
      <c r="G53" s="22">
        <v>1</v>
      </c>
      <c r="H53" s="23">
        <v>127869</v>
      </c>
      <c r="I53" s="24">
        <f t="shared" si="4"/>
        <v>127869</v>
      </c>
      <c r="J53" s="11"/>
      <c r="K53" s="1"/>
    </row>
    <row r="54" spans="1:11" ht="70.150000000000006" customHeight="1" x14ac:dyDescent="0.3">
      <c r="A54" s="1"/>
      <c r="B54" s="10"/>
      <c r="C54" s="18">
        <v>36</v>
      </c>
      <c r="D54" s="38">
        <v>3696</v>
      </c>
      <c r="E54" s="20" t="s">
        <v>58</v>
      </c>
      <c r="F54" s="21" t="s">
        <v>14</v>
      </c>
      <c r="G54" s="22">
        <v>1</v>
      </c>
      <c r="H54" s="23">
        <v>80477</v>
      </c>
      <c r="I54" s="24">
        <f t="shared" si="4"/>
        <v>80477</v>
      </c>
      <c r="J54" s="11"/>
      <c r="K54" s="1"/>
    </row>
    <row r="55" spans="1:11" ht="30" customHeight="1" thickBot="1" x14ac:dyDescent="0.35">
      <c r="A55" s="1"/>
      <c r="B55" s="10"/>
      <c r="C55" s="27" t="s">
        <v>20</v>
      </c>
      <c r="D55" s="45"/>
      <c r="E55" s="29"/>
      <c r="F55" s="30"/>
      <c r="G55" s="22"/>
      <c r="H55" s="32"/>
      <c r="I55" s="37">
        <f>SUM(I46:I54)</f>
        <v>3906709</v>
      </c>
      <c r="J55" s="11"/>
      <c r="K55" s="1"/>
    </row>
    <row r="56" spans="1:11" ht="30" customHeight="1" thickBot="1" x14ac:dyDescent="0.35">
      <c r="A56" s="1"/>
      <c r="B56" s="10"/>
      <c r="C56" s="14" t="s">
        <v>59</v>
      </c>
      <c r="D56" s="16"/>
      <c r="E56" s="16"/>
      <c r="F56" s="16"/>
      <c r="G56" s="16"/>
      <c r="H56" s="16"/>
      <c r="I56" s="17"/>
      <c r="J56" s="11"/>
      <c r="K56" s="1"/>
    </row>
    <row r="57" spans="1:11" ht="30" customHeight="1" x14ac:dyDescent="0.3">
      <c r="A57" s="1"/>
      <c r="B57" s="10"/>
      <c r="C57" s="18">
        <v>37</v>
      </c>
      <c r="D57" s="38">
        <v>3724</v>
      </c>
      <c r="E57" s="20" t="s">
        <v>60</v>
      </c>
      <c r="F57" s="21" t="s">
        <v>52</v>
      </c>
      <c r="G57" s="22">
        <v>1</v>
      </c>
      <c r="H57" s="23">
        <v>85557</v>
      </c>
      <c r="I57" s="24">
        <f t="shared" ref="I57" si="5">ROUND(+G57*H57,0)</f>
        <v>85557</v>
      </c>
      <c r="J57" s="11"/>
      <c r="K57" s="1"/>
    </row>
    <row r="58" spans="1:11" ht="30" customHeight="1" thickBot="1" x14ac:dyDescent="0.35">
      <c r="A58" s="1"/>
      <c r="B58" s="10"/>
      <c r="C58" s="27" t="s">
        <v>20</v>
      </c>
      <c r="D58" s="45"/>
      <c r="E58" s="29"/>
      <c r="F58" s="30"/>
      <c r="G58" s="22"/>
      <c r="H58" s="32"/>
      <c r="I58" s="37">
        <f>SUM(I57:I57)</f>
        <v>85557</v>
      </c>
      <c r="J58" s="11"/>
      <c r="K58" s="1"/>
    </row>
    <row r="59" spans="1:11" ht="30" customHeight="1" thickBot="1" x14ac:dyDescent="0.35">
      <c r="A59" s="1"/>
      <c r="B59" s="10"/>
      <c r="C59" s="14" t="s">
        <v>61</v>
      </c>
      <c r="D59" s="16"/>
      <c r="E59" s="16"/>
      <c r="F59" s="16"/>
      <c r="G59" s="16"/>
      <c r="H59" s="16"/>
      <c r="I59" s="17"/>
      <c r="J59" s="11"/>
      <c r="K59" s="1"/>
    </row>
    <row r="60" spans="1:11" ht="48.6" customHeight="1" x14ac:dyDescent="0.3">
      <c r="A60" s="1"/>
      <c r="B60" s="10"/>
      <c r="C60" s="18">
        <v>38</v>
      </c>
      <c r="D60" s="38">
        <v>4613</v>
      </c>
      <c r="E60" s="20" t="s">
        <v>62</v>
      </c>
      <c r="F60" s="21" t="s">
        <v>16</v>
      </c>
      <c r="G60" s="22">
        <v>1</v>
      </c>
      <c r="H60" s="23">
        <v>48739</v>
      </c>
      <c r="I60" s="24">
        <f t="shared" ref="I60:I61" si="6">ROUND(+G60*H60,0)</f>
        <v>48739</v>
      </c>
      <c r="J60" s="11"/>
      <c r="K60" s="1"/>
    </row>
    <row r="61" spans="1:11" ht="69.599999999999994" customHeight="1" x14ac:dyDescent="0.3">
      <c r="A61" s="1"/>
      <c r="B61" s="10"/>
      <c r="C61" s="18">
        <v>39</v>
      </c>
      <c r="D61" s="38">
        <v>3017</v>
      </c>
      <c r="E61" s="20" t="s">
        <v>63</v>
      </c>
      <c r="F61" s="21" t="s">
        <v>16</v>
      </c>
      <c r="G61" s="22">
        <v>1</v>
      </c>
      <c r="H61" s="23">
        <v>37721</v>
      </c>
      <c r="I61" s="24">
        <f t="shared" si="6"/>
        <v>37721</v>
      </c>
      <c r="J61" s="11"/>
      <c r="K61" s="1"/>
    </row>
    <row r="62" spans="1:11" ht="30" customHeight="1" thickBot="1" x14ac:dyDescent="0.35">
      <c r="A62" s="1"/>
      <c r="B62" s="10"/>
      <c r="C62" s="27" t="s">
        <v>20</v>
      </c>
      <c r="D62" s="45"/>
      <c r="E62" s="29"/>
      <c r="F62" s="30"/>
      <c r="G62" s="22"/>
      <c r="H62" s="32"/>
      <c r="I62" s="37">
        <f>SUM(I60:I61)</f>
        <v>86460</v>
      </c>
      <c r="J62" s="11"/>
      <c r="K62" s="1"/>
    </row>
    <row r="63" spans="1:11" ht="30" customHeight="1" thickBot="1" x14ac:dyDescent="0.35">
      <c r="A63" s="1"/>
      <c r="B63" s="10"/>
      <c r="C63" s="14" t="s">
        <v>64</v>
      </c>
      <c r="D63" s="16"/>
      <c r="E63" s="16"/>
      <c r="F63" s="16"/>
      <c r="G63" s="16"/>
      <c r="H63" s="16"/>
      <c r="I63" s="17"/>
      <c r="J63" s="11"/>
      <c r="K63" s="1"/>
    </row>
    <row r="64" spans="1:11" ht="37.9" customHeight="1" x14ac:dyDescent="0.3">
      <c r="A64" s="1"/>
      <c r="B64" s="10"/>
      <c r="C64" s="18">
        <v>40</v>
      </c>
      <c r="D64" s="38">
        <v>5189</v>
      </c>
      <c r="E64" s="20" t="s">
        <v>65</v>
      </c>
      <c r="F64" s="21" t="s">
        <v>52</v>
      </c>
      <c r="G64" s="22">
        <v>1</v>
      </c>
      <c r="H64" s="23">
        <v>75059</v>
      </c>
      <c r="I64" s="24">
        <f t="shared" ref="I64:I68" si="7">ROUND(+G64*H64,0)</f>
        <v>75059</v>
      </c>
      <c r="J64" s="11"/>
      <c r="K64" s="1"/>
    </row>
    <row r="65" spans="1:13" ht="61.9" customHeight="1" x14ac:dyDescent="0.3">
      <c r="A65" s="1"/>
      <c r="B65" s="10"/>
      <c r="C65" s="18">
        <v>41</v>
      </c>
      <c r="D65" s="38">
        <v>6573</v>
      </c>
      <c r="E65" s="20" t="s">
        <v>66</v>
      </c>
      <c r="F65" s="21" t="s">
        <v>14</v>
      </c>
      <c r="G65" s="22">
        <v>1</v>
      </c>
      <c r="H65" s="23">
        <v>45275</v>
      </c>
      <c r="I65" s="24">
        <f t="shared" si="7"/>
        <v>45275</v>
      </c>
      <c r="J65" s="11"/>
      <c r="K65" s="1"/>
    </row>
    <row r="66" spans="1:13" ht="69.599999999999994" customHeight="1" x14ac:dyDescent="0.3">
      <c r="A66" s="1"/>
      <c r="B66" s="10"/>
      <c r="C66" s="18">
        <v>42</v>
      </c>
      <c r="D66" s="38">
        <v>8756</v>
      </c>
      <c r="E66" s="20" t="s">
        <v>67</v>
      </c>
      <c r="F66" s="21" t="s">
        <v>52</v>
      </c>
      <c r="G66" s="22">
        <v>1</v>
      </c>
      <c r="H66" s="23">
        <v>18895</v>
      </c>
      <c r="I66" s="24">
        <f t="shared" si="7"/>
        <v>18895</v>
      </c>
      <c r="J66" s="11"/>
      <c r="K66" s="1"/>
    </row>
    <row r="67" spans="1:13" ht="37.9" customHeight="1" x14ac:dyDescent="0.3">
      <c r="A67" s="1"/>
      <c r="B67" s="10"/>
      <c r="C67" s="18">
        <v>43</v>
      </c>
      <c r="D67" s="38">
        <v>7501</v>
      </c>
      <c r="E67" s="20" t="s">
        <v>68</v>
      </c>
      <c r="F67" s="21" t="s">
        <v>52</v>
      </c>
      <c r="G67" s="22">
        <v>1</v>
      </c>
      <c r="H67" s="23">
        <v>539350</v>
      </c>
      <c r="I67" s="24">
        <f t="shared" si="7"/>
        <v>539350</v>
      </c>
      <c r="J67" s="11"/>
      <c r="K67" s="1"/>
    </row>
    <row r="68" spans="1:13" ht="30" customHeight="1" x14ac:dyDescent="0.3">
      <c r="A68" s="1"/>
      <c r="B68" s="10"/>
      <c r="C68" s="18">
        <v>44</v>
      </c>
      <c r="D68" s="38">
        <v>7964</v>
      </c>
      <c r="E68" s="20" t="s">
        <v>69</v>
      </c>
      <c r="F68" s="21" t="s">
        <v>52</v>
      </c>
      <c r="G68" s="22">
        <v>1</v>
      </c>
      <c r="H68" s="23">
        <v>589050</v>
      </c>
      <c r="I68" s="24">
        <f t="shared" si="7"/>
        <v>589050</v>
      </c>
      <c r="J68" s="11"/>
      <c r="K68" s="1"/>
    </row>
    <row r="69" spans="1:13" ht="30" customHeight="1" thickBot="1" x14ac:dyDescent="0.35">
      <c r="A69" s="1"/>
      <c r="B69" s="10"/>
      <c r="C69" s="27" t="s">
        <v>20</v>
      </c>
      <c r="D69" s="45"/>
      <c r="E69" s="47"/>
      <c r="F69" s="48"/>
      <c r="G69" s="22"/>
      <c r="H69" s="32"/>
      <c r="I69" s="37">
        <f>SUM(I64:I68)</f>
        <v>1267629</v>
      </c>
      <c r="J69" s="11"/>
      <c r="K69" s="1"/>
    </row>
    <row r="70" spans="1:13" s="53" customFormat="1" ht="30" customHeight="1" thickBot="1" x14ac:dyDescent="0.3">
      <c r="A70" s="49"/>
      <c r="B70" s="50"/>
      <c r="C70" s="116" t="s">
        <v>70</v>
      </c>
      <c r="D70" s="117"/>
      <c r="E70" s="117"/>
      <c r="F70" s="117"/>
      <c r="G70" s="117"/>
      <c r="H70" s="118"/>
      <c r="I70" s="51">
        <f>I15+I27+I36+I44+I55+I58+I62+I69</f>
        <v>8861318</v>
      </c>
      <c r="J70" s="52"/>
      <c r="K70" s="49"/>
      <c r="L70" s="4"/>
    </row>
    <row r="71" spans="1:13" s="53" customFormat="1" ht="15.75" x14ac:dyDescent="0.25">
      <c r="A71" s="49"/>
      <c r="B71" s="50"/>
      <c r="C71" s="54"/>
      <c r="D71" s="54"/>
      <c r="E71" s="54"/>
      <c r="F71" s="54"/>
      <c r="G71" s="55"/>
      <c r="H71" s="55"/>
      <c r="I71" s="56"/>
      <c r="J71" s="52"/>
      <c r="K71" s="49"/>
      <c r="L71" s="57"/>
    </row>
    <row r="72" spans="1:13" s="53" customFormat="1" ht="30" customHeight="1" x14ac:dyDescent="0.25">
      <c r="A72" s="49"/>
      <c r="B72" s="50"/>
      <c r="C72" s="58"/>
      <c r="D72" s="59"/>
      <c r="E72" s="119" t="str">
        <f>+F84</f>
        <v>ADMINISTRACIÓN</v>
      </c>
      <c r="F72" s="120"/>
      <c r="G72" s="121"/>
      <c r="H72" s="60">
        <f>+I84</f>
        <v>0.25028984255804387</v>
      </c>
      <c r="I72" s="61">
        <f>+ROUND(H72*I70,0)</f>
        <v>2217898</v>
      </c>
      <c r="J72" s="52"/>
      <c r="K72" s="49"/>
      <c r="L72" s="57"/>
    </row>
    <row r="73" spans="1:13" s="53" customFormat="1" ht="30" customHeight="1" x14ac:dyDescent="0.25">
      <c r="A73" s="49"/>
      <c r="B73" s="50"/>
      <c r="C73" s="58"/>
      <c r="D73" s="62"/>
      <c r="E73" s="119" t="str">
        <f>+F85</f>
        <v>IMPREVISTO</v>
      </c>
      <c r="F73" s="120"/>
      <c r="G73" s="121"/>
      <c r="H73" s="60">
        <f>+I85</f>
        <v>0.01</v>
      </c>
      <c r="I73" s="61">
        <f>+ROUND(H73*I70,0)</f>
        <v>88613</v>
      </c>
      <c r="J73" s="52"/>
      <c r="K73" s="49"/>
      <c r="L73" s="57"/>
    </row>
    <row r="74" spans="1:13" s="53" customFormat="1" ht="30" customHeight="1" x14ac:dyDescent="0.25">
      <c r="A74" s="49"/>
      <c r="B74" s="50"/>
      <c r="C74" s="58"/>
      <c r="D74" s="62"/>
      <c r="E74" s="119" t="str">
        <f>+F86</f>
        <v>UTILIDAD</v>
      </c>
      <c r="F74" s="120"/>
      <c r="G74" s="121"/>
      <c r="H74" s="60">
        <f>+I86</f>
        <v>0.05</v>
      </c>
      <c r="I74" s="61">
        <f>+ROUND(H74*I70,0)</f>
        <v>443066</v>
      </c>
      <c r="J74" s="52"/>
      <c r="K74" s="49"/>
      <c r="L74" s="57"/>
    </row>
    <row r="75" spans="1:13" s="53" customFormat="1" ht="30" customHeight="1" x14ac:dyDescent="0.25">
      <c r="A75" s="49"/>
      <c r="B75" s="50"/>
      <c r="C75" s="58"/>
      <c r="D75" s="59"/>
      <c r="E75" s="122" t="s">
        <v>71</v>
      </c>
      <c r="F75" s="120"/>
      <c r="G75" s="120"/>
      <c r="H75" s="121"/>
      <c r="I75" s="61" cm="1">
        <f t="array" ref="I75:J75">+'[136]PGA Y SST'!N107:O107</f>
        <v>77817875</v>
      </c>
      <c r="J75" s="52">
        <v>0</v>
      </c>
      <c r="K75" s="49"/>
      <c r="L75" s="57"/>
    </row>
    <row r="76" spans="1:13" s="53" customFormat="1" ht="30" customHeight="1" x14ac:dyDescent="0.25">
      <c r="A76" s="49"/>
      <c r="B76" s="50"/>
      <c r="C76" s="58"/>
      <c r="D76" s="62"/>
      <c r="E76" s="122" t="s">
        <v>72</v>
      </c>
      <c r="F76" s="120"/>
      <c r="G76" s="120"/>
      <c r="H76" s="121"/>
      <c r="I76" s="63">
        <f>+[136]PGS!L52</f>
        <v>12422516</v>
      </c>
      <c r="J76" s="52"/>
      <c r="K76" s="49"/>
      <c r="L76" s="57"/>
    </row>
    <row r="77" spans="1:13" s="53" customFormat="1" ht="30" customHeight="1" x14ac:dyDescent="0.25">
      <c r="A77" s="49"/>
      <c r="B77" s="50"/>
      <c r="C77" s="58"/>
      <c r="D77" s="62"/>
      <c r="E77" s="122" t="s">
        <v>73</v>
      </c>
      <c r="F77" s="120"/>
      <c r="G77" s="120"/>
      <c r="H77" s="121"/>
      <c r="I77" s="63">
        <f>+[136]PMT!Q36</f>
        <v>39847031</v>
      </c>
      <c r="J77" s="52"/>
      <c r="K77" s="49"/>
      <c r="L77" s="57"/>
    </row>
    <row r="78" spans="1:13" s="53" customFormat="1" ht="30" customHeight="1" x14ac:dyDescent="0.25">
      <c r="A78" s="49"/>
      <c r="B78" s="50"/>
      <c r="C78" s="58"/>
      <c r="D78" s="59"/>
      <c r="E78" s="122" t="s">
        <v>74</v>
      </c>
      <c r="F78" s="120"/>
      <c r="G78" s="120"/>
      <c r="H78" s="121"/>
      <c r="I78" s="63">
        <v>19149103</v>
      </c>
      <c r="J78" s="52"/>
      <c r="K78" s="49"/>
      <c r="L78" s="64"/>
    </row>
    <row r="79" spans="1:13" s="53" customFormat="1" ht="30" customHeight="1" x14ac:dyDescent="0.25">
      <c r="A79" s="49"/>
      <c r="B79" s="50"/>
      <c r="C79" s="58"/>
      <c r="D79" s="59"/>
      <c r="E79" s="122" t="s">
        <v>75</v>
      </c>
      <c r="F79" s="120"/>
      <c r="G79" s="120"/>
      <c r="H79" s="121"/>
      <c r="I79" s="63">
        <f>+[136]DIAGNOSTICOS!K42</f>
        <v>79833430</v>
      </c>
      <c r="J79" s="52"/>
      <c r="K79" s="49"/>
      <c r="L79" s="64"/>
    </row>
    <row r="80" spans="1:13" s="53" customFormat="1" ht="30" customHeight="1" thickBot="1" x14ac:dyDescent="0.3">
      <c r="A80" s="49"/>
      <c r="B80" s="50"/>
      <c r="C80" s="58"/>
      <c r="D80" s="59"/>
      <c r="E80" s="65" t="s">
        <v>76</v>
      </c>
      <c r="F80" s="66"/>
      <c r="G80" s="66"/>
      <c r="H80" s="67"/>
      <c r="I80" s="51">
        <f>+I70+I72+I73+I74+I75+I76+I77+I78+I79</f>
        <v>240680850</v>
      </c>
      <c r="J80" s="52"/>
      <c r="K80" s="49"/>
      <c r="L80" s="57"/>
      <c r="M80" s="68"/>
    </row>
    <row r="81" spans="1:12" s="53" customFormat="1" thickBot="1" x14ac:dyDescent="0.3">
      <c r="A81" s="49"/>
      <c r="B81" s="50"/>
      <c r="C81" s="58"/>
      <c r="D81" s="59"/>
      <c r="E81" s="58"/>
      <c r="F81" s="58"/>
      <c r="G81" s="69"/>
      <c r="H81" s="70"/>
      <c r="I81" s="71"/>
      <c r="J81" s="52"/>
      <c r="K81" s="49"/>
      <c r="L81" s="57"/>
    </row>
    <row r="82" spans="1:12" s="53" customFormat="1" ht="15.75" x14ac:dyDescent="0.25">
      <c r="A82" s="49"/>
      <c r="B82" s="50"/>
      <c r="C82" s="72"/>
      <c r="D82" s="123"/>
      <c r="E82" s="123"/>
      <c r="F82" s="124"/>
      <c r="G82" s="124"/>
      <c r="H82" s="124"/>
      <c r="I82" s="125"/>
      <c r="J82" s="73"/>
      <c r="K82" s="49"/>
      <c r="L82" s="57"/>
    </row>
    <row r="83" spans="1:12" s="53" customFormat="1" ht="46.5" customHeight="1" x14ac:dyDescent="0.25">
      <c r="A83" s="49"/>
      <c r="B83" s="50"/>
      <c r="C83" s="111"/>
      <c r="D83" s="112"/>
      <c r="E83" s="112"/>
      <c r="F83" s="113" t="s">
        <v>77</v>
      </c>
      <c r="G83" s="113"/>
      <c r="H83" s="113"/>
      <c r="I83" s="74" t="s">
        <v>78</v>
      </c>
      <c r="J83" s="75"/>
      <c r="K83" s="49"/>
      <c r="L83" s="57"/>
    </row>
    <row r="84" spans="1:12" s="53" customFormat="1" ht="52.9" customHeight="1" x14ac:dyDescent="0.25">
      <c r="A84" s="49"/>
      <c r="B84" s="50"/>
      <c r="C84" s="111"/>
      <c r="D84" s="112"/>
      <c r="E84" s="112"/>
      <c r="F84" s="128" t="s">
        <v>79</v>
      </c>
      <c r="G84" s="128"/>
      <c r="H84" s="76" t="s">
        <v>80</v>
      </c>
      <c r="I84" s="77">
        <f>+'[136]AIU OBRA'!L64</f>
        <v>0.25028984255804387</v>
      </c>
      <c r="J84" s="75"/>
      <c r="K84" s="49"/>
      <c r="L84" s="57"/>
    </row>
    <row r="85" spans="1:12" s="53" customFormat="1" ht="30" customHeight="1" x14ac:dyDescent="0.25">
      <c r="A85" s="49"/>
      <c r="B85" s="50"/>
      <c r="C85" s="111"/>
      <c r="D85" s="112"/>
      <c r="E85" s="112"/>
      <c r="F85" s="129" t="s">
        <v>81</v>
      </c>
      <c r="G85" s="130"/>
      <c r="H85" s="76" t="s">
        <v>82</v>
      </c>
      <c r="I85" s="77">
        <f>+'[136]AIU OBRA'!L65</f>
        <v>0.01</v>
      </c>
      <c r="J85" s="75"/>
      <c r="K85" s="49"/>
      <c r="L85" s="57"/>
    </row>
    <row r="86" spans="1:12" s="79" customFormat="1" ht="58.5" customHeight="1" x14ac:dyDescent="0.25">
      <c r="A86" s="49"/>
      <c r="B86" s="50"/>
      <c r="C86" s="78"/>
      <c r="E86" s="80"/>
      <c r="F86" s="113" t="s">
        <v>83</v>
      </c>
      <c r="G86" s="128"/>
      <c r="H86" s="76" t="s">
        <v>84</v>
      </c>
      <c r="I86" s="77">
        <f>+'[136]AIU OBRA'!L66</f>
        <v>0.05</v>
      </c>
      <c r="J86" s="52"/>
      <c r="K86" s="49"/>
      <c r="L86" s="81"/>
    </row>
    <row r="87" spans="1:12" ht="57" customHeight="1" x14ac:dyDescent="0.3">
      <c r="A87" s="1"/>
      <c r="B87" s="10"/>
      <c r="C87" s="78"/>
      <c r="D87" s="80"/>
      <c r="E87" s="80"/>
      <c r="F87" s="128" t="s">
        <v>85</v>
      </c>
      <c r="G87" s="128"/>
      <c r="H87" s="76" t="s">
        <v>86</v>
      </c>
      <c r="I87" s="77">
        <f>+I84+I85+I86</f>
        <v>0.31028984255804387</v>
      </c>
      <c r="J87" s="11"/>
      <c r="K87" s="1"/>
    </row>
    <row r="88" spans="1:12" ht="17.25" thickBot="1" x14ac:dyDescent="0.35">
      <c r="A88" s="1"/>
      <c r="B88" s="10"/>
      <c r="C88" s="82"/>
      <c r="D88" s="83"/>
      <c r="E88" s="84"/>
      <c r="F88" s="126"/>
      <c r="G88" s="126"/>
      <c r="H88" s="126"/>
      <c r="I88" s="127"/>
      <c r="J88" s="11"/>
      <c r="K88" s="1"/>
    </row>
    <row r="89" spans="1:12" ht="17.25" thickBot="1" x14ac:dyDescent="0.35">
      <c r="A89" s="1"/>
      <c r="B89" s="85"/>
      <c r="C89" s="86"/>
      <c r="D89" s="86"/>
      <c r="E89" s="87"/>
      <c r="F89" s="86"/>
      <c r="G89" s="88"/>
      <c r="H89" s="89"/>
      <c r="I89" s="86"/>
      <c r="J89" s="90"/>
      <c r="K89" s="1"/>
    </row>
    <row r="90" spans="1:12" ht="17.25" thickTop="1" x14ac:dyDescent="0.3">
      <c r="A90" s="1"/>
      <c r="B90" s="1"/>
      <c r="C90" s="1"/>
      <c r="D90" s="1"/>
      <c r="E90" s="1"/>
      <c r="F90" s="1"/>
      <c r="G90" s="2"/>
      <c r="H90" s="3"/>
      <c r="I90" s="1"/>
      <c r="J90" s="1"/>
      <c r="K90" s="1"/>
    </row>
    <row r="106" spans="5:5" x14ac:dyDescent="0.3">
      <c r="E106" s="91"/>
    </row>
    <row r="107" spans="5:5" ht="66" customHeight="1" x14ac:dyDescent="0.3">
      <c r="E107" s="91"/>
    </row>
  </sheetData>
  <sheetProtection algorithmName="SHA-512" hashValue="JpzGEkBdglXvuwjMsH6O8xntw3i7H2luSX7tdsEl4w9JXf+ra417CWhNV6UfQwNOKAevzo7FkqHwUzKr1KI/cw==" saltValue="AnYOeYxXpbqWty6FQBGpgg==" spinCount="100000" sheet="1" objects="1" scenarios="1"/>
  <mergeCells count="30">
    <mergeCell ref="F88:I88"/>
    <mergeCell ref="C84:E84"/>
    <mergeCell ref="F84:G84"/>
    <mergeCell ref="C85:E85"/>
    <mergeCell ref="F85:G85"/>
    <mergeCell ref="F86:G86"/>
    <mergeCell ref="F87:G87"/>
    <mergeCell ref="C83:E83"/>
    <mergeCell ref="F83:H83"/>
    <mergeCell ref="I8:I9"/>
    <mergeCell ref="C70:H70"/>
    <mergeCell ref="E72:G72"/>
    <mergeCell ref="E73:G73"/>
    <mergeCell ref="E74:G74"/>
    <mergeCell ref="E75:H75"/>
    <mergeCell ref="E76:H76"/>
    <mergeCell ref="E77:H77"/>
    <mergeCell ref="E78:H78"/>
    <mergeCell ref="E79:H79"/>
    <mergeCell ref="D82:I82"/>
    <mergeCell ref="C3:D3"/>
    <mergeCell ref="C5:I5"/>
    <mergeCell ref="C6:I6"/>
    <mergeCell ref="C7:I7"/>
    <mergeCell ref="C8:C9"/>
    <mergeCell ref="D8:D9"/>
    <mergeCell ref="E8:E9"/>
    <mergeCell ref="F8:F9"/>
    <mergeCell ref="G8:G9"/>
    <mergeCell ref="H8:H9"/>
  </mergeCells>
  <conditionalFormatting sqref="D18">
    <cfRule type="duplicateValues" dxfId="20" priority="5"/>
    <cfRule type="duplicateValues" dxfId="19" priority="6"/>
  </conditionalFormatting>
  <conditionalFormatting sqref="D39">
    <cfRule type="duplicateValues" dxfId="18" priority="3"/>
    <cfRule type="duplicateValues" dxfId="17" priority="4"/>
  </conditionalFormatting>
  <conditionalFormatting sqref="D42">
    <cfRule type="duplicateValues" dxfId="16" priority="1"/>
    <cfRule type="duplicateValues" dxfId="15" priority="2"/>
  </conditionalFormatting>
  <conditionalFormatting sqref="D57">
    <cfRule type="duplicateValues" dxfId="14" priority="8"/>
  </conditionalFormatting>
  <conditionalFormatting sqref="D60:D61 D11:D15 D17 D29:D36 D38 D46:D54 D19:D27 D40:D41 D43:D44">
    <cfRule type="duplicateValues" dxfId="13" priority="9"/>
  </conditionalFormatting>
  <conditionalFormatting sqref="D64:D68">
    <cfRule type="duplicateValues" dxfId="12" priority="10"/>
  </conditionalFormatting>
  <conditionalFormatting sqref="D64:D1048576 D60:D62 D57:D58 D46:D55 D29:D36 D17 D1:D15 D38 D19:D27 D40:D41 D43:D44">
    <cfRule type="duplicateValues" dxfId="11" priority="7"/>
  </conditionalFormatting>
  <pageMargins left="0.11811023622047245" right="0.11811023622047245" top="0.15748031496062992" bottom="0.15748031496062992" header="0.31496062992125984" footer="0.31496062992125984"/>
  <pageSetup scale="21" orientation="portrait" horizontalDpi="1200" verticalDpi="1200" r:id="rId1"/>
  <rowBreaks count="1" manualBreakCount="1">
    <brk id="42" min="1" max="3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F48AB-1CA6-42F5-9CAC-D769E5A41641}">
  <dimension ref="A1:M108"/>
  <sheetViews>
    <sheetView showGridLines="0" tabSelected="1" view="pageBreakPreview" topLeftCell="A4" zoomScaleNormal="100" zoomScaleSheetLayoutView="100" zoomScalePageLayoutView="55" workbookViewId="0">
      <pane xSplit="11" ySplit="6" topLeftCell="L10" activePane="bottomRight" state="frozen"/>
      <selection pane="topRight" activeCell="P4" sqref="P4"/>
      <selection pane="bottomLeft" activeCell="A13" sqref="A13"/>
      <selection pane="bottomRight" activeCell="L10" sqref="L10"/>
    </sheetView>
  </sheetViews>
  <sheetFormatPr baseColWidth="10" defaultColWidth="11.42578125" defaultRowHeight="16.5" x14ac:dyDescent="0.3"/>
  <cols>
    <col min="1" max="2" width="3.42578125" style="34" customWidth="1"/>
    <col min="3" max="3" width="5.140625" style="34" customWidth="1"/>
    <col min="4" max="4" width="15.28515625" style="34" customWidth="1"/>
    <col min="5" max="5" width="73.28515625" style="34" customWidth="1"/>
    <col min="6" max="6" width="8.7109375" style="34" customWidth="1"/>
    <col min="7" max="7" width="18.85546875" style="4" customWidth="1"/>
    <col min="8" max="8" width="23.85546875" style="92" customWidth="1"/>
    <col min="9" max="9" width="30" style="34" customWidth="1"/>
    <col min="10" max="10" width="3.28515625" style="34" customWidth="1"/>
    <col min="11" max="11" width="2.7109375" style="34" customWidth="1"/>
    <col min="12" max="12" width="11.42578125" style="4"/>
    <col min="13" max="13" width="14" style="34" customWidth="1"/>
    <col min="14" max="16384" width="11.42578125" style="34"/>
  </cols>
  <sheetData>
    <row r="1" spans="1:11" ht="17.25" thickBot="1" x14ac:dyDescent="0.35">
      <c r="A1" s="1"/>
      <c r="B1" s="1"/>
      <c r="C1" s="1"/>
      <c r="D1" s="1"/>
      <c r="E1" s="1"/>
      <c r="F1" s="1"/>
      <c r="G1" s="2"/>
      <c r="H1" s="3"/>
      <c r="I1" s="1"/>
      <c r="J1" s="1"/>
      <c r="K1" s="1"/>
    </row>
    <row r="2" spans="1:11" ht="17.25" thickTop="1" x14ac:dyDescent="0.3">
      <c r="A2" s="1"/>
      <c r="B2" s="5"/>
      <c r="C2" s="6"/>
      <c r="D2" s="6"/>
      <c r="E2" s="6"/>
      <c r="F2" s="6"/>
      <c r="G2" s="7"/>
      <c r="H2" s="8"/>
      <c r="I2" s="6"/>
      <c r="J2" s="9"/>
      <c r="K2" s="1"/>
    </row>
    <row r="3" spans="1:11" ht="27" customHeight="1" x14ac:dyDescent="0.3">
      <c r="A3" s="1"/>
      <c r="B3" s="10"/>
      <c r="C3" s="99" t="s">
        <v>0</v>
      </c>
      <c r="D3" s="99"/>
      <c r="E3" s="1"/>
      <c r="F3" s="1"/>
      <c r="G3" s="2"/>
      <c r="H3" s="3"/>
      <c r="I3" s="1"/>
      <c r="J3" s="11"/>
      <c r="K3" s="1"/>
    </row>
    <row r="4" spans="1:11" x14ac:dyDescent="0.3">
      <c r="A4" s="1"/>
      <c r="B4" s="10"/>
      <c r="C4" s="12" t="s">
        <v>1</v>
      </c>
      <c r="D4" s="13" t="s">
        <v>2</v>
      </c>
      <c r="E4" s="1"/>
      <c r="F4" s="1"/>
      <c r="G4" s="2"/>
      <c r="H4" s="3"/>
      <c r="I4" s="1"/>
      <c r="J4" s="11"/>
      <c r="K4" s="1"/>
    </row>
    <row r="5" spans="1:11" x14ac:dyDescent="0.3">
      <c r="A5" s="1"/>
      <c r="B5" s="10"/>
      <c r="C5" s="100" t="s">
        <v>3</v>
      </c>
      <c r="D5" s="100"/>
      <c r="E5" s="100"/>
      <c r="F5" s="100"/>
      <c r="G5" s="100"/>
      <c r="H5" s="100"/>
      <c r="I5" s="100"/>
      <c r="J5" s="11"/>
      <c r="K5" s="1"/>
    </row>
    <row r="6" spans="1:11" ht="17.25" thickBot="1" x14ac:dyDescent="0.35">
      <c r="A6" s="1"/>
      <c r="B6" s="10"/>
      <c r="C6" s="101" t="s">
        <v>4</v>
      </c>
      <c r="D6" s="101"/>
      <c r="E6" s="101"/>
      <c r="F6" s="101"/>
      <c r="G6" s="101"/>
      <c r="H6" s="101"/>
      <c r="I6" s="101"/>
      <c r="J6" s="11"/>
      <c r="K6" s="1"/>
    </row>
    <row r="7" spans="1:11" ht="30" customHeight="1" thickBot="1" x14ac:dyDescent="0.35">
      <c r="A7" s="1"/>
      <c r="B7" s="10"/>
      <c r="C7" s="102"/>
      <c r="D7" s="103"/>
      <c r="E7" s="103"/>
      <c r="F7" s="103"/>
      <c r="G7" s="103"/>
      <c r="H7" s="103"/>
      <c r="I7" s="104"/>
      <c r="J7" s="11"/>
      <c r="K7" s="1"/>
    </row>
    <row r="8" spans="1:11" ht="36.6" customHeight="1" x14ac:dyDescent="0.3">
      <c r="A8" s="1"/>
      <c r="B8" s="10"/>
      <c r="C8" s="105" t="s">
        <v>5</v>
      </c>
      <c r="D8" s="107" t="s">
        <v>6</v>
      </c>
      <c r="E8" s="105" t="s">
        <v>7</v>
      </c>
      <c r="F8" s="107" t="s">
        <v>8</v>
      </c>
      <c r="G8" s="107" t="s">
        <v>9</v>
      </c>
      <c r="H8" s="109" t="s">
        <v>10</v>
      </c>
      <c r="I8" s="114" t="s">
        <v>11</v>
      </c>
      <c r="J8" s="11"/>
      <c r="K8" s="1"/>
    </row>
    <row r="9" spans="1:11" ht="17.25" customHeight="1" thickBot="1" x14ac:dyDescent="0.35">
      <c r="A9" s="1"/>
      <c r="B9" s="10"/>
      <c r="C9" s="106"/>
      <c r="D9" s="108"/>
      <c r="E9" s="106"/>
      <c r="F9" s="108"/>
      <c r="G9" s="108"/>
      <c r="H9" s="110"/>
      <c r="I9" s="115"/>
      <c r="J9" s="11"/>
      <c r="K9" s="1"/>
    </row>
    <row r="10" spans="1:11" ht="30" customHeight="1" thickBot="1" x14ac:dyDescent="0.35">
      <c r="A10" s="1"/>
      <c r="B10" s="10"/>
      <c r="C10" s="14" t="s">
        <v>12</v>
      </c>
      <c r="D10" s="15"/>
      <c r="E10" s="15"/>
      <c r="F10" s="15"/>
      <c r="G10" s="16"/>
      <c r="H10" s="16"/>
      <c r="I10" s="17"/>
      <c r="J10" s="11"/>
      <c r="K10" s="1"/>
    </row>
    <row r="11" spans="1:11" ht="50.1" customHeight="1" x14ac:dyDescent="0.3">
      <c r="A11" s="1"/>
      <c r="B11" s="10"/>
      <c r="C11" s="18">
        <v>1</v>
      </c>
      <c r="D11" s="19">
        <v>3007</v>
      </c>
      <c r="E11" s="20" t="s">
        <v>13</v>
      </c>
      <c r="F11" s="21" t="s">
        <v>14</v>
      </c>
      <c r="G11" s="22">
        <v>1</v>
      </c>
      <c r="H11" s="93"/>
      <c r="I11" s="24">
        <f t="shared" ref="I11:I14" si="0">ROUND(+G11*H11,0)</f>
        <v>0</v>
      </c>
      <c r="J11" s="11"/>
      <c r="K11" s="1"/>
    </row>
    <row r="12" spans="1:11" ht="49.9" customHeight="1" x14ac:dyDescent="0.3">
      <c r="A12" s="1"/>
      <c r="B12" s="10"/>
      <c r="C12" s="18">
        <v>2</v>
      </c>
      <c r="D12" s="19">
        <v>3464</v>
      </c>
      <c r="E12" s="20" t="s">
        <v>15</v>
      </c>
      <c r="F12" s="21" t="s">
        <v>16</v>
      </c>
      <c r="G12" s="22">
        <v>1</v>
      </c>
      <c r="H12" s="93"/>
      <c r="I12" s="24">
        <f t="shared" si="0"/>
        <v>0</v>
      </c>
      <c r="J12" s="11"/>
      <c r="K12" s="1"/>
    </row>
    <row r="13" spans="1:11" ht="75" customHeight="1" x14ac:dyDescent="0.3">
      <c r="A13" s="1"/>
      <c r="B13" s="10"/>
      <c r="C13" s="18">
        <v>3</v>
      </c>
      <c r="D13" s="25">
        <v>5204</v>
      </c>
      <c r="E13" s="20" t="s">
        <v>17</v>
      </c>
      <c r="F13" s="21" t="s">
        <v>18</v>
      </c>
      <c r="G13" s="22">
        <v>1</v>
      </c>
      <c r="H13" s="93"/>
      <c r="I13" s="24">
        <f t="shared" si="0"/>
        <v>0</v>
      </c>
      <c r="J13" s="11"/>
      <c r="K13" s="1"/>
    </row>
    <row r="14" spans="1:11" ht="30" customHeight="1" x14ac:dyDescent="0.3">
      <c r="A14" s="1"/>
      <c r="B14" s="10"/>
      <c r="C14" s="26">
        <v>4</v>
      </c>
      <c r="D14" s="25">
        <v>6153</v>
      </c>
      <c r="E14" s="20" t="s">
        <v>19</v>
      </c>
      <c r="F14" s="21" t="s">
        <v>14</v>
      </c>
      <c r="G14" s="22">
        <v>1</v>
      </c>
      <c r="H14" s="93"/>
      <c r="I14" s="24">
        <f t="shared" si="0"/>
        <v>0</v>
      </c>
      <c r="J14" s="11"/>
      <c r="K14" s="1"/>
    </row>
    <row r="15" spans="1:11" ht="30" customHeight="1" thickBot="1" x14ac:dyDescent="0.35">
      <c r="A15" s="1"/>
      <c r="B15" s="10"/>
      <c r="C15" s="27" t="s">
        <v>20</v>
      </c>
      <c r="D15" s="28"/>
      <c r="E15" s="29"/>
      <c r="F15" s="30"/>
      <c r="G15" s="31"/>
      <c r="H15" s="32"/>
      <c r="I15" s="33">
        <f>SUM(I11:I14)</f>
        <v>0</v>
      </c>
      <c r="J15" s="11"/>
      <c r="K15" s="1"/>
    </row>
    <row r="16" spans="1:11" ht="30" customHeight="1" thickBot="1" x14ac:dyDescent="0.35">
      <c r="A16" s="1"/>
      <c r="B16" s="10"/>
      <c r="C16" s="14" t="s">
        <v>21</v>
      </c>
      <c r="D16" s="16"/>
      <c r="E16" s="16"/>
      <c r="F16" s="16"/>
      <c r="G16" s="16"/>
      <c r="H16" s="16"/>
      <c r="I16" s="17"/>
      <c r="J16" s="11"/>
      <c r="K16" s="1"/>
    </row>
    <row r="17" spans="1:12" ht="54.6" customHeight="1" x14ac:dyDescent="0.3">
      <c r="A17" s="1"/>
      <c r="B17" s="10"/>
      <c r="C17" s="18">
        <v>5</v>
      </c>
      <c r="D17" s="25">
        <v>3486</v>
      </c>
      <c r="E17" s="20" t="s">
        <v>22</v>
      </c>
      <c r="F17" s="21" t="s">
        <v>16</v>
      </c>
      <c r="G17" s="22">
        <v>1</v>
      </c>
      <c r="H17" s="93"/>
      <c r="I17" s="24">
        <f t="shared" ref="I17:I26" si="1">ROUND(+G17*H17,0)</f>
        <v>0</v>
      </c>
      <c r="J17" s="11"/>
      <c r="K17" s="1"/>
    </row>
    <row r="18" spans="1:12" ht="54.6" customHeight="1" x14ac:dyDescent="0.3">
      <c r="A18" s="1"/>
      <c r="B18" s="10"/>
      <c r="C18" s="18">
        <v>6</v>
      </c>
      <c r="D18" s="25">
        <v>7136</v>
      </c>
      <c r="E18" s="20" t="s">
        <v>23</v>
      </c>
      <c r="F18" s="21" t="s">
        <v>24</v>
      </c>
      <c r="G18" s="22">
        <v>1</v>
      </c>
      <c r="H18" s="93"/>
      <c r="I18" s="24">
        <f t="shared" si="1"/>
        <v>0</v>
      </c>
      <c r="J18" s="11"/>
      <c r="K18" s="1"/>
    </row>
    <row r="19" spans="1:12" ht="64.150000000000006" customHeight="1" x14ac:dyDescent="0.3">
      <c r="A19" s="1"/>
      <c r="B19" s="10"/>
      <c r="C19" s="18">
        <v>7</v>
      </c>
      <c r="D19" s="25">
        <v>5210</v>
      </c>
      <c r="E19" s="20" t="s">
        <v>25</v>
      </c>
      <c r="F19" s="21" t="s">
        <v>14</v>
      </c>
      <c r="G19" s="22">
        <v>1</v>
      </c>
      <c r="H19" s="93"/>
      <c r="I19" s="24">
        <f t="shared" si="1"/>
        <v>0</v>
      </c>
      <c r="J19" s="11"/>
      <c r="K19" s="1"/>
    </row>
    <row r="20" spans="1:12" ht="64.150000000000006" customHeight="1" x14ac:dyDescent="0.3">
      <c r="A20" s="1"/>
      <c r="B20" s="10"/>
      <c r="C20" s="18">
        <v>8</v>
      </c>
      <c r="D20" s="25">
        <v>5209</v>
      </c>
      <c r="E20" s="20" t="s">
        <v>26</v>
      </c>
      <c r="F20" s="21" t="s">
        <v>14</v>
      </c>
      <c r="G20" s="22">
        <v>1</v>
      </c>
      <c r="H20" s="93"/>
      <c r="I20" s="24">
        <f t="shared" si="1"/>
        <v>0</v>
      </c>
      <c r="J20" s="11"/>
      <c r="K20" s="1"/>
    </row>
    <row r="21" spans="1:12" ht="49.15" customHeight="1" x14ac:dyDescent="0.3">
      <c r="A21" s="1"/>
      <c r="B21" s="10"/>
      <c r="C21" s="18">
        <v>9</v>
      </c>
      <c r="D21" s="25">
        <v>4695</v>
      </c>
      <c r="E21" s="20" t="s">
        <v>27</v>
      </c>
      <c r="F21" s="21" t="s">
        <v>24</v>
      </c>
      <c r="G21" s="22">
        <v>1</v>
      </c>
      <c r="H21" s="93"/>
      <c r="I21" s="24">
        <f t="shared" si="1"/>
        <v>0</v>
      </c>
      <c r="J21" s="11"/>
      <c r="K21" s="1"/>
    </row>
    <row r="22" spans="1:12" s="1" customFormat="1" ht="74.45" customHeight="1" x14ac:dyDescent="0.25">
      <c r="B22" s="10"/>
      <c r="C22" s="18">
        <v>10</v>
      </c>
      <c r="D22" s="21">
        <v>3642</v>
      </c>
      <c r="E22" s="20" t="s">
        <v>28</v>
      </c>
      <c r="F22" s="21" t="s">
        <v>16</v>
      </c>
      <c r="G22" s="22">
        <v>1</v>
      </c>
      <c r="H22" s="93"/>
      <c r="I22" s="24">
        <f t="shared" si="1"/>
        <v>0</v>
      </c>
      <c r="J22" s="11"/>
      <c r="L22" s="4"/>
    </row>
    <row r="23" spans="1:12" s="1" customFormat="1" ht="78.599999999999994" customHeight="1" x14ac:dyDescent="0.25">
      <c r="B23" s="10"/>
      <c r="C23" s="18">
        <v>11</v>
      </c>
      <c r="D23" s="21">
        <v>8231</v>
      </c>
      <c r="E23" s="20" t="s">
        <v>29</v>
      </c>
      <c r="F23" s="21" t="s">
        <v>24</v>
      </c>
      <c r="G23" s="22">
        <v>1</v>
      </c>
      <c r="H23" s="93"/>
      <c r="I23" s="24">
        <f t="shared" si="1"/>
        <v>0</v>
      </c>
      <c r="J23" s="11"/>
      <c r="L23" s="4"/>
    </row>
    <row r="24" spans="1:12" s="1" customFormat="1" ht="124.9" customHeight="1" x14ac:dyDescent="0.25">
      <c r="B24" s="10"/>
      <c r="C24" s="18">
        <v>12</v>
      </c>
      <c r="D24" s="21">
        <v>3708</v>
      </c>
      <c r="E24" s="20" t="s">
        <v>30</v>
      </c>
      <c r="F24" s="21" t="s">
        <v>24</v>
      </c>
      <c r="G24" s="22">
        <v>1</v>
      </c>
      <c r="H24" s="93"/>
      <c r="I24" s="24">
        <f t="shared" si="1"/>
        <v>0</v>
      </c>
      <c r="J24" s="11"/>
      <c r="L24" s="4"/>
    </row>
    <row r="25" spans="1:12" s="1" customFormat="1" ht="78" customHeight="1" x14ac:dyDescent="0.25">
      <c r="B25" s="10"/>
      <c r="C25" s="18">
        <v>13</v>
      </c>
      <c r="D25" s="21">
        <v>6305</v>
      </c>
      <c r="E25" s="20" t="s">
        <v>31</v>
      </c>
      <c r="F25" s="21" t="s">
        <v>14</v>
      </c>
      <c r="G25" s="22">
        <v>1</v>
      </c>
      <c r="H25" s="93"/>
      <c r="I25" s="24">
        <f t="shared" si="1"/>
        <v>0</v>
      </c>
      <c r="J25" s="11"/>
      <c r="L25" s="4"/>
    </row>
    <row r="26" spans="1:12" s="1" customFormat="1" ht="72" customHeight="1" x14ac:dyDescent="0.25">
      <c r="B26" s="10"/>
      <c r="C26" s="18">
        <v>14</v>
      </c>
      <c r="D26" s="21">
        <v>4696</v>
      </c>
      <c r="E26" s="20" t="s">
        <v>32</v>
      </c>
      <c r="F26" s="21" t="s">
        <v>24</v>
      </c>
      <c r="G26" s="22">
        <v>1</v>
      </c>
      <c r="H26" s="93"/>
      <c r="I26" s="24">
        <f t="shared" si="1"/>
        <v>0</v>
      </c>
      <c r="J26" s="11"/>
      <c r="L26" s="4"/>
    </row>
    <row r="27" spans="1:12" ht="30" customHeight="1" thickBot="1" x14ac:dyDescent="0.35">
      <c r="A27" s="1"/>
      <c r="B27" s="10"/>
      <c r="C27" s="27" t="s">
        <v>20</v>
      </c>
      <c r="D27" s="35"/>
      <c r="E27" s="35"/>
      <c r="F27" s="35"/>
      <c r="G27" s="22"/>
      <c r="H27" s="36"/>
      <c r="I27" s="37">
        <f>SUM(I17:I26)</f>
        <v>0</v>
      </c>
      <c r="J27" s="11"/>
      <c r="K27" s="1"/>
    </row>
    <row r="28" spans="1:12" ht="30" customHeight="1" thickBot="1" x14ac:dyDescent="0.35">
      <c r="A28" s="1"/>
      <c r="B28" s="10"/>
      <c r="C28" s="14" t="s">
        <v>33</v>
      </c>
      <c r="D28" s="16"/>
      <c r="E28" s="16"/>
      <c r="F28" s="16"/>
      <c r="G28" s="16"/>
      <c r="H28" s="16"/>
      <c r="I28" s="17"/>
      <c r="J28" s="11"/>
      <c r="K28" s="1"/>
    </row>
    <row r="29" spans="1:12" ht="171" x14ac:dyDescent="0.3">
      <c r="A29" s="1"/>
      <c r="B29" s="10"/>
      <c r="C29" s="18">
        <v>15</v>
      </c>
      <c r="D29" s="25">
        <v>6275</v>
      </c>
      <c r="E29" s="20" t="s">
        <v>34</v>
      </c>
      <c r="F29" s="21" t="s">
        <v>18</v>
      </c>
      <c r="G29" s="22">
        <v>1</v>
      </c>
      <c r="H29" s="93"/>
      <c r="I29" s="24">
        <f t="shared" ref="I29:I35" si="2">ROUND(+G29*H29,0)</f>
        <v>0</v>
      </c>
      <c r="J29" s="11"/>
      <c r="K29" s="1"/>
    </row>
    <row r="30" spans="1:12" ht="66" customHeight="1" x14ac:dyDescent="0.3">
      <c r="A30" s="1"/>
      <c r="B30" s="10"/>
      <c r="C30" s="18">
        <v>16</v>
      </c>
      <c r="D30" s="25">
        <v>4947</v>
      </c>
      <c r="E30" s="20" t="s">
        <v>35</v>
      </c>
      <c r="F30" s="21" t="s">
        <v>14</v>
      </c>
      <c r="G30" s="22">
        <v>1</v>
      </c>
      <c r="H30" s="93"/>
      <c r="I30" s="24">
        <f t="shared" si="2"/>
        <v>0</v>
      </c>
      <c r="J30" s="11"/>
      <c r="K30" s="1"/>
    </row>
    <row r="31" spans="1:12" ht="79.150000000000006" customHeight="1" x14ac:dyDescent="0.3">
      <c r="A31" s="1"/>
      <c r="B31" s="10"/>
      <c r="C31" s="18">
        <v>17</v>
      </c>
      <c r="D31" s="25">
        <v>9055</v>
      </c>
      <c r="E31" s="20" t="s">
        <v>36</v>
      </c>
      <c r="F31" s="21" t="s">
        <v>18</v>
      </c>
      <c r="G31" s="22">
        <v>1</v>
      </c>
      <c r="H31" s="93"/>
      <c r="I31" s="24">
        <f t="shared" si="2"/>
        <v>0</v>
      </c>
      <c r="J31" s="11"/>
      <c r="K31" s="1"/>
    </row>
    <row r="32" spans="1:12" ht="103.9" customHeight="1" x14ac:dyDescent="0.3">
      <c r="A32" s="1"/>
      <c r="B32" s="10"/>
      <c r="C32" s="18">
        <v>18</v>
      </c>
      <c r="D32" s="38">
        <v>6262</v>
      </c>
      <c r="E32" s="20" t="s">
        <v>37</v>
      </c>
      <c r="F32" s="21" t="s">
        <v>14</v>
      </c>
      <c r="G32" s="22">
        <v>1</v>
      </c>
      <c r="H32" s="93"/>
      <c r="I32" s="24">
        <f t="shared" si="2"/>
        <v>0</v>
      </c>
      <c r="J32" s="11"/>
      <c r="K32" s="1"/>
    </row>
    <row r="33" spans="1:12" s="1" customFormat="1" ht="79.900000000000006" customHeight="1" x14ac:dyDescent="0.25">
      <c r="B33" s="10"/>
      <c r="C33" s="18">
        <v>19</v>
      </c>
      <c r="D33" s="25">
        <v>4828</v>
      </c>
      <c r="E33" s="20" t="s">
        <v>38</v>
      </c>
      <c r="F33" s="21" t="s">
        <v>18</v>
      </c>
      <c r="G33" s="22">
        <v>1</v>
      </c>
      <c r="H33" s="93"/>
      <c r="I33" s="24">
        <f t="shared" si="2"/>
        <v>0</v>
      </c>
      <c r="J33" s="11"/>
      <c r="L33" s="4"/>
    </row>
    <row r="34" spans="1:12" ht="79.900000000000006" customHeight="1" x14ac:dyDescent="0.3">
      <c r="A34" s="1"/>
      <c r="B34" s="10"/>
      <c r="C34" s="18">
        <v>20</v>
      </c>
      <c r="D34" s="25">
        <v>6194</v>
      </c>
      <c r="E34" s="20" t="s">
        <v>39</v>
      </c>
      <c r="F34" s="21" t="s">
        <v>18</v>
      </c>
      <c r="G34" s="22">
        <v>1</v>
      </c>
      <c r="H34" s="93"/>
      <c r="I34" s="24">
        <f t="shared" si="2"/>
        <v>0</v>
      </c>
      <c r="J34" s="11"/>
      <c r="K34" s="1"/>
    </row>
    <row r="35" spans="1:12" s="1" customFormat="1" ht="84.6" customHeight="1" x14ac:dyDescent="0.25">
      <c r="B35" s="10"/>
      <c r="C35" s="18">
        <v>21</v>
      </c>
      <c r="D35" s="21">
        <v>5395</v>
      </c>
      <c r="E35" s="20" t="s">
        <v>40</v>
      </c>
      <c r="F35" s="21" t="s">
        <v>18</v>
      </c>
      <c r="G35" s="22">
        <v>1</v>
      </c>
      <c r="H35" s="93"/>
      <c r="I35" s="24">
        <f t="shared" si="2"/>
        <v>0</v>
      </c>
      <c r="J35" s="11"/>
      <c r="L35" s="4"/>
    </row>
    <row r="36" spans="1:12" ht="30" customHeight="1" thickBot="1" x14ac:dyDescent="0.35">
      <c r="A36" s="1"/>
      <c r="B36" s="10"/>
      <c r="C36" s="39" t="s">
        <v>20</v>
      </c>
      <c r="D36" s="40"/>
      <c r="E36" s="41"/>
      <c r="F36" s="42"/>
      <c r="G36" s="22"/>
      <c r="H36" s="43"/>
      <c r="I36" s="44">
        <f>SUM(I29:I35)</f>
        <v>0</v>
      </c>
      <c r="J36" s="11"/>
      <c r="K36" s="1"/>
    </row>
    <row r="37" spans="1:12" ht="30" customHeight="1" thickBot="1" x14ac:dyDescent="0.35">
      <c r="A37" s="1"/>
      <c r="B37" s="10"/>
      <c r="C37" s="14" t="s">
        <v>41</v>
      </c>
      <c r="D37" s="16"/>
      <c r="E37" s="16"/>
      <c r="F37" s="16"/>
      <c r="G37" s="16"/>
      <c r="H37" s="16"/>
      <c r="I37" s="17"/>
      <c r="J37" s="11"/>
      <c r="K37" s="1"/>
    </row>
    <row r="38" spans="1:12" ht="117.6" customHeight="1" x14ac:dyDescent="0.3">
      <c r="A38" s="1"/>
      <c r="B38" s="10"/>
      <c r="C38" s="18">
        <v>22</v>
      </c>
      <c r="D38" s="21">
        <v>9086</v>
      </c>
      <c r="E38" s="20" t="s">
        <v>42</v>
      </c>
      <c r="F38" s="21" t="s">
        <v>16</v>
      </c>
      <c r="G38" s="22">
        <v>1</v>
      </c>
      <c r="H38" s="93"/>
      <c r="I38" s="24">
        <f t="shared" ref="I38:I43" si="3">ROUND(+G38*H38,0)</f>
        <v>0</v>
      </c>
      <c r="J38" s="11"/>
      <c r="K38" s="1"/>
    </row>
    <row r="39" spans="1:12" s="1" customFormat="1" ht="74.45" customHeight="1" x14ac:dyDescent="0.25">
      <c r="B39" s="10"/>
      <c r="C39" s="18">
        <v>23</v>
      </c>
      <c r="D39" s="21">
        <v>4759</v>
      </c>
      <c r="E39" s="20" t="s">
        <v>43</v>
      </c>
      <c r="F39" s="21" t="s">
        <v>18</v>
      </c>
      <c r="G39" s="22">
        <v>1</v>
      </c>
      <c r="H39" s="93"/>
      <c r="I39" s="24">
        <f t="shared" si="3"/>
        <v>0</v>
      </c>
      <c r="J39" s="11"/>
      <c r="L39" s="4"/>
    </row>
    <row r="40" spans="1:12" ht="60.6" customHeight="1" x14ac:dyDescent="0.3">
      <c r="A40" s="1"/>
      <c r="B40" s="10"/>
      <c r="C40" s="18">
        <v>24</v>
      </c>
      <c r="D40" s="38">
        <v>5205</v>
      </c>
      <c r="E40" s="20" t="s">
        <v>44</v>
      </c>
      <c r="F40" s="21" t="s">
        <v>18</v>
      </c>
      <c r="G40" s="22">
        <v>1</v>
      </c>
      <c r="H40" s="93"/>
      <c r="I40" s="24">
        <f t="shared" si="3"/>
        <v>0</v>
      </c>
      <c r="J40" s="11"/>
      <c r="K40" s="1"/>
    </row>
    <row r="41" spans="1:12" ht="133.9" customHeight="1" x14ac:dyDescent="0.3">
      <c r="A41" s="1"/>
      <c r="B41" s="10"/>
      <c r="C41" s="18">
        <v>25</v>
      </c>
      <c r="D41" s="38">
        <v>6281</v>
      </c>
      <c r="E41" s="20" t="s">
        <v>45</v>
      </c>
      <c r="F41" s="21" t="s">
        <v>14</v>
      </c>
      <c r="G41" s="22">
        <v>1</v>
      </c>
      <c r="H41" s="93"/>
      <c r="I41" s="24">
        <f t="shared" si="3"/>
        <v>0</v>
      </c>
      <c r="J41" s="11"/>
      <c r="K41" s="1"/>
    </row>
    <row r="42" spans="1:12" ht="133.9" customHeight="1" x14ac:dyDescent="0.3">
      <c r="A42" s="1"/>
      <c r="B42" s="10"/>
      <c r="C42" s="18">
        <v>26</v>
      </c>
      <c r="D42" s="38">
        <v>6221</v>
      </c>
      <c r="E42" s="20" t="s">
        <v>46</v>
      </c>
      <c r="F42" s="21" t="s">
        <v>14</v>
      </c>
      <c r="G42" s="22">
        <v>1</v>
      </c>
      <c r="H42" s="93"/>
      <c r="I42" s="24">
        <f t="shared" si="3"/>
        <v>0</v>
      </c>
      <c r="J42" s="11"/>
      <c r="K42" s="1"/>
    </row>
    <row r="43" spans="1:12" ht="133.9" customHeight="1" x14ac:dyDescent="0.3">
      <c r="A43" s="1"/>
      <c r="B43" s="10"/>
      <c r="C43" s="18">
        <v>27</v>
      </c>
      <c r="D43" s="38">
        <v>4161</v>
      </c>
      <c r="E43" s="20" t="s">
        <v>47</v>
      </c>
      <c r="F43" s="21" t="s">
        <v>16</v>
      </c>
      <c r="G43" s="22">
        <v>1</v>
      </c>
      <c r="H43" s="93"/>
      <c r="I43" s="24">
        <f t="shared" si="3"/>
        <v>0</v>
      </c>
      <c r="J43" s="11"/>
      <c r="K43" s="1"/>
    </row>
    <row r="44" spans="1:12" ht="30" customHeight="1" thickBot="1" x14ac:dyDescent="0.35">
      <c r="A44" s="1"/>
      <c r="B44" s="10"/>
      <c r="C44" s="27" t="s">
        <v>20</v>
      </c>
      <c r="D44" s="45"/>
      <c r="E44" s="46"/>
      <c r="F44" s="30"/>
      <c r="G44" s="22"/>
      <c r="H44" s="32"/>
      <c r="I44" s="37">
        <f>SUM(I38:I43)</f>
        <v>0</v>
      </c>
      <c r="J44" s="11"/>
      <c r="K44" s="1"/>
    </row>
    <row r="45" spans="1:12" ht="30" customHeight="1" thickBot="1" x14ac:dyDescent="0.35">
      <c r="A45" s="1"/>
      <c r="B45" s="10"/>
      <c r="C45" s="14" t="s">
        <v>48</v>
      </c>
      <c r="D45" s="16"/>
      <c r="E45" s="16"/>
      <c r="F45" s="16"/>
      <c r="G45" s="16"/>
      <c r="H45" s="16"/>
      <c r="I45" s="17"/>
      <c r="J45" s="11"/>
      <c r="K45" s="1"/>
    </row>
    <row r="46" spans="1:12" ht="72.599999999999994" customHeight="1" x14ac:dyDescent="0.3">
      <c r="A46" s="1"/>
      <c r="B46" s="10"/>
      <c r="C46" s="18">
        <v>28</v>
      </c>
      <c r="D46" s="38">
        <v>3012</v>
      </c>
      <c r="E46" s="20" t="s">
        <v>49</v>
      </c>
      <c r="F46" s="21" t="s">
        <v>14</v>
      </c>
      <c r="G46" s="22">
        <v>1</v>
      </c>
      <c r="H46" s="93"/>
      <c r="I46" s="24">
        <f t="shared" ref="I46:I54" si="4">ROUND(+G46*H46,0)</f>
        <v>0</v>
      </c>
      <c r="J46" s="11"/>
      <c r="K46" s="1"/>
    </row>
    <row r="47" spans="1:12" ht="30" customHeight="1" x14ac:dyDescent="0.3">
      <c r="A47" s="1"/>
      <c r="B47" s="10"/>
      <c r="C47" s="18">
        <v>29</v>
      </c>
      <c r="D47" s="38">
        <v>3465</v>
      </c>
      <c r="E47" s="20" t="s">
        <v>50</v>
      </c>
      <c r="F47" s="21" t="s">
        <v>16</v>
      </c>
      <c r="G47" s="22">
        <v>1</v>
      </c>
      <c r="H47" s="93"/>
      <c r="I47" s="24">
        <f t="shared" si="4"/>
        <v>0</v>
      </c>
      <c r="J47" s="11"/>
      <c r="K47" s="1"/>
    </row>
    <row r="48" spans="1:12" ht="70.150000000000006" customHeight="1" x14ac:dyDescent="0.3">
      <c r="A48" s="1"/>
      <c r="B48" s="10"/>
      <c r="C48" s="18">
        <v>30</v>
      </c>
      <c r="D48" s="38">
        <v>4912</v>
      </c>
      <c r="E48" s="20" t="s">
        <v>51</v>
      </c>
      <c r="F48" s="21" t="s">
        <v>52</v>
      </c>
      <c r="G48" s="22">
        <v>1</v>
      </c>
      <c r="H48" s="93"/>
      <c r="I48" s="24">
        <f t="shared" si="4"/>
        <v>0</v>
      </c>
      <c r="J48" s="11"/>
      <c r="K48" s="1"/>
    </row>
    <row r="49" spans="1:11" ht="70.150000000000006" customHeight="1" x14ac:dyDescent="0.3">
      <c r="A49" s="1"/>
      <c r="B49" s="10"/>
      <c r="C49" s="18">
        <v>31</v>
      </c>
      <c r="D49" s="38">
        <v>6459</v>
      </c>
      <c r="E49" s="20" t="s">
        <v>53</v>
      </c>
      <c r="F49" s="21" t="s">
        <v>14</v>
      </c>
      <c r="G49" s="22">
        <v>1</v>
      </c>
      <c r="H49" s="93"/>
      <c r="I49" s="24">
        <f t="shared" si="4"/>
        <v>0</v>
      </c>
      <c r="J49" s="11"/>
      <c r="K49" s="1"/>
    </row>
    <row r="50" spans="1:11" ht="70.150000000000006" customHeight="1" x14ac:dyDescent="0.3">
      <c r="A50" s="1"/>
      <c r="B50" s="10"/>
      <c r="C50" s="18">
        <v>32</v>
      </c>
      <c r="D50" s="38">
        <v>3027</v>
      </c>
      <c r="E50" s="20" t="s">
        <v>54</v>
      </c>
      <c r="F50" s="21" t="s">
        <v>18</v>
      </c>
      <c r="G50" s="22">
        <v>1</v>
      </c>
      <c r="H50" s="93"/>
      <c r="I50" s="24">
        <f t="shared" si="4"/>
        <v>0</v>
      </c>
      <c r="J50" s="11"/>
      <c r="K50" s="1"/>
    </row>
    <row r="51" spans="1:11" ht="70.150000000000006" customHeight="1" x14ac:dyDescent="0.3">
      <c r="A51" s="1"/>
      <c r="B51" s="10"/>
      <c r="C51" s="18">
        <v>33</v>
      </c>
      <c r="D51" s="38">
        <v>3050</v>
      </c>
      <c r="E51" s="20" t="s">
        <v>55</v>
      </c>
      <c r="F51" s="21" t="s">
        <v>16</v>
      </c>
      <c r="G51" s="22">
        <v>1</v>
      </c>
      <c r="H51" s="93"/>
      <c r="I51" s="24">
        <f t="shared" si="4"/>
        <v>0</v>
      </c>
      <c r="J51" s="11"/>
      <c r="K51" s="1"/>
    </row>
    <row r="52" spans="1:11" ht="70.150000000000006" customHeight="1" x14ac:dyDescent="0.3">
      <c r="A52" s="1"/>
      <c r="B52" s="10"/>
      <c r="C52" s="18">
        <v>34</v>
      </c>
      <c r="D52" s="38">
        <v>6878</v>
      </c>
      <c r="E52" s="20" t="s">
        <v>56</v>
      </c>
      <c r="F52" s="21" t="s">
        <v>16</v>
      </c>
      <c r="G52" s="22">
        <v>1</v>
      </c>
      <c r="H52" s="93"/>
      <c r="I52" s="24">
        <f t="shared" si="4"/>
        <v>0</v>
      </c>
      <c r="J52" s="11"/>
      <c r="K52" s="1"/>
    </row>
    <row r="53" spans="1:11" ht="70.150000000000006" customHeight="1" x14ac:dyDescent="0.3">
      <c r="A53" s="1"/>
      <c r="B53" s="10"/>
      <c r="C53" s="18">
        <v>35</v>
      </c>
      <c r="D53" s="38">
        <v>4907</v>
      </c>
      <c r="E53" s="20" t="s">
        <v>57</v>
      </c>
      <c r="F53" s="21" t="s">
        <v>16</v>
      </c>
      <c r="G53" s="22">
        <v>1</v>
      </c>
      <c r="H53" s="93"/>
      <c r="I53" s="24">
        <f t="shared" si="4"/>
        <v>0</v>
      </c>
      <c r="J53" s="11"/>
      <c r="K53" s="1"/>
    </row>
    <row r="54" spans="1:11" ht="70.150000000000006" customHeight="1" x14ac:dyDescent="0.3">
      <c r="A54" s="1"/>
      <c r="B54" s="10"/>
      <c r="C54" s="18">
        <v>36</v>
      </c>
      <c r="D54" s="38">
        <v>3696</v>
      </c>
      <c r="E54" s="20" t="s">
        <v>58</v>
      </c>
      <c r="F54" s="21" t="s">
        <v>14</v>
      </c>
      <c r="G54" s="22">
        <v>1</v>
      </c>
      <c r="H54" s="93"/>
      <c r="I54" s="24">
        <f t="shared" si="4"/>
        <v>0</v>
      </c>
      <c r="J54" s="11"/>
      <c r="K54" s="1"/>
    </row>
    <row r="55" spans="1:11" ht="30" customHeight="1" thickBot="1" x14ac:dyDescent="0.35">
      <c r="A55" s="1"/>
      <c r="B55" s="10"/>
      <c r="C55" s="27" t="s">
        <v>20</v>
      </c>
      <c r="D55" s="45"/>
      <c r="E55" s="29"/>
      <c r="F55" s="30"/>
      <c r="G55" s="22"/>
      <c r="H55" s="32"/>
      <c r="I55" s="37">
        <f>SUM(I46:I54)</f>
        <v>0</v>
      </c>
      <c r="J55" s="11"/>
      <c r="K55" s="1"/>
    </row>
    <row r="56" spans="1:11" ht="30" customHeight="1" thickBot="1" x14ac:dyDescent="0.35">
      <c r="A56" s="1"/>
      <c r="B56" s="10"/>
      <c r="C56" s="14" t="s">
        <v>59</v>
      </c>
      <c r="D56" s="16"/>
      <c r="E56" s="16"/>
      <c r="F56" s="16"/>
      <c r="G56" s="16"/>
      <c r="H56" s="16"/>
      <c r="I56" s="17"/>
      <c r="J56" s="11"/>
      <c r="K56" s="1"/>
    </row>
    <row r="57" spans="1:11" ht="30" customHeight="1" x14ac:dyDescent="0.3">
      <c r="A57" s="1"/>
      <c r="B57" s="10"/>
      <c r="C57" s="18">
        <v>37</v>
      </c>
      <c r="D57" s="38">
        <v>3724</v>
      </c>
      <c r="E57" s="20" t="s">
        <v>60</v>
      </c>
      <c r="F57" s="21" t="s">
        <v>52</v>
      </c>
      <c r="G57" s="22">
        <v>1</v>
      </c>
      <c r="H57" s="93"/>
      <c r="I57" s="24">
        <f t="shared" ref="I57" si="5">ROUND(+G57*H57,0)</f>
        <v>0</v>
      </c>
      <c r="J57" s="11"/>
      <c r="K57" s="1"/>
    </row>
    <row r="58" spans="1:11" ht="30" customHeight="1" thickBot="1" x14ac:dyDescent="0.35">
      <c r="A58" s="1"/>
      <c r="B58" s="10"/>
      <c r="C58" s="27" t="s">
        <v>20</v>
      </c>
      <c r="D58" s="45"/>
      <c r="E58" s="29"/>
      <c r="F58" s="30"/>
      <c r="G58" s="22"/>
      <c r="H58" s="32"/>
      <c r="I58" s="37">
        <f>SUM(I57:I57)</f>
        <v>0</v>
      </c>
      <c r="J58" s="11"/>
      <c r="K58" s="1"/>
    </row>
    <row r="59" spans="1:11" ht="30" customHeight="1" thickBot="1" x14ac:dyDescent="0.35">
      <c r="A59" s="1"/>
      <c r="B59" s="10"/>
      <c r="C59" s="14" t="s">
        <v>61</v>
      </c>
      <c r="D59" s="16"/>
      <c r="E59" s="16"/>
      <c r="F59" s="16"/>
      <c r="G59" s="16"/>
      <c r="H59" s="16"/>
      <c r="I59" s="17"/>
      <c r="J59" s="11"/>
      <c r="K59" s="1"/>
    </row>
    <row r="60" spans="1:11" ht="48.6" customHeight="1" x14ac:dyDescent="0.3">
      <c r="A60" s="1"/>
      <c r="B60" s="10"/>
      <c r="C60" s="18">
        <v>38</v>
      </c>
      <c r="D60" s="38">
        <v>4613</v>
      </c>
      <c r="E60" s="20" t="s">
        <v>62</v>
      </c>
      <c r="F60" s="21" t="s">
        <v>16</v>
      </c>
      <c r="G60" s="22">
        <v>1</v>
      </c>
      <c r="H60" s="93"/>
      <c r="I60" s="24">
        <f t="shared" ref="I60:I61" si="6">ROUND(+G60*H60,0)</f>
        <v>0</v>
      </c>
      <c r="J60" s="11"/>
      <c r="K60" s="1"/>
    </row>
    <row r="61" spans="1:11" ht="69.599999999999994" customHeight="1" x14ac:dyDescent="0.3">
      <c r="A61" s="1"/>
      <c r="B61" s="10"/>
      <c r="C61" s="18">
        <v>39</v>
      </c>
      <c r="D61" s="38">
        <v>3017</v>
      </c>
      <c r="E61" s="20" t="s">
        <v>63</v>
      </c>
      <c r="F61" s="21" t="s">
        <v>16</v>
      </c>
      <c r="G61" s="22">
        <v>1</v>
      </c>
      <c r="H61" s="93"/>
      <c r="I61" s="24">
        <f t="shared" si="6"/>
        <v>0</v>
      </c>
      <c r="J61" s="11"/>
      <c r="K61" s="1"/>
    </row>
    <row r="62" spans="1:11" ht="30" customHeight="1" thickBot="1" x14ac:dyDescent="0.35">
      <c r="A62" s="1"/>
      <c r="B62" s="10"/>
      <c r="C62" s="27" t="s">
        <v>20</v>
      </c>
      <c r="D62" s="45"/>
      <c r="E62" s="29"/>
      <c r="F62" s="30"/>
      <c r="G62" s="22"/>
      <c r="H62" s="32"/>
      <c r="I62" s="37">
        <f>SUM(I60:I61)</f>
        <v>0</v>
      </c>
      <c r="J62" s="11"/>
      <c r="K62" s="1"/>
    </row>
    <row r="63" spans="1:11" ht="30" customHeight="1" thickBot="1" x14ac:dyDescent="0.35">
      <c r="A63" s="1"/>
      <c r="B63" s="10"/>
      <c r="C63" s="14" t="s">
        <v>64</v>
      </c>
      <c r="D63" s="16"/>
      <c r="E63" s="16"/>
      <c r="F63" s="16"/>
      <c r="G63" s="16"/>
      <c r="H63" s="16"/>
      <c r="I63" s="17"/>
      <c r="J63" s="11"/>
      <c r="K63" s="1"/>
    </row>
    <row r="64" spans="1:11" ht="37.9" customHeight="1" x14ac:dyDescent="0.3">
      <c r="A64" s="1"/>
      <c r="B64" s="10"/>
      <c r="C64" s="18">
        <v>40</v>
      </c>
      <c r="D64" s="38">
        <v>5189</v>
      </c>
      <c r="E64" s="20" t="s">
        <v>65</v>
      </c>
      <c r="F64" s="21" t="s">
        <v>52</v>
      </c>
      <c r="G64" s="22">
        <v>1</v>
      </c>
      <c r="H64" s="93"/>
      <c r="I64" s="24">
        <f t="shared" ref="I64:I68" si="7">ROUND(+G64*H64,0)</f>
        <v>0</v>
      </c>
      <c r="J64" s="11"/>
      <c r="K64" s="1"/>
    </row>
    <row r="65" spans="1:13" ht="61.9" customHeight="1" x14ac:dyDescent="0.3">
      <c r="A65" s="1"/>
      <c r="B65" s="10"/>
      <c r="C65" s="18">
        <v>41</v>
      </c>
      <c r="D65" s="38">
        <v>6573</v>
      </c>
      <c r="E65" s="20" t="s">
        <v>66</v>
      </c>
      <c r="F65" s="21" t="s">
        <v>14</v>
      </c>
      <c r="G65" s="22">
        <v>1</v>
      </c>
      <c r="H65" s="93"/>
      <c r="I65" s="24">
        <f t="shared" si="7"/>
        <v>0</v>
      </c>
      <c r="J65" s="11"/>
      <c r="K65" s="1"/>
    </row>
    <row r="66" spans="1:13" ht="69.599999999999994" customHeight="1" x14ac:dyDescent="0.3">
      <c r="A66" s="1"/>
      <c r="B66" s="10"/>
      <c r="C66" s="18">
        <v>42</v>
      </c>
      <c r="D66" s="38">
        <v>8756</v>
      </c>
      <c r="E66" s="20" t="s">
        <v>67</v>
      </c>
      <c r="F66" s="21" t="s">
        <v>52</v>
      </c>
      <c r="G66" s="22">
        <v>1</v>
      </c>
      <c r="H66" s="93"/>
      <c r="I66" s="24">
        <f t="shared" si="7"/>
        <v>0</v>
      </c>
      <c r="J66" s="11"/>
      <c r="K66" s="1"/>
    </row>
    <row r="67" spans="1:13" ht="37.9" customHeight="1" x14ac:dyDescent="0.3">
      <c r="A67" s="1"/>
      <c r="B67" s="10"/>
      <c r="C67" s="18">
        <v>43</v>
      </c>
      <c r="D67" s="38">
        <v>7501</v>
      </c>
      <c r="E67" s="20" t="s">
        <v>68</v>
      </c>
      <c r="F67" s="21" t="s">
        <v>52</v>
      </c>
      <c r="G67" s="22">
        <v>1</v>
      </c>
      <c r="H67" s="93"/>
      <c r="I67" s="24">
        <f t="shared" si="7"/>
        <v>0</v>
      </c>
      <c r="J67" s="11"/>
      <c r="K67" s="1"/>
    </row>
    <row r="68" spans="1:13" ht="30" customHeight="1" x14ac:dyDescent="0.3">
      <c r="A68" s="1"/>
      <c r="B68" s="10"/>
      <c r="C68" s="18">
        <v>44</v>
      </c>
      <c r="D68" s="38">
        <v>7964</v>
      </c>
      <c r="E68" s="20" t="s">
        <v>69</v>
      </c>
      <c r="F68" s="21" t="s">
        <v>52</v>
      </c>
      <c r="G68" s="22">
        <v>1</v>
      </c>
      <c r="H68" s="93"/>
      <c r="I68" s="24">
        <f t="shared" si="7"/>
        <v>0</v>
      </c>
      <c r="J68" s="11"/>
      <c r="K68" s="1"/>
    </row>
    <row r="69" spans="1:13" ht="30" customHeight="1" thickBot="1" x14ac:dyDescent="0.35">
      <c r="A69" s="1"/>
      <c r="B69" s="10"/>
      <c r="C69" s="27" t="s">
        <v>20</v>
      </c>
      <c r="D69" s="45"/>
      <c r="E69" s="47"/>
      <c r="F69" s="48"/>
      <c r="G69" s="22"/>
      <c r="H69" s="32"/>
      <c r="I69" s="37">
        <f>SUM(I64:I68)</f>
        <v>0</v>
      </c>
      <c r="J69" s="11"/>
      <c r="K69" s="1"/>
    </row>
    <row r="70" spans="1:13" s="53" customFormat="1" ht="30" customHeight="1" thickBot="1" x14ac:dyDescent="0.3">
      <c r="A70" s="49"/>
      <c r="B70" s="50"/>
      <c r="C70" s="116" t="s">
        <v>70</v>
      </c>
      <c r="D70" s="117"/>
      <c r="E70" s="117"/>
      <c r="F70" s="117"/>
      <c r="G70" s="117"/>
      <c r="H70" s="118"/>
      <c r="I70" s="51">
        <f>I15+I27+I36+I44+I55+I58+I62+I69</f>
        <v>0</v>
      </c>
      <c r="J70" s="52"/>
      <c r="K70" s="49"/>
      <c r="L70" s="4"/>
    </row>
    <row r="71" spans="1:13" s="53" customFormat="1" ht="15.75" x14ac:dyDescent="0.25">
      <c r="A71" s="49"/>
      <c r="B71" s="50"/>
      <c r="C71" s="54"/>
      <c r="D71" s="54"/>
      <c r="E71" s="54"/>
      <c r="F71" s="54"/>
      <c r="G71" s="55"/>
      <c r="H71" s="55"/>
      <c r="I71" s="56"/>
      <c r="J71" s="52"/>
      <c r="K71" s="49"/>
      <c r="L71" s="57"/>
    </row>
    <row r="72" spans="1:13" s="53" customFormat="1" ht="30" customHeight="1" x14ac:dyDescent="0.25">
      <c r="A72" s="49"/>
      <c r="B72" s="50"/>
      <c r="C72" s="58"/>
      <c r="D72" s="59"/>
      <c r="E72" s="119" t="str">
        <f>+F84</f>
        <v>ADMINISTRACIÓN</v>
      </c>
      <c r="F72" s="120"/>
      <c r="G72" s="121"/>
      <c r="H72" s="60">
        <f>+I84</f>
        <v>0</v>
      </c>
      <c r="I72" s="61">
        <f>+ROUND(H72*I70,0)</f>
        <v>0</v>
      </c>
      <c r="J72" s="52"/>
      <c r="K72" s="49"/>
      <c r="L72" s="57"/>
    </row>
    <row r="73" spans="1:13" s="53" customFormat="1" ht="30" customHeight="1" x14ac:dyDescent="0.25">
      <c r="A73" s="49"/>
      <c r="B73" s="50"/>
      <c r="C73" s="58"/>
      <c r="D73" s="62"/>
      <c r="E73" s="119" t="str">
        <f>+F85</f>
        <v>IMPREVISTO</v>
      </c>
      <c r="F73" s="120"/>
      <c r="G73" s="121"/>
      <c r="H73" s="60">
        <f>+I85</f>
        <v>0.01</v>
      </c>
      <c r="I73" s="61">
        <f>+ROUND(H73*I70,0)</f>
        <v>0</v>
      </c>
      <c r="J73" s="52"/>
      <c r="K73" s="49"/>
      <c r="L73" s="57"/>
    </row>
    <row r="74" spans="1:13" s="53" customFormat="1" ht="30" customHeight="1" x14ac:dyDescent="0.25">
      <c r="A74" s="49"/>
      <c r="B74" s="50"/>
      <c r="C74" s="58"/>
      <c r="D74" s="62"/>
      <c r="E74" s="119" t="str">
        <f>+F86</f>
        <v>UTILIDAD</v>
      </c>
      <c r="F74" s="120"/>
      <c r="G74" s="121"/>
      <c r="H74" s="60">
        <f>+I86</f>
        <v>0</v>
      </c>
      <c r="I74" s="61">
        <f>+ROUND(H74*I70,0)</f>
        <v>0</v>
      </c>
      <c r="J74" s="52"/>
      <c r="K74" s="49"/>
      <c r="L74" s="57"/>
    </row>
    <row r="75" spans="1:13" s="53" customFormat="1" ht="30" customHeight="1" x14ac:dyDescent="0.25">
      <c r="A75" s="49"/>
      <c r="B75" s="50"/>
      <c r="C75" s="58"/>
      <c r="D75" s="59"/>
      <c r="E75" s="122" t="s">
        <v>71</v>
      </c>
      <c r="F75" s="120"/>
      <c r="G75" s="120"/>
      <c r="H75" s="121"/>
      <c r="I75" s="61" cm="1">
        <f t="array" ref="I75:J75">+'[136]PGA Y SST'!N107:O107</f>
        <v>77817875</v>
      </c>
      <c r="J75" s="52">
        <v>0</v>
      </c>
      <c r="K75" s="49"/>
      <c r="L75" s="57"/>
    </row>
    <row r="76" spans="1:13" s="53" customFormat="1" ht="30" customHeight="1" x14ac:dyDescent="0.25">
      <c r="A76" s="49"/>
      <c r="B76" s="50"/>
      <c r="C76" s="58"/>
      <c r="D76" s="62"/>
      <c r="E76" s="122" t="s">
        <v>72</v>
      </c>
      <c r="F76" s="120"/>
      <c r="G76" s="120"/>
      <c r="H76" s="121"/>
      <c r="I76" s="63">
        <f>+[136]PGS!L52</f>
        <v>12422516</v>
      </c>
      <c r="J76" s="52"/>
      <c r="K76" s="49"/>
      <c r="L76" s="57"/>
    </row>
    <row r="77" spans="1:13" s="53" customFormat="1" ht="30" customHeight="1" x14ac:dyDescent="0.25">
      <c r="A77" s="49"/>
      <c r="B77" s="50"/>
      <c r="C77" s="58"/>
      <c r="D77" s="62"/>
      <c r="E77" s="122" t="s">
        <v>73</v>
      </c>
      <c r="F77" s="120"/>
      <c r="G77" s="120"/>
      <c r="H77" s="121"/>
      <c r="I77" s="63">
        <f>+[136]PMT!Q36</f>
        <v>39847031</v>
      </c>
      <c r="J77" s="52"/>
      <c r="K77" s="49"/>
      <c r="L77" s="57"/>
    </row>
    <row r="78" spans="1:13" s="53" customFormat="1" ht="30" customHeight="1" x14ac:dyDescent="0.25">
      <c r="A78" s="49"/>
      <c r="B78" s="50"/>
      <c r="C78" s="58"/>
      <c r="D78" s="59"/>
      <c r="E78" s="122" t="s">
        <v>74</v>
      </c>
      <c r="F78" s="120"/>
      <c r="G78" s="120"/>
      <c r="H78" s="121"/>
      <c r="I78" s="63">
        <v>19149103</v>
      </c>
      <c r="J78" s="52"/>
      <c r="K78" s="49"/>
      <c r="L78" s="64"/>
    </row>
    <row r="79" spans="1:13" s="53" customFormat="1" ht="30" customHeight="1" x14ac:dyDescent="0.25">
      <c r="A79" s="49"/>
      <c r="B79" s="50"/>
      <c r="C79" s="58"/>
      <c r="D79" s="59"/>
      <c r="E79" s="122" t="s">
        <v>75</v>
      </c>
      <c r="F79" s="120"/>
      <c r="G79" s="120"/>
      <c r="H79" s="121"/>
      <c r="I79" s="95"/>
      <c r="J79" s="52"/>
      <c r="K79" s="49"/>
      <c r="L79" s="64"/>
    </row>
    <row r="80" spans="1:13" s="53" customFormat="1" ht="30" customHeight="1" thickBot="1" x14ac:dyDescent="0.3">
      <c r="A80" s="49"/>
      <c r="B80" s="50"/>
      <c r="C80" s="58"/>
      <c r="D80" s="59"/>
      <c r="E80" s="65" t="s">
        <v>76</v>
      </c>
      <c r="F80" s="66"/>
      <c r="G80" s="66"/>
      <c r="H80" s="67"/>
      <c r="I80" s="51">
        <f>+I70+I72+I73+I74+I75+I76+I77+I78+I79</f>
        <v>149236525</v>
      </c>
      <c r="J80" s="52"/>
      <c r="K80" s="49"/>
      <c r="L80" s="57"/>
      <c r="M80" s="68"/>
    </row>
    <row r="81" spans="1:12" s="53" customFormat="1" thickBot="1" x14ac:dyDescent="0.3">
      <c r="A81" s="49"/>
      <c r="B81" s="50"/>
      <c r="C81" s="58"/>
      <c r="D81" s="59"/>
      <c r="E81" s="58"/>
      <c r="F81" s="58"/>
      <c r="G81" s="69"/>
      <c r="H81" s="70"/>
      <c r="I81" s="71"/>
      <c r="J81" s="52"/>
      <c r="K81" s="49"/>
      <c r="L81" s="57"/>
    </row>
    <row r="82" spans="1:12" s="53" customFormat="1" ht="15.75" x14ac:dyDescent="0.25">
      <c r="A82" s="49"/>
      <c r="B82" s="50"/>
      <c r="C82" s="72"/>
      <c r="D82" s="123"/>
      <c r="E82" s="123"/>
      <c r="F82" s="123"/>
      <c r="G82" s="123"/>
      <c r="H82" s="123"/>
      <c r="I82" s="133"/>
      <c r="J82" s="73"/>
      <c r="K82" s="49"/>
      <c r="L82" s="57"/>
    </row>
    <row r="83" spans="1:12" s="53" customFormat="1" ht="46.5" customHeight="1" x14ac:dyDescent="0.25">
      <c r="A83" s="49"/>
      <c r="B83" s="50"/>
      <c r="C83" s="131" t="s">
        <v>87</v>
      </c>
      <c r="D83" s="132"/>
      <c r="E83" s="132"/>
      <c r="F83" s="113" t="s">
        <v>77</v>
      </c>
      <c r="G83" s="113"/>
      <c r="H83" s="113"/>
      <c r="I83" s="74" t="s">
        <v>78</v>
      </c>
      <c r="J83" s="75"/>
      <c r="K83" s="49"/>
      <c r="L83" s="57"/>
    </row>
    <row r="84" spans="1:12" s="53" customFormat="1" ht="74.45" customHeight="1" x14ac:dyDescent="0.25">
      <c r="A84" s="49"/>
      <c r="B84" s="50"/>
      <c r="C84" s="136" t="s">
        <v>88</v>
      </c>
      <c r="D84" s="137"/>
      <c r="E84" s="138"/>
      <c r="F84" s="128" t="s">
        <v>79</v>
      </c>
      <c r="G84" s="128"/>
      <c r="H84" s="76" t="s">
        <v>80</v>
      </c>
      <c r="I84" s="94"/>
      <c r="J84" s="75"/>
      <c r="K84" s="49"/>
      <c r="L84" s="57"/>
    </row>
    <row r="85" spans="1:12" s="53" customFormat="1" ht="48.6" customHeight="1" x14ac:dyDescent="0.25">
      <c r="A85" s="49"/>
      <c r="B85" s="50"/>
      <c r="C85" s="136" t="s">
        <v>89</v>
      </c>
      <c r="D85" s="137"/>
      <c r="E85" s="138"/>
      <c r="F85" s="129" t="s">
        <v>81</v>
      </c>
      <c r="G85" s="130"/>
      <c r="H85" s="76" t="s">
        <v>82</v>
      </c>
      <c r="I85" s="77">
        <f>+'[136]AIU OBRA'!L65</f>
        <v>0.01</v>
      </c>
      <c r="J85" s="75"/>
      <c r="K85" s="49"/>
      <c r="L85" s="57"/>
    </row>
    <row r="86" spans="1:12" s="79" customFormat="1" ht="58.5" customHeight="1" x14ac:dyDescent="0.25">
      <c r="A86" s="49"/>
      <c r="B86" s="50"/>
      <c r="C86" s="136" t="s">
        <v>90</v>
      </c>
      <c r="D86" s="137"/>
      <c r="E86" s="138"/>
      <c r="F86" s="113" t="s">
        <v>83</v>
      </c>
      <c r="G86" s="128"/>
      <c r="H86" s="76" t="s">
        <v>84</v>
      </c>
      <c r="I86" s="94"/>
      <c r="J86" s="52"/>
      <c r="K86" s="49"/>
      <c r="L86" s="81"/>
    </row>
    <row r="87" spans="1:12" ht="57" customHeight="1" x14ac:dyDescent="0.3">
      <c r="A87" s="1"/>
      <c r="B87" s="10"/>
      <c r="C87" s="139" t="s">
        <v>92</v>
      </c>
      <c r="D87" s="140"/>
      <c r="E87" s="141"/>
      <c r="F87" s="128" t="s">
        <v>85</v>
      </c>
      <c r="G87" s="128"/>
      <c r="H87" s="76" t="s">
        <v>86</v>
      </c>
      <c r="I87" s="77">
        <f>+I84+I85+I86</f>
        <v>0.01</v>
      </c>
      <c r="J87" s="11"/>
      <c r="K87" s="1"/>
    </row>
    <row r="88" spans="1:12" ht="57" customHeight="1" x14ac:dyDescent="0.3">
      <c r="A88" s="1"/>
      <c r="B88" s="10"/>
      <c r="C88" s="136" t="s">
        <v>91</v>
      </c>
      <c r="D88" s="137"/>
      <c r="E88" s="138"/>
      <c r="F88" s="96"/>
      <c r="G88" s="96"/>
      <c r="H88" s="97"/>
      <c r="I88" s="98"/>
      <c r="J88" s="11"/>
      <c r="K88" s="1"/>
    </row>
    <row r="89" spans="1:12" ht="16.149999999999999" customHeight="1" thickBot="1" x14ac:dyDescent="0.35">
      <c r="A89" s="1"/>
      <c r="B89" s="10"/>
      <c r="C89" s="82"/>
      <c r="D89" s="83"/>
      <c r="E89" s="83"/>
      <c r="F89" s="134"/>
      <c r="G89" s="134"/>
      <c r="H89" s="134"/>
      <c r="I89" s="135"/>
      <c r="J89" s="11"/>
      <c r="K89" s="1"/>
    </row>
    <row r="90" spans="1:12" ht="16.149999999999999" customHeight="1" thickBot="1" x14ac:dyDescent="0.35">
      <c r="A90" s="1"/>
      <c r="B90" s="85"/>
      <c r="C90" s="86"/>
      <c r="D90" s="86"/>
      <c r="E90" s="87"/>
      <c r="F90" s="86"/>
      <c r="G90" s="88"/>
      <c r="H90" s="89"/>
      <c r="I90" s="86"/>
      <c r="J90" s="90"/>
      <c r="K90" s="1"/>
    </row>
    <row r="91" spans="1:12" x14ac:dyDescent="0.3">
      <c r="A91" s="1"/>
      <c r="B91" s="1"/>
      <c r="C91" s="1"/>
      <c r="D91" s="1"/>
      <c r="E91" s="1"/>
      <c r="F91" s="1"/>
      <c r="G91" s="2"/>
      <c r="H91" s="3"/>
      <c r="I91" s="1"/>
      <c r="J91" s="1"/>
      <c r="K91" s="1"/>
    </row>
    <row r="107" spans="5:5" x14ac:dyDescent="0.3">
      <c r="E107" s="91"/>
    </row>
    <row r="108" spans="5:5" ht="66" customHeight="1" x14ac:dyDescent="0.3">
      <c r="E108" s="91"/>
    </row>
  </sheetData>
  <sheetProtection algorithmName="SHA-512" hashValue="+P5+qr5dNP9qcs0c75qxu3BNmAgUDEbhukjFnxXmZrQwk73ybnWbFPkzSwGyguwgyAGj1J2tP1XCW1J0wvkvqQ==" saltValue="AJ9wqYR1EJrWvB0SA3nPxA==" spinCount="100000" sheet="1" objects="1" scenarios="1"/>
  <mergeCells count="33">
    <mergeCell ref="F89:I89"/>
    <mergeCell ref="C86:E86"/>
    <mergeCell ref="C87:E87"/>
    <mergeCell ref="C88:E88"/>
    <mergeCell ref="C84:E84"/>
    <mergeCell ref="F84:G84"/>
    <mergeCell ref="C85:E85"/>
    <mergeCell ref="F85:G85"/>
    <mergeCell ref="F86:G86"/>
    <mergeCell ref="F87:G87"/>
    <mergeCell ref="C83:E83"/>
    <mergeCell ref="F83:H83"/>
    <mergeCell ref="I8:I9"/>
    <mergeCell ref="C70:H70"/>
    <mergeCell ref="E72:G72"/>
    <mergeCell ref="E73:G73"/>
    <mergeCell ref="E74:G74"/>
    <mergeCell ref="E75:H75"/>
    <mergeCell ref="E76:H76"/>
    <mergeCell ref="E77:H77"/>
    <mergeCell ref="E78:H78"/>
    <mergeCell ref="E79:H79"/>
    <mergeCell ref="D82:I82"/>
    <mergeCell ref="C3:D3"/>
    <mergeCell ref="C5:I5"/>
    <mergeCell ref="C6:I6"/>
    <mergeCell ref="C7:I7"/>
    <mergeCell ref="C8:C9"/>
    <mergeCell ref="D8:D9"/>
    <mergeCell ref="E8:E9"/>
    <mergeCell ref="F8:F9"/>
    <mergeCell ref="G8:G9"/>
    <mergeCell ref="H8:H9"/>
  </mergeCells>
  <conditionalFormatting sqref="D18">
    <cfRule type="duplicateValues" dxfId="10" priority="6"/>
    <cfRule type="duplicateValues" dxfId="9" priority="7"/>
  </conditionalFormatting>
  <conditionalFormatting sqref="D39">
    <cfRule type="duplicateValues" dxfId="8" priority="4"/>
    <cfRule type="duplicateValues" dxfId="7" priority="5"/>
  </conditionalFormatting>
  <conditionalFormatting sqref="D42">
    <cfRule type="duplicateValues" dxfId="6" priority="2"/>
    <cfRule type="duplicateValues" dxfId="5" priority="3"/>
  </conditionalFormatting>
  <conditionalFormatting sqref="D57">
    <cfRule type="duplicateValues" dxfId="4" priority="9"/>
  </conditionalFormatting>
  <conditionalFormatting sqref="D60:D61 D11:D15 D17 D29:D36 D38 D46:D54 D19:D27 D40:D41 D43:D44">
    <cfRule type="duplicateValues" dxfId="3" priority="10"/>
  </conditionalFormatting>
  <conditionalFormatting sqref="D64:D68">
    <cfRule type="duplicateValues" dxfId="2" priority="11"/>
  </conditionalFormatting>
  <conditionalFormatting sqref="D89:D1048576 D64:D82 D60:D62 D57:D58 D46:D55 D29:D36 D17 D1:D15 D38 D19:D27 D40:D41 D43:D44">
    <cfRule type="duplicateValues" dxfId="1" priority="8"/>
  </conditionalFormatting>
  <conditionalFormatting sqref="D83 D87">
    <cfRule type="duplicateValues" dxfId="0" priority="1"/>
  </conditionalFormatting>
  <pageMargins left="0.11811023622047245" right="0.11811023622047245" top="0.15748031496062992" bottom="0.15748031496062992" header="0.31496062992125984" footer="0.31496062992125984"/>
  <pageSetup scale="21" orientation="portrait" horizontalDpi="1200" verticalDpi="1200" r:id="rId1"/>
  <rowBreaks count="1" manualBreakCount="1">
    <brk id="42" min="1" max="3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PTO OFICIAL UNITARIOS (Entida)</vt:lpstr>
      <vt:lpstr>OFERTA ECONOMICA</vt:lpstr>
      <vt:lpstr>'OFERTA ECONOMICA'!Área_de_impresión</vt:lpstr>
      <vt:lpstr>'PRESUPUESTO OFICIAL (Entidad)'!Área_de_impresión</vt:lpstr>
      <vt:lpstr>'PTO OFICIAL UNITARIOS (Entida)'!Área_de_impresión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Camilo Gomez Rios</dc:creator>
  <cp:lastModifiedBy>Oficina</cp:lastModifiedBy>
  <dcterms:created xsi:type="dcterms:W3CDTF">2023-10-18T02:26:53Z</dcterms:created>
  <dcterms:modified xsi:type="dcterms:W3CDTF">2023-10-24T20:02:45Z</dcterms:modified>
</cp:coreProperties>
</file>