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3.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m16fr\OneDrive\Documentos\Documentos\INVIAS\DOCUMENTOS PLANTILLA INVITACIÓN PÚBLICA INTERVENTORÍAS\2023\IP-DT-BOL-014-2023 MAGANGUÉ - CICUCO\"/>
    </mc:Choice>
  </mc:AlternateContent>
  <xr:revisionPtr revIDLastSave="0" documentId="13_ncr:1_{C4EB2E45-1C8E-4BC8-B79E-A76906D635EF}" xr6:coauthVersionLast="47" xr6:coauthVersionMax="47" xr10:uidLastSave="{00000000-0000-0000-0000-000000000000}"/>
  <bookViews>
    <workbookView xWindow="-120" yWindow="-120" windowWidth="20730" windowHeight="11160" xr2:uid="{21981E82-6D35-4B97-B7C7-10314A644E4E}"/>
  </bookViews>
  <sheets>
    <sheet name="PO (4JAC) DIR" sheetId="3"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3" i="3" l="1"/>
  <c r="F72" i="3"/>
  <c r="F69" i="3"/>
  <c r="F68" i="3"/>
  <c r="F20" i="3"/>
  <c r="F19" i="3"/>
  <c r="H76" i="3" l="1"/>
  <c r="H70" i="3"/>
  <c r="H28" i="3"/>
  <c r="I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tc={EAD166E6-DDC7-422F-B255-16F071A8B6FF}</author>
  </authors>
  <commentList>
    <comment ref="B8" authorId="0" shapeId="0" xr:uid="{E30CCCA8-FA09-4EEE-A371-8E337144489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sharedStrings.xml><?xml version="1.0" encoding="utf-8"?>
<sst xmlns="http://schemas.openxmlformats.org/spreadsheetml/2006/main" count="121" uniqueCount="106">
  <si>
    <t>MINISTERIO DE TRANSPORTE</t>
  </si>
  <si>
    <t>INSTITUTO NACIONAL DE VÍAS</t>
  </si>
  <si>
    <t>PLAZO TOTAL ESTIMADO (MESES)</t>
  </si>
  <si>
    <t>PLAZO EJECUCIÓN OBRA (MESES)</t>
  </si>
  <si>
    <t>DIRECCIÓN TÉCNICA</t>
  </si>
  <si>
    <t>SUBDIRECCIÓN DE ESTRUCTURACIÓN DE PROYECTOS</t>
  </si>
  <si>
    <t>INVITACIÓN PÚBLICA</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</si>
  <si>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</si>
  <si>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</si>
  <si>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</si>
  <si>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</si>
  <si>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</si>
  <si>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</si>
  <si>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</si>
  <si>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</si>
  <si>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</si>
  <si>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</si>
  <si>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</si>
  <si>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</si>
  <si>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</si>
  <si>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</si>
  <si>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</si>
  <si>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</si>
  <si>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</si>
  <si>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Perfil</t>
  </si>
  <si>
    <t>Ingeniero Residente de Interventoría</t>
  </si>
  <si>
    <t>Profesional Ambiental</t>
  </si>
  <si>
    <t>Profesional Social</t>
  </si>
  <si>
    <t>0,15 por proyectio</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</si>
  <si>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</si>
  <si>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</si>
  <si>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</si>
  <si>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</si>
  <si>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</si>
  <si>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</si>
  <si>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</si>
  <si>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</si>
  <si>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</si>
  <si>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</si>
  <si>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</si>
  <si>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</si>
  <si>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</si>
  <si>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</si>
  <si>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</si>
  <si>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</si>
  <si>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</si>
  <si>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</si>
  <si>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</si>
  <si>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</si>
  <si>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</si>
  <si>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</si>
  <si>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</si>
  <si>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</si>
  <si>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</si>
  <si>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</si>
  <si>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</si>
  <si>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</si>
  <si>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</si>
  <si>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</si>
  <si>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</si>
  <si>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</si>
  <si>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</si>
  <si>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</si>
  <si>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</si>
  <si>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</si>
  <si>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</si>
  <si>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</si>
  <si>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</si>
  <si>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</si>
  <si>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</si>
  <si>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</si>
  <si>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</si>
  <si>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</si>
  <si>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</si>
  <si>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</si>
  <si>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</si>
  <si>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</si>
  <si>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</si>
  <si>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</si>
  <si>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</si>
  <si>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</si>
  <si>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</si>
  <si>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</si>
  <si>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</si>
  <si>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</si>
  <si>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</si>
  <si>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</si>
  <si>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</si>
  <si>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</si>
  <si>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</si>
  <si>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</si>
  <si>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</si>
  <si>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</si>
  <si>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</si>
  <si>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</si>
  <si>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</si>
  <si>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</si>
  <si>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</si>
  <si>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</si>
  <si>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</si>
  <si>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</si>
  <si>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 Director de Interventoria</t>
  </si>
  <si>
    <t>FORMULARIO NO 1</t>
  </si>
  <si>
    <t>Inspector SST</t>
  </si>
  <si>
    <t>IP-DT-BOL-014-2023</t>
  </si>
  <si>
    <t>OBJETO
INTERVENTORÍA TÉCNICA, ADMINISTRATIVA, FINANCIERA Y AMBIENTAL PARA EL MEJORAMIENTO Y MANTENIMIENTO DE LAS VÍAS RURALES EN LOS MUNICIPIOS DE MAGANGUÉ Y CICUCO DEPARTAMENTO DE BOLÍVAR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</si>
</sst>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6"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cellStyleXfs>
  <cellXfs count="212">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164" fontId="6" fillId="6" borderId="35" xfId="14" applyNumberFormat="1" applyFont="1" applyFill="1" applyBorder="1" applyAlignment="1">
      <alignment vertical="center" wrapText="1"/>
    </xf>
    <xf numFmtId="44" fontId="3" fillId="2" borderId="0" xfId="1" applyFont="1" applyFill="1" applyAlignment="1">
      <alignment horizontal="center"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0" fontId="24" fillId="0" borderId="34"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2" xfId="16" applyFont="1" applyFill="1" applyBorder="1" applyAlignment="1">
      <alignment horizontal="left" vertical="center" wrapText="1"/>
    </xf>
    <xf numFmtId="0" fontId="21" fillId="2" borderId="33" xfId="16" applyFont="1" applyFill="1" applyBorder="1" applyAlignment="1">
      <alignment horizontal="left"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cellXfs>
  <cellStyles count="18">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12" Type="http://schemas.microsoft.com/office/2017/10/relationships/person" Target="persons/perso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6DA8BB02-79B3-4984-A585-0869EF92DA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A7D7B775-B5FF-43FA-A685-744F6E1837A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sheetData sheetId="44" refreshError="1"/>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3.xml><?xml version="1.0" encoding="utf-8"?>
<ThreadedComments xmlns="http://schemas.microsoft.com/office/spreadsheetml/2018/threadedcomments" xmlns:x="http://schemas.openxmlformats.org/spreadsheetml/2006/main">
  <threadedComment ref="B8" dT="2023-07-18T19:34:55.90" personId="{EC33DE30-7EF4-4980-B41A-1D192562A710}" id="{EAD166E6-DDC7-422F-B255-16F071A8B6FF}">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3.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DA704-E585-4F96-A6C3-C8B497728575}">
  <sheetPr>
    <tabColor rgb="FF00B050"/>
  </sheetPr>
  <dimension ref="A1:GV99"/>
  <sheetViews>
    <sheetView tabSelected="1" zoomScale="85" zoomScaleNormal="85" workbookViewId="0">
      <selection activeCell="H9" sqref="H9"/>
    </sheetView>
  </sheetViews>
  <sheetFormatPr baseColWidth="10" defaultColWidth="12.5703125" defaultRowHeight="13.5" x14ac:dyDescent="0.25"/>
  <cols>
    <col min="1" max="1" width="1.85546875" style="6" customWidth="1"/>
    <col min="2" max="2" width="10.28515625" style="124" customWidth="1"/>
    <col min="3" max="3" width="51.28515625" style="124" customWidth="1"/>
    <col min="4" max="4" width="19" style="124" customWidth="1"/>
    <col min="5" max="5" width="15.85546875" style="155" customWidth="1"/>
    <col min="6" max="6" width="13.85546875" style="6" customWidth="1"/>
    <col min="7" max="7" width="25" style="156"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207" t="s">
        <v>0</v>
      </c>
      <c r="C2" s="208"/>
      <c r="D2" s="208"/>
      <c r="E2" s="208"/>
      <c r="F2" s="208"/>
      <c r="G2" s="209"/>
    </row>
    <row r="3" spans="2:195" x14ac:dyDescent="0.25">
      <c r="B3" s="207" t="s">
        <v>1</v>
      </c>
      <c r="C3" s="208"/>
      <c r="D3" s="208"/>
      <c r="E3" s="208"/>
      <c r="F3" s="208"/>
      <c r="G3" s="208"/>
      <c r="H3" s="210" t="s">
        <v>2</v>
      </c>
      <c r="I3" s="210" t="s">
        <v>3</v>
      </c>
    </row>
    <row r="4" spans="2:195" x14ac:dyDescent="0.25">
      <c r="B4" s="207" t="s">
        <v>4</v>
      </c>
      <c r="C4" s="208"/>
      <c r="D4" s="208"/>
      <c r="E4" s="208"/>
      <c r="F4" s="208"/>
      <c r="G4" s="208"/>
      <c r="H4" s="211"/>
      <c r="I4" s="211"/>
    </row>
    <row r="5" spans="2:195" ht="15" customHeight="1" x14ac:dyDescent="0.25">
      <c r="B5" s="207" t="s">
        <v>5</v>
      </c>
      <c r="C5" s="208"/>
      <c r="D5" s="208"/>
      <c r="E5" s="208"/>
      <c r="F5" s="208"/>
      <c r="G5" s="208"/>
      <c r="H5" s="8">
        <v>3</v>
      </c>
      <c r="I5" s="8">
        <f>+H5-1</f>
        <v>2</v>
      </c>
    </row>
    <row r="6" spans="2:195" ht="15" x14ac:dyDescent="0.25">
      <c r="B6" s="193" t="s">
        <v>6</v>
      </c>
      <c r="C6" s="194"/>
      <c r="D6" s="194"/>
      <c r="E6" s="194"/>
      <c r="F6" s="194"/>
      <c r="G6" s="195"/>
      <c r="H6"/>
    </row>
    <row r="7" spans="2:195" x14ac:dyDescent="0.25">
      <c r="B7" s="196" t="s">
        <v>104</v>
      </c>
      <c r="C7" s="197"/>
      <c r="D7" s="197"/>
      <c r="E7" s="197"/>
      <c r="F7" s="197"/>
      <c r="G7" s="198"/>
    </row>
    <row r="8" spans="2:195" ht="70.900000000000006" customHeight="1" x14ac:dyDescent="0.25">
      <c r="B8" s="199" t="s">
        <v>105</v>
      </c>
      <c r="C8" s="200"/>
      <c r="D8" s="200"/>
      <c r="E8" s="200"/>
      <c r="F8" s="200"/>
      <c r="G8" s="201"/>
      <c r="J8" s="9"/>
      <c r="K8" s="10"/>
    </row>
    <row r="9" spans="2:195" ht="14.25" thickBot="1" x14ac:dyDescent="0.3">
      <c r="B9" s="202"/>
      <c r="C9" s="203"/>
      <c r="D9" s="203"/>
      <c r="E9" s="203"/>
      <c r="F9" s="203"/>
      <c r="G9" s="204"/>
      <c r="J9" s="9"/>
      <c r="K9" s="10"/>
    </row>
    <row r="10" spans="2:195" ht="15" customHeight="1" thickBot="1" x14ac:dyDescent="0.3">
      <c r="B10" s="202" t="s">
        <v>102</v>
      </c>
      <c r="C10" s="203"/>
      <c r="D10" s="204"/>
      <c r="E10" s="11" t="s">
        <v>7</v>
      </c>
      <c r="F10" s="205" t="s">
        <v>8</v>
      </c>
      <c r="G10" s="206"/>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79" t="s">
        <v>9</v>
      </c>
      <c r="C12" s="180"/>
      <c r="D12" s="17" t="s">
        <v>10</v>
      </c>
      <c r="E12" s="18" t="s">
        <v>11</v>
      </c>
      <c r="F12" s="17" t="s">
        <v>12</v>
      </c>
      <c r="G12" s="19" t="s">
        <v>13</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81"/>
      <c r="C13" s="182"/>
      <c r="D13" s="21" t="s">
        <v>14</v>
      </c>
      <c r="E13" s="22" t="s">
        <v>15</v>
      </c>
      <c r="F13" s="21" t="s">
        <v>16</v>
      </c>
      <c r="G13" s="23" t="s">
        <v>17</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83"/>
      <c r="C14" s="184"/>
      <c r="D14" s="24" t="s">
        <v>18</v>
      </c>
      <c r="E14" s="25" t="s">
        <v>19</v>
      </c>
      <c r="F14" s="24" t="s">
        <v>20</v>
      </c>
      <c r="G14" s="26" t="s">
        <v>21</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22</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23</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101</v>
      </c>
      <c r="D17" s="36"/>
      <c r="E17" s="37"/>
      <c r="F17" s="38">
        <v>1</v>
      </c>
      <c r="G17" s="39"/>
      <c r="H17" s="20" t="s">
        <v>24</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25</v>
      </c>
      <c r="D18" s="36"/>
      <c r="E18" s="37"/>
      <c r="F18" s="38">
        <v>3</v>
      </c>
      <c r="G18" s="39"/>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26</v>
      </c>
      <c r="D19" s="36"/>
      <c r="E19" s="37"/>
      <c r="F19" s="38">
        <f>0.15*H5</f>
        <v>0.44999999999999996</v>
      </c>
      <c r="G19" s="39"/>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27</v>
      </c>
      <c r="D20" s="36"/>
      <c r="E20" s="37"/>
      <c r="F20" s="38">
        <f>0.15*H5</f>
        <v>0.44999999999999996</v>
      </c>
      <c r="G20" s="39"/>
      <c r="H20" s="20" t="s">
        <v>28</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x14ac:dyDescent="0.25">
      <c r="B21" s="34"/>
      <c r="C21" s="41" t="s">
        <v>103</v>
      </c>
      <c r="D21" s="42"/>
      <c r="E21" s="43"/>
      <c r="F21" s="38">
        <v>2</v>
      </c>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t="24" x14ac:dyDescent="0.2">
      <c r="B22" s="45"/>
      <c r="C22" s="46" t="s">
        <v>29</v>
      </c>
      <c r="D22" s="47"/>
      <c r="E22" s="48"/>
      <c r="F22" s="49"/>
      <c r="G22" s="50">
        <v>4929234</v>
      </c>
      <c r="H22" s="51" t="s">
        <v>30</v>
      </c>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x14ac:dyDescent="0.25">
      <c r="B23" s="45"/>
      <c r="C23" s="52" t="s">
        <v>31</v>
      </c>
      <c r="D23" s="160"/>
      <c r="E23" s="161"/>
      <c r="F23" s="162"/>
      <c r="G23" s="163"/>
      <c r="H23" s="20"/>
      <c r="I23" s="7"/>
      <c r="J23" s="7">
        <v>5500000</v>
      </c>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x14ac:dyDescent="0.25">
      <c r="B24" s="45"/>
      <c r="C24" s="52" t="s">
        <v>32</v>
      </c>
      <c r="D24" s="160"/>
      <c r="E24" s="161"/>
      <c r="F24" s="162"/>
      <c r="G24" s="163"/>
      <c r="H24" s="20" t="s">
        <v>24</v>
      </c>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44" customFormat="1" hidden="1" x14ac:dyDescent="0.25">
      <c r="B25" s="45"/>
      <c r="C25" s="52"/>
      <c r="D25" s="160"/>
      <c r="E25" s="161"/>
      <c r="F25" s="162"/>
      <c r="G25" s="163"/>
      <c r="H25" s="20" t="s">
        <v>24</v>
      </c>
      <c r="I25" s="9"/>
      <c r="J25" s="9"/>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0"/>
      <c r="FN25" s="10"/>
      <c r="FO25" s="10"/>
      <c r="FP25" s="10"/>
      <c r="FQ25" s="10"/>
      <c r="FR25" s="10"/>
      <c r="FS25" s="10"/>
      <c r="FT25" s="10"/>
      <c r="FU25" s="10"/>
      <c r="FV25" s="10"/>
      <c r="FW25" s="10"/>
      <c r="FX25" s="10"/>
      <c r="FY25" s="10"/>
      <c r="FZ25" s="10"/>
      <c r="GA25" s="10"/>
      <c r="GB25" s="10"/>
      <c r="GC25" s="10"/>
      <c r="GD25" s="10"/>
      <c r="GE25" s="10"/>
      <c r="GF25" s="10"/>
      <c r="GG25" s="10"/>
      <c r="GH25" s="10"/>
      <c r="GI25" s="10"/>
      <c r="GJ25" s="10"/>
      <c r="GK25" s="10"/>
      <c r="GL25" s="10"/>
      <c r="GM25" s="10"/>
    </row>
    <row r="26" spans="2:195" s="44" customFormat="1" x14ac:dyDescent="0.25">
      <c r="B26" s="45"/>
      <c r="C26" s="52" t="s">
        <v>33</v>
      </c>
      <c r="D26" s="160"/>
      <c r="E26" s="161"/>
      <c r="F26" s="162"/>
      <c r="G26" s="163"/>
      <c r="H26" s="20"/>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44" customFormat="1" x14ac:dyDescent="0.25">
      <c r="B27" s="45"/>
      <c r="C27" s="52" t="s">
        <v>34</v>
      </c>
      <c r="D27" s="160"/>
      <c r="E27" s="161"/>
      <c r="F27" s="162"/>
      <c r="G27" s="163"/>
      <c r="H27" s="20" t="s">
        <v>35</v>
      </c>
      <c r="I27" s="9"/>
      <c r="J27" s="9"/>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0"/>
      <c r="FX27" s="10"/>
      <c r="FY27" s="10"/>
      <c r="FZ27" s="10"/>
      <c r="GA27" s="10"/>
      <c r="GB27" s="10"/>
      <c r="GC27" s="10"/>
      <c r="GD27" s="10"/>
      <c r="GE27" s="10"/>
      <c r="GF27" s="10"/>
      <c r="GG27" s="10"/>
      <c r="GH27" s="10"/>
      <c r="GI27" s="10"/>
      <c r="GJ27" s="10"/>
      <c r="GK27" s="10"/>
      <c r="GL27" s="10"/>
      <c r="GM27" s="10"/>
    </row>
    <row r="28" spans="2:195" s="44" customFormat="1" x14ac:dyDescent="0.25">
      <c r="B28" s="45"/>
      <c r="C28" s="52" t="s">
        <v>36</v>
      </c>
      <c r="D28" s="160"/>
      <c r="E28" s="161"/>
      <c r="F28" s="162"/>
      <c r="G28" s="163"/>
      <c r="H28" s="20">
        <f>0.2*5</f>
        <v>1</v>
      </c>
      <c r="I28" s="9"/>
      <c r="J28" s="9"/>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0"/>
      <c r="FN28" s="10"/>
      <c r="FO28" s="10"/>
      <c r="FP28" s="10"/>
      <c r="FQ28" s="10"/>
      <c r="FR28" s="10"/>
      <c r="FS28" s="10"/>
      <c r="FT28" s="10"/>
      <c r="FU28" s="10"/>
      <c r="FV28" s="10"/>
      <c r="FW28" s="10"/>
      <c r="FX28" s="10"/>
      <c r="FY28" s="10"/>
      <c r="FZ28" s="10"/>
      <c r="GA28" s="10"/>
      <c r="GB28" s="10"/>
      <c r="GC28" s="10"/>
      <c r="GD28" s="10"/>
      <c r="GE28" s="10"/>
      <c r="GF28" s="10"/>
      <c r="GG28" s="10"/>
      <c r="GH28" s="10"/>
      <c r="GI28" s="10"/>
      <c r="GJ28" s="10"/>
      <c r="GK28" s="10"/>
      <c r="GL28" s="10"/>
      <c r="GM28" s="10"/>
    </row>
    <row r="29" spans="2:195" s="44" customFormat="1" hidden="1" x14ac:dyDescent="0.25">
      <c r="B29" s="45"/>
      <c r="C29" s="52"/>
      <c r="D29" s="47"/>
      <c r="E29" s="48"/>
      <c r="F29" s="49"/>
      <c r="G29" s="50"/>
      <c r="H29" s="20"/>
      <c r="I29" s="9"/>
      <c r="J29" s="9"/>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0"/>
      <c r="FN29" s="10"/>
      <c r="FO29" s="10"/>
      <c r="FP29" s="10"/>
      <c r="FQ29" s="10"/>
      <c r="FR29" s="10"/>
      <c r="FS29" s="10"/>
      <c r="FT29" s="10"/>
      <c r="FU29" s="10"/>
      <c r="FV29" s="10"/>
      <c r="FW29" s="10"/>
      <c r="FX29" s="10"/>
      <c r="FY29" s="10"/>
      <c r="FZ29" s="10"/>
      <c r="GA29" s="10"/>
      <c r="GB29" s="10"/>
      <c r="GC29" s="10"/>
      <c r="GD29" s="10"/>
      <c r="GE29" s="10"/>
      <c r="GF29" s="10"/>
      <c r="GG29" s="10"/>
      <c r="GH29" s="10"/>
      <c r="GI29" s="10"/>
      <c r="GJ29" s="10"/>
      <c r="GK29" s="10"/>
      <c r="GL29" s="10"/>
      <c r="GM29" s="10"/>
    </row>
    <row r="30" spans="2:195" s="44" customFormat="1" hidden="1" x14ac:dyDescent="0.25">
      <c r="B30" s="45"/>
      <c r="C30" s="52"/>
      <c r="D30" s="47"/>
      <c r="E30" s="48"/>
      <c r="F30" s="49"/>
      <c r="G30" s="50"/>
      <c r="H30" s="20"/>
      <c r="I30" s="9"/>
      <c r="J30" s="9"/>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0"/>
      <c r="FN30" s="10"/>
      <c r="FO30" s="10"/>
      <c r="FP30" s="10"/>
      <c r="FQ30" s="10"/>
      <c r="FR30" s="10"/>
      <c r="FS30" s="10"/>
      <c r="FT30" s="10"/>
      <c r="FU30" s="10"/>
      <c r="FV30" s="10"/>
      <c r="FW30" s="10"/>
      <c r="FX30" s="10"/>
      <c r="FY30" s="10"/>
      <c r="FZ30" s="10"/>
      <c r="GA30" s="10"/>
      <c r="GB30" s="10"/>
      <c r="GC30" s="10"/>
      <c r="GD30" s="10"/>
      <c r="GE30" s="10"/>
      <c r="GF30" s="10"/>
      <c r="GG30" s="10"/>
      <c r="GH30" s="10"/>
      <c r="GI30" s="10"/>
      <c r="GJ30" s="10"/>
      <c r="GK30" s="10"/>
      <c r="GL30" s="10"/>
      <c r="GM30" s="10"/>
    </row>
    <row r="31" spans="2:195" s="44" customFormat="1" hidden="1" x14ac:dyDescent="0.25">
      <c r="B31" s="45"/>
      <c r="C31" s="52"/>
      <c r="D31" s="47"/>
      <c r="E31" s="48"/>
      <c r="F31" s="49"/>
      <c r="G31" s="50"/>
      <c r="H31" s="20"/>
      <c r="I31" s="9"/>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0"/>
      <c r="FX31" s="10"/>
      <c r="FY31" s="10"/>
      <c r="FZ31" s="10"/>
      <c r="GA31" s="10"/>
      <c r="GB31" s="10"/>
      <c r="GC31" s="10"/>
      <c r="GD31" s="10"/>
      <c r="GE31" s="10"/>
      <c r="GF31" s="10"/>
      <c r="GG31" s="10"/>
      <c r="GH31" s="10"/>
      <c r="GI31" s="10"/>
      <c r="GJ31" s="10"/>
      <c r="GK31" s="10"/>
      <c r="GL31" s="10"/>
      <c r="GM31" s="10"/>
    </row>
    <row r="32" spans="2:195" s="44" customFormat="1" hidden="1" x14ac:dyDescent="0.25">
      <c r="B32" s="45"/>
      <c r="C32" s="52"/>
      <c r="D32" s="47"/>
      <c r="E32" s="48"/>
      <c r="F32" s="49"/>
      <c r="G32" s="50"/>
      <c r="H32" s="20"/>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0"/>
      <c r="FN32" s="10"/>
      <c r="FO32" s="10"/>
      <c r="FP32" s="10"/>
      <c r="FQ32" s="10"/>
      <c r="FR32" s="10"/>
      <c r="FS32" s="10"/>
      <c r="FT32" s="10"/>
      <c r="FU32" s="10"/>
      <c r="FV32" s="10"/>
      <c r="FW32" s="10"/>
      <c r="FX32" s="10"/>
      <c r="FY32" s="10"/>
      <c r="FZ32" s="10"/>
      <c r="GA32" s="10"/>
      <c r="GB32" s="10"/>
      <c r="GC32" s="10"/>
      <c r="GD32" s="10"/>
      <c r="GE32" s="10"/>
      <c r="GF32" s="10"/>
      <c r="GG32" s="10"/>
      <c r="GH32" s="10"/>
      <c r="GI32" s="10"/>
      <c r="GJ32" s="10"/>
      <c r="GK32" s="10"/>
      <c r="GL32" s="10"/>
      <c r="GM32" s="10"/>
    </row>
    <row r="33" spans="2:195" s="44" customFormat="1" hidden="1" x14ac:dyDescent="0.25">
      <c r="B33" s="45"/>
      <c r="C33" s="52"/>
      <c r="D33" s="47"/>
      <c r="E33" s="48"/>
      <c r="F33" s="49"/>
      <c r="G33" s="50"/>
      <c r="H33" s="20"/>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4" customFormat="1" hidden="1" x14ac:dyDescent="0.25">
      <c r="B34" s="45"/>
      <c r="C34" s="52"/>
      <c r="D34" s="47"/>
      <c r="E34" s="48"/>
      <c r="F34" s="49"/>
      <c r="G34" s="50"/>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4" customFormat="1" hidden="1" x14ac:dyDescent="0.25">
      <c r="B35" s="45"/>
      <c r="C35" s="52"/>
      <c r="D35" s="47"/>
      <c r="E35" s="48"/>
      <c r="F35" s="49"/>
      <c r="G35" s="50"/>
      <c r="H35" s="20"/>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4" customFormat="1" hidden="1" x14ac:dyDescent="0.25">
      <c r="B36" s="45"/>
      <c r="C36" s="52"/>
      <c r="D36" s="47"/>
      <c r="E36" s="48"/>
      <c r="F36" s="49"/>
      <c r="G36" s="50"/>
      <c r="H36" s="20"/>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4" customFormat="1" hidden="1" x14ac:dyDescent="0.25">
      <c r="B37" s="45"/>
      <c r="C37" s="52"/>
      <c r="D37" s="47"/>
      <c r="E37" s="48"/>
      <c r="F37" s="49"/>
      <c r="G37" s="50"/>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4" customFormat="1" hidden="1" x14ac:dyDescent="0.25">
      <c r="B38" s="45"/>
      <c r="C38" s="52"/>
      <c r="D38" s="47"/>
      <c r="E38" s="48"/>
      <c r="F38" s="49"/>
      <c r="G38" s="50"/>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4" customFormat="1" hidden="1" x14ac:dyDescent="0.25">
      <c r="B39" s="45"/>
      <c r="C39" s="52"/>
      <c r="D39" s="47"/>
      <c r="E39" s="48"/>
      <c r="F39" s="49"/>
      <c r="G39" s="50"/>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4" customFormat="1" hidden="1" x14ac:dyDescent="0.25">
      <c r="B40" s="45"/>
      <c r="C40" s="52"/>
      <c r="D40" s="47"/>
      <c r="E40" s="48"/>
      <c r="F40" s="49"/>
      <c r="G40" s="50"/>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4" customFormat="1" hidden="1" x14ac:dyDescent="0.25">
      <c r="B41" s="45"/>
      <c r="C41" s="52"/>
      <c r="D41" s="47"/>
      <c r="E41" s="48"/>
      <c r="F41" s="49"/>
      <c r="G41" s="50"/>
      <c r="H41" s="20" t="s">
        <v>24</v>
      </c>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16" customFormat="1" x14ac:dyDescent="0.25">
      <c r="B42" s="53"/>
      <c r="C42" s="54" t="s">
        <v>37</v>
      </c>
      <c r="D42" s="55"/>
      <c r="E42" s="55"/>
      <c r="F42" s="56"/>
      <c r="G42" s="57"/>
      <c r="H42" s="20"/>
      <c r="I42" s="7"/>
      <c r="J42" s="7"/>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row>
    <row r="43" spans="2:195" s="66" customFormat="1" hidden="1" x14ac:dyDescent="0.25">
      <c r="B43" s="58"/>
      <c r="C43" s="59"/>
      <c r="D43" s="60"/>
      <c r="E43" s="61"/>
      <c r="F43" s="62"/>
      <c r="G43" s="39"/>
      <c r="H43" s="63" t="s">
        <v>38</v>
      </c>
      <c r="I43" s="64"/>
      <c r="J43" s="64">
        <v>2000000</v>
      </c>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c r="BJ43" s="65"/>
      <c r="BK43" s="65"/>
      <c r="BL43" s="65"/>
      <c r="BM43" s="65"/>
      <c r="BN43" s="65"/>
      <c r="BO43" s="65"/>
      <c r="BP43" s="65"/>
      <c r="BQ43" s="65"/>
      <c r="BR43" s="65"/>
      <c r="BS43" s="65"/>
      <c r="BT43" s="65"/>
      <c r="BU43" s="65"/>
      <c r="BV43" s="65"/>
      <c r="BW43" s="65"/>
      <c r="BX43" s="65"/>
      <c r="BY43" s="65"/>
      <c r="BZ43" s="65"/>
      <c r="CA43" s="65"/>
      <c r="CB43" s="65"/>
      <c r="CC43" s="65"/>
      <c r="CD43" s="65"/>
      <c r="CE43" s="65"/>
      <c r="CF43" s="65"/>
      <c r="CG43" s="65"/>
      <c r="CH43" s="65"/>
      <c r="CI43" s="65"/>
      <c r="CJ43" s="65"/>
      <c r="CK43" s="65"/>
      <c r="CL43" s="65"/>
      <c r="CM43" s="65"/>
      <c r="CN43" s="65"/>
      <c r="CO43" s="65"/>
      <c r="CP43" s="65"/>
      <c r="CQ43" s="65"/>
      <c r="CR43" s="65"/>
      <c r="CS43" s="65"/>
      <c r="CT43" s="65"/>
      <c r="CU43" s="65"/>
      <c r="CV43" s="65"/>
      <c r="CW43" s="65"/>
      <c r="CX43" s="65"/>
      <c r="CY43" s="65"/>
      <c r="CZ43" s="65"/>
      <c r="DA43" s="65"/>
      <c r="DB43" s="65"/>
      <c r="DC43" s="65"/>
      <c r="DD43" s="65"/>
      <c r="DE43" s="65"/>
      <c r="DF43" s="65"/>
      <c r="DG43" s="65"/>
      <c r="DH43" s="65"/>
      <c r="DI43" s="65"/>
      <c r="DJ43" s="65"/>
      <c r="DK43" s="65"/>
      <c r="DL43" s="65"/>
      <c r="DM43" s="65"/>
      <c r="DN43" s="65"/>
      <c r="DO43" s="65"/>
      <c r="DP43" s="65"/>
      <c r="DQ43" s="65"/>
      <c r="DR43" s="65"/>
      <c r="DS43" s="65"/>
      <c r="DT43" s="65"/>
      <c r="DU43" s="65"/>
      <c r="DV43" s="65"/>
      <c r="DW43" s="65"/>
      <c r="DX43" s="65"/>
      <c r="DY43" s="65"/>
      <c r="DZ43" s="65"/>
      <c r="EA43" s="65"/>
      <c r="EB43" s="65"/>
      <c r="EC43" s="65"/>
      <c r="ED43" s="65"/>
      <c r="EE43" s="65"/>
      <c r="EF43" s="65"/>
      <c r="EG43" s="65"/>
      <c r="EH43" s="65"/>
      <c r="EI43" s="65"/>
      <c r="EJ43" s="65"/>
      <c r="EK43" s="65"/>
      <c r="EL43" s="65"/>
      <c r="EM43" s="65"/>
      <c r="EN43" s="65"/>
      <c r="EO43" s="65"/>
      <c r="EP43" s="65"/>
      <c r="EQ43" s="65"/>
      <c r="ER43" s="65"/>
      <c r="ES43" s="65"/>
      <c r="ET43" s="65"/>
      <c r="EU43" s="65"/>
      <c r="EV43" s="65"/>
      <c r="EW43" s="65"/>
      <c r="EX43" s="65"/>
      <c r="EY43" s="65"/>
      <c r="EZ43" s="65"/>
      <c r="FA43" s="65"/>
      <c r="FB43" s="65"/>
      <c r="FC43" s="65"/>
      <c r="FD43" s="65"/>
      <c r="FE43" s="65"/>
      <c r="FF43" s="65"/>
      <c r="FG43" s="65"/>
      <c r="FH43" s="65"/>
      <c r="FI43" s="65"/>
      <c r="FJ43" s="65"/>
      <c r="FK43" s="65"/>
      <c r="FL43" s="65"/>
      <c r="FM43" s="65"/>
      <c r="FN43" s="65"/>
      <c r="FO43" s="65"/>
      <c r="FP43" s="65"/>
      <c r="FQ43" s="65"/>
      <c r="FR43" s="65"/>
      <c r="FS43" s="65"/>
      <c r="FT43" s="65"/>
      <c r="FU43" s="65"/>
      <c r="FV43" s="65"/>
      <c r="FW43" s="65"/>
      <c r="FX43" s="65"/>
      <c r="FY43" s="65"/>
      <c r="FZ43" s="65"/>
      <c r="GA43" s="65"/>
      <c r="GB43" s="65"/>
      <c r="GC43" s="65"/>
      <c r="GD43" s="65"/>
      <c r="GE43" s="65"/>
      <c r="GF43" s="65"/>
      <c r="GG43" s="65"/>
      <c r="GH43" s="65"/>
      <c r="GI43" s="65"/>
      <c r="GJ43" s="65"/>
      <c r="GK43" s="65"/>
      <c r="GL43" s="65"/>
      <c r="GM43" s="65"/>
    </row>
    <row r="44" spans="2:195" s="16" customFormat="1" x14ac:dyDescent="0.25">
      <c r="B44" s="34"/>
      <c r="C44" s="67" t="s">
        <v>39</v>
      </c>
      <c r="D44" s="42"/>
      <c r="E44" s="37"/>
      <c r="F44" s="68">
        <v>6</v>
      </c>
      <c r="G44" s="39"/>
      <c r="H44" s="6"/>
      <c r="I44" s="7"/>
      <c r="J44" s="7"/>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c r="GI44" s="6"/>
      <c r="GJ44" s="6"/>
      <c r="GK44" s="6"/>
      <c r="GL44" s="6"/>
      <c r="GM44" s="6"/>
    </row>
    <row r="45" spans="2:195" s="16" customFormat="1" hidden="1" x14ac:dyDescent="0.25">
      <c r="B45" s="34"/>
      <c r="C45" s="67"/>
      <c r="D45" s="42"/>
      <c r="E45" s="69"/>
      <c r="F45" s="70"/>
      <c r="G45" s="39"/>
      <c r="H45" s="6"/>
      <c r="I45" s="7"/>
      <c r="J45" s="7"/>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row>
    <row r="46" spans="2:195" s="16" customFormat="1" hidden="1" x14ac:dyDescent="0.25">
      <c r="B46" s="34"/>
      <c r="C46" s="71"/>
      <c r="D46" s="72"/>
      <c r="E46" s="37"/>
      <c r="F46" s="68"/>
      <c r="G46" s="39"/>
      <c r="H46" s="6"/>
      <c r="I46" s="7"/>
      <c r="J46" s="7"/>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row>
    <row r="47" spans="2:195" s="16" customFormat="1" hidden="1" x14ac:dyDescent="0.25">
      <c r="B47" s="53"/>
      <c r="C47" s="54" t="s">
        <v>40</v>
      </c>
      <c r="D47" s="55"/>
      <c r="E47" s="55"/>
      <c r="F47" s="56"/>
      <c r="G47" s="57"/>
      <c r="H47" s="6"/>
      <c r="I47" s="7"/>
      <c r="J47" s="7"/>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row>
    <row r="48" spans="2:195" s="16" customFormat="1" hidden="1" x14ac:dyDescent="0.25">
      <c r="B48" s="34"/>
      <c r="C48" s="73"/>
      <c r="D48" s="74"/>
      <c r="E48" s="75"/>
      <c r="F48" s="68"/>
      <c r="G48" s="39"/>
      <c r="H48" s="6"/>
      <c r="I48" s="7"/>
      <c r="J48" s="7"/>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row>
    <row r="49" spans="2:204" s="16" customFormat="1" hidden="1" x14ac:dyDescent="0.25">
      <c r="B49" s="76"/>
      <c r="C49" s="174" t="s">
        <v>41</v>
      </c>
      <c r="D49" s="174"/>
      <c r="E49" s="174"/>
      <c r="F49" s="174"/>
      <c r="G49" s="185"/>
      <c r="H49" s="6"/>
      <c r="I49" s="7"/>
      <c r="J49" s="7"/>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row>
    <row r="50" spans="2:204" s="16" customFormat="1" hidden="1" x14ac:dyDescent="0.25">
      <c r="B50" s="34"/>
      <c r="C50" s="77" t="s">
        <v>42</v>
      </c>
      <c r="D50" s="74"/>
      <c r="E50" s="37"/>
      <c r="F50" s="70"/>
      <c r="G50" s="39"/>
      <c r="H50" s="6"/>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16" customFormat="1" hidden="1" x14ac:dyDescent="0.25">
      <c r="B51" s="34"/>
      <c r="C51" s="78"/>
      <c r="D51" s="74"/>
      <c r="E51" s="79"/>
      <c r="F51" s="68"/>
      <c r="G51" s="39"/>
      <c r="H51" s="6"/>
      <c r="I51" s="7"/>
      <c r="J51" s="7"/>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row>
    <row r="52" spans="2:204" s="16" customFormat="1" hidden="1" x14ac:dyDescent="0.25">
      <c r="B52" s="186" t="s">
        <v>43</v>
      </c>
      <c r="C52" s="187"/>
      <c r="D52" s="187"/>
      <c r="E52" s="187"/>
      <c r="F52" s="187"/>
      <c r="G52" s="80"/>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hidden="1" x14ac:dyDescent="0.25">
      <c r="B53" s="81"/>
      <c r="C53" s="31" t="s">
        <v>44</v>
      </c>
      <c r="D53" s="82"/>
      <c r="E53" s="82"/>
      <c r="F53" s="83"/>
      <c r="G53" s="84"/>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90" customFormat="1" ht="16.5" hidden="1" customHeight="1" x14ac:dyDescent="0.25">
      <c r="B54" s="34"/>
      <c r="C54" s="85" t="s">
        <v>45</v>
      </c>
      <c r="D54" s="86"/>
      <c r="E54" s="86"/>
      <c r="F54" s="87"/>
      <c r="G54" s="88"/>
      <c r="H54" s="51" t="s">
        <v>30</v>
      </c>
      <c r="I54" s="7"/>
      <c r="J54" s="7"/>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row>
    <row r="55" spans="2:204" s="16" customFormat="1" ht="17.25" thickBot="1" x14ac:dyDescent="0.3">
      <c r="B55" s="30"/>
      <c r="C55" s="174" t="s">
        <v>46</v>
      </c>
      <c r="D55" s="174"/>
      <c r="E55" s="174"/>
      <c r="F55" s="174"/>
      <c r="G55" s="91"/>
      <c r="H55" s="6"/>
      <c r="I55" s="92"/>
      <c r="J55" s="93"/>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t="14.25" thickBot="1" x14ac:dyDescent="0.3">
      <c r="B56" s="94"/>
      <c r="C56" s="188" t="s">
        <v>47</v>
      </c>
      <c r="D56" s="188"/>
      <c r="E56" s="188"/>
      <c r="F56" s="188"/>
      <c r="G56" s="95">
        <v>2.36</v>
      </c>
      <c r="H56" s="96" t="s">
        <v>48</v>
      </c>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x14ac:dyDescent="0.25">
      <c r="B57" s="30"/>
      <c r="C57" s="174" t="s">
        <v>49</v>
      </c>
      <c r="D57" s="174"/>
      <c r="E57" s="174"/>
      <c r="F57" s="174"/>
      <c r="G57" s="97"/>
      <c r="H57" s="98"/>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t="14.45" customHeight="1" x14ac:dyDescent="0.25">
      <c r="B58" s="189" t="s">
        <v>50</v>
      </c>
      <c r="C58" s="190"/>
      <c r="D58" s="190" t="s">
        <v>51</v>
      </c>
      <c r="E58" s="99" t="s">
        <v>52</v>
      </c>
      <c r="F58" s="191" t="s">
        <v>53</v>
      </c>
      <c r="G58" s="100" t="s">
        <v>13</v>
      </c>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t="14.45" customHeight="1" x14ac:dyDescent="0.25">
      <c r="B59" s="189"/>
      <c r="C59" s="190"/>
      <c r="D59" s="190"/>
      <c r="E59" s="99" t="s">
        <v>54</v>
      </c>
      <c r="F59" s="191"/>
      <c r="G59" s="101" t="s">
        <v>17</v>
      </c>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t="15" customHeight="1" x14ac:dyDescent="0.25">
      <c r="B60" s="189"/>
      <c r="C60" s="190"/>
      <c r="D60" s="190"/>
      <c r="E60" s="102" t="s">
        <v>55</v>
      </c>
      <c r="F60" s="103" t="s">
        <v>56</v>
      </c>
      <c r="G60" s="101" t="s">
        <v>57</v>
      </c>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x14ac:dyDescent="0.25">
      <c r="B61" s="94"/>
      <c r="C61" s="104" t="s">
        <v>58</v>
      </c>
      <c r="D61" s="104"/>
      <c r="E61" s="105"/>
      <c r="F61" s="104"/>
      <c r="G61" s="106"/>
      <c r="H61" s="20"/>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16" customFormat="1" x14ac:dyDescent="0.25">
      <c r="B62" s="107"/>
      <c r="C62" s="31" t="s">
        <v>59</v>
      </c>
      <c r="D62" s="31"/>
      <c r="E62" s="32"/>
      <c r="F62" s="31"/>
      <c r="G62" s="33"/>
      <c r="H62" s="20"/>
      <c r="I62" s="7"/>
      <c r="J62" s="7"/>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16" customFormat="1" ht="24" customHeight="1" x14ac:dyDescent="0.25">
      <c r="B63" s="108"/>
      <c r="C63" s="109" t="s">
        <v>60</v>
      </c>
      <c r="D63" s="110" t="s">
        <v>61</v>
      </c>
      <c r="E63" s="111"/>
      <c r="F63" s="112">
        <v>8</v>
      </c>
      <c r="G63" s="113"/>
      <c r="H63" s="20">
        <v>140000</v>
      </c>
      <c r="I63" s="7"/>
      <c r="J63" s="7"/>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x14ac:dyDescent="0.25">
      <c r="B64" s="107"/>
      <c r="C64" s="31" t="s">
        <v>62</v>
      </c>
      <c r="D64" s="31"/>
      <c r="E64" s="82"/>
      <c r="F64" s="114"/>
      <c r="G64" s="115"/>
      <c r="H64" s="20"/>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1:195" s="16" customFormat="1" ht="57" customHeight="1" x14ac:dyDescent="0.25">
      <c r="B65" s="116"/>
      <c r="C65" s="117" t="s">
        <v>63</v>
      </c>
      <c r="D65" s="118" t="s">
        <v>64</v>
      </c>
      <c r="E65" s="111"/>
      <c r="F65" s="119">
        <v>6</v>
      </c>
      <c r="G65" s="113"/>
      <c r="H65" s="20">
        <v>500000</v>
      </c>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1:195" s="16" customFormat="1" ht="57" hidden="1" customHeight="1" x14ac:dyDescent="0.25">
      <c r="B66" s="116"/>
      <c r="C66" s="117" t="s">
        <v>65</v>
      </c>
      <c r="D66" s="118" t="s">
        <v>64</v>
      </c>
      <c r="E66" s="111"/>
      <c r="F66" s="119"/>
      <c r="G66" s="113"/>
      <c r="H66" s="20">
        <v>4000000</v>
      </c>
      <c r="I66" s="7"/>
      <c r="J66" s="7" t="s">
        <v>66</v>
      </c>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1:195" s="16" customFormat="1" ht="38.25" customHeight="1" x14ac:dyDescent="0.25">
      <c r="B67" s="116"/>
      <c r="C67" s="120" t="s">
        <v>67</v>
      </c>
      <c r="D67" s="118" t="s">
        <v>68</v>
      </c>
      <c r="E67" s="111"/>
      <c r="F67" s="121">
        <v>3</v>
      </c>
      <c r="G67" s="113"/>
      <c r="H67" s="20">
        <v>3000000</v>
      </c>
      <c r="I67" s="7"/>
      <c r="J67" s="7" t="s">
        <v>69</v>
      </c>
      <c r="K67" s="6"/>
      <c r="L67" s="6"/>
      <c r="M67" s="6"/>
      <c r="N67" s="6"/>
      <c r="O67" s="6"/>
      <c r="P67" s="10"/>
      <c r="Q67" s="10"/>
      <c r="R67" s="10"/>
      <c r="S67" s="10"/>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1:195" s="44" customFormat="1" ht="34.15" customHeight="1" x14ac:dyDescent="0.25">
      <c r="B68" s="116"/>
      <c r="C68" s="40" t="s">
        <v>70</v>
      </c>
      <c r="D68" s="118" t="s">
        <v>68</v>
      </c>
      <c r="E68" s="111"/>
      <c r="F68" s="119">
        <f>+H5</f>
        <v>3</v>
      </c>
      <c r="G68" s="113"/>
      <c r="H68" s="20">
        <v>400000</v>
      </c>
      <c r="I68" s="7"/>
      <c r="J68" s="7"/>
      <c r="K68" s="122"/>
      <c r="L68" s="122"/>
      <c r="M68" s="122"/>
      <c r="N68" s="122"/>
      <c r="P68" s="6"/>
      <c r="Q68" s="6"/>
      <c r="R68" s="6"/>
      <c r="S68" s="6"/>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c r="CM68" s="10"/>
      <c r="CN68" s="10"/>
      <c r="CO68" s="10"/>
      <c r="CP68" s="10"/>
      <c r="CQ68" s="10"/>
      <c r="CR68" s="10"/>
      <c r="CS68" s="10"/>
      <c r="CT68" s="10"/>
      <c r="CU68" s="10"/>
      <c r="CV68" s="10"/>
      <c r="CW68" s="10"/>
      <c r="CX68" s="10"/>
      <c r="CY68" s="10"/>
      <c r="CZ68" s="10"/>
      <c r="DA68" s="10"/>
      <c r="DB68" s="10"/>
      <c r="DC68" s="10"/>
      <c r="DD68" s="10"/>
      <c r="DE68" s="10"/>
      <c r="DF68" s="10"/>
      <c r="DG68" s="10"/>
      <c r="DH68" s="10"/>
      <c r="DI68" s="10"/>
      <c r="DJ68" s="10"/>
      <c r="DK68" s="10"/>
      <c r="DL68" s="10"/>
      <c r="DM68" s="10"/>
      <c r="DN68" s="10"/>
      <c r="DO68" s="10"/>
      <c r="DP68" s="10"/>
      <c r="DQ68" s="10"/>
      <c r="DR68" s="10"/>
      <c r="DS68" s="10"/>
      <c r="DT68" s="10"/>
      <c r="DU68" s="10"/>
      <c r="DV68" s="10"/>
      <c r="DW68" s="10"/>
      <c r="DX68" s="10"/>
      <c r="DY68" s="10"/>
      <c r="DZ68" s="10"/>
      <c r="EA68" s="10"/>
      <c r="EB68" s="10"/>
      <c r="EC68" s="10"/>
      <c r="ED68" s="10"/>
      <c r="EE68" s="10"/>
      <c r="EF68" s="10"/>
      <c r="EG68" s="10"/>
      <c r="EH68" s="10"/>
      <c r="EI68" s="10"/>
      <c r="EJ68" s="10"/>
      <c r="EK68" s="10"/>
      <c r="EL68" s="10"/>
      <c r="EM68" s="10"/>
      <c r="EN68" s="10"/>
      <c r="EO68" s="10"/>
      <c r="EP68" s="10"/>
      <c r="EQ68" s="10"/>
      <c r="ER68" s="10"/>
      <c r="ES68" s="10"/>
      <c r="ET68" s="10"/>
      <c r="EU68" s="10"/>
      <c r="EV68" s="10"/>
      <c r="EW68" s="10"/>
      <c r="EX68" s="10"/>
      <c r="EY68" s="10"/>
      <c r="EZ68" s="10"/>
      <c r="FA68" s="10"/>
      <c r="FB68" s="10"/>
      <c r="FC68" s="10"/>
      <c r="FD68" s="10"/>
      <c r="FE68" s="10"/>
      <c r="FF68" s="10"/>
      <c r="FG68" s="10"/>
      <c r="FH68" s="10"/>
      <c r="FI68" s="10"/>
      <c r="FJ68" s="10"/>
      <c r="FK68" s="10"/>
      <c r="FL68" s="10"/>
      <c r="FM68" s="10"/>
      <c r="FN68" s="10"/>
      <c r="FO68" s="10"/>
      <c r="FP68" s="10"/>
      <c r="FQ68" s="10"/>
      <c r="FR68" s="10"/>
      <c r="FS68" s="10"/>
      <c r="FT68" s="10"/>
      <c r="FU68" s="10"/>
      <c r="FV68" s="10"/>
      <c r="FW68" s="10"/>
      <c r="FX68" s="10"/>
      <c r="FY68" s="10"/>
      <c r="FZ68" s="10"/>
      <c r="GA68" s="10"/>
      <c r="GB68" s="10"/>
      <c r="GC68" s="10"/>
      <c r="GD68" s="10"/>
      <c r="GE68" s="10"/>
      <c r="GF68" s="10"/>
      <c r="GG68" s="10"/>
      <c r="GH68" s="10"/>
      <c r="GI68" s="10"/>
      <c r="GJ68" s="10"/>
      <c r="GK68" s="10"/>
      <c r="GL68" s="10"/>
      <c r="GM68" s="10"/>
    </row>
    <row r="69" spans="1:195" s="16" customFormat="1" ht="27.75" customHeight="1" x14ac:dyDescent="0.25">
      <c r="B69" s="116"/>
      <c r="C69" s="109" t="s">
        <v>71</v>
      </c>
      <c r="D69" s="110" t="s">
        <v>68</v>
      </c>
      <c r="E69" s="111"/>
      <c r="F69" s="119">
        <f>+H5</f>
        <v>3</v>
      </c>
      <c r="G69" s="113"/>
      <c r="H69" s="20">
        <v>700000</v>
      </c>
      <c r="I69" s="9"/>
      <c r="J69" s="123"/>
      <c r="K69" s="124"/>
      <c r="L69" s="124"/>
      <c r="M69" s="124"/>
      <c r="N69" s="124"/>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1:195" s="16" customFormat="1" x14ac:dyDescent="0.25">
      <c r="B70" s="107"/>
      <c r="C70" s="31" t="s">
        <v>72</v>
      </c>
      <c r="D70" s="31"/>
      <c r="E70" s="82"/>
      <c r="F70" s="114"/>
      <c r="G70" s="115"/>
      <c r="H70" s="7">
        <f>+H69/2.3</f>
        <v>304347.82608695654</v>
      </c>
      <c r="I70" s="7"/>
      <c r="J70" s="125"/>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1:195" s="16" customFormat="1" ht="27.75" customHeight="1" x14ac:dyDescent="0.25">
      <c r="B71" s="116"/>
      <c r="C71" s="126" t="s">
        <v>73</v>
      </c>
      <c r="D71" s="127" t="s">
        <v>68</v>
      </c>
      <c r="E71" s="111"/>
      <c r="F71" s="119">
        <v>2</v>
      </c>
      <c r="G71" s="113"/>
      <c r="H71" s="20">
        <v>1000000</v>
      </c>
      <c r="I71" s="7"/>
      <c r="J71" s="7"/>
      <c r="K71" s="122"/>
      <c r="L71" s="122"/>
      <c r="M71" s="122"/>
      <c r="N71" s="122"/>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1:195" s="16" customFormat="1" ht="27.75" customHeight="1" x14ac:dyDescent="0.25">
      <c r="B72" s="116"/>
      <c r="C72" s="109" t="s">
        <v>74</v>
      </c>
      <c r="D72" s="110" t="s">
        <v>68</v>
      </c>
      <c r="E72" s="111"/>
      <c r="F72" s="119">
        <f>+H5</f>
        <v>3</v>
      </c>
      <c r="G72" s="113"/>
      <c r="H72" s="20">
        <v>100000</v>
      </c>
      <c r="I72" s="7"/>
      <c r="J72" s="123"/>
      <c r="K72" s="124"/>
      <c r="L72" s="124"/>
      <c r="M72" s="124"/>
      <c r="N72" s="124"/>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1:195" s="16" customFormat="1" ht="31.15" customHeight="1" x14ac:dyDescent="0.25">
      <c r="B73" s="116"/>
      <c r="C73" s="109" t="s">
        <v>75</v>
      </c>
      <c r="D73" s="110" t="s">
        <v>68</v>
      </c>
      <c r="E73" s="111"/>
      <c r="F73" s="128">
        <f>+H5</f>
        <v>3</v>
      </c>
      <c r="G73" s="113"/>
      <c r="H73" s="20">
        <v>200000</v>
      </c>
      <c r="I73" s="7"/>
      <c r="J73" s="125"/>
      <c r="K73" s="124"/>
      <c r="L73" s="124"/>
      <c r="M73" s="124"/>
      <c r="N73" s="124"/>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1:195" s="16" customFormat="1" ht="27.75" customHeight="1" thickBot="1" x14ac:dyDescent="0.3">
      <c r="B74" s="129"/>
      <c r="C74" s="130" t="s">
        <v>76</v>
      </c>
      <c r="D74" s="131" t="s">
        <v>68</v>
      </c>
      <c r="E74" s="132">
        <v>38500</v>
      </c>
      <c r="F74" s="133">
        <v>4</v>
      </c>
      <c r="G74" s="134">
        <v>154000</v>
      </c>
      <c r="H74" s="135" t="s">
        <v>30</v>
      </c>
      <c r="I74" s="7"/>
      <c r="J74" s="125"/>
      <c r="K74" s="124"/>
      <c r="L74" s="124"/>
      <c r="M74" s="124"/>
      <c r="N74" s="124"/>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1:195" s="16" customFormat="1" x14ac:dyDescent="0.25">
      <c r="B75" s="136"/>
      <c r="C75" s="192" t="s">
        <v>77</v>
      </c>
      <c r="D75" s="192"/>
      <c r="E75" s="192"/>
      <c r="F75" s="192"/>
      <c r="G75" s="137"/>
      <c r="H75" s="6"/>
      <c r="I75" s="7"/>
      <c r="J75" s="7"/>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1:195" s="16" customFormat="1" x14ac:dyDescent="0.25">
      <c r="B76" s="139"/>
      <c r="C76" s="174" t="s">
        <v>78</v>
      </c>
      <c r="D76" s="174"/>
      <c r="E76" s="174"/>
      <c r="F76" s="174"/>
      <c r="G76" s="140"/>
      <c r="H76" s="7">
        <f>+H79/2.36</f>
        <v>0</v>
      </c>
      <c r="I76" s="138"/>
      <c r="J76" s="7"/>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1:195" s="16" customFormat="1" ht="13.15" hidden="1" customHeight="1" x14ac:dyDescent="0.25">
      <c r="B77" s="139"/>
      <c r="C77" s="178" t="s">
        <v>79</v>
      </c>
      <c r="D77" s="178"/>
      <c r="E77" s="178"/>
      <c r="F77" s="178"/>
      <c r="G77" s="141"/>
      <c r="H77" s="157" t="s">
        <v>30</v>
      </c>
      <c r="I77" s="138"/>
      <c r="J77" s="7"/>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1:195" s="16" customFormat="1" ht="13.15" hidden="1" customHeight="1" x14ac:dyDescent="0.25">
      <c r="B78" s="139"/>
      <c r="C78" s="174" t="s">
        <v>80</v>
      </c>
      <c r="D78" s="174"/>
      <c r="E78" s="174"/>
      <c r="F78" s="174"/>
      <c r="G78" s="140"/>
      <c r="H78" s="20"/>
      <c r="I78" s="138"/>
      <c r="J78" s="7"/>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1:195" s="16" customFormat="1" x14ac:dyDescent="0.25">
      <c r="B79" s="139"/>
      <c r="C79" s="174" t="s">
        <v>81</v>
      </c>
      <c r="D79" s="174"/>
      <c r="E79" s="174"/>
      <c r="F79" s="174"/>
      <c r="G79" s="142"/>
      <c r="H79" s="7"/>
      <c r="I79" s="138"/>
      <c r="J79" s="7"/>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1:195" s="16" customFormat="1" ht="26.45" customHeight="1" thickBot="1" x14ac:dyDescent="0.3">
      <c r="A80" s="44"/>
      <c r="B80" s="143"/>
      <c r="C80" s="175" t="s">
        <v>82</v>
      </c>
      <c r="D80" s="175"/>
      <c r="E80" s="175"/>
      <c r="F80" s="175"/>
      <c r="G80" s="158"/>
      <c r="H80" s="7"/>
      <c r="I80" s="159"/>
      <c r="J80" s="7"/>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2:9" ht="30" customHeight="1" x14ac:dyDescent="0.25">
      <c r="B81" s="176" t="s">
        <v>83</v>
      </c>
      <c r="C81" s="177"/>
      <c r="D81" s="177"/>
      <c r="E81" s="177"/>
      <c r="F81" s="177"/>
      <c r="G81" s="177"/>
      <c r="H81" s="7"/>
      <c r="I81" s="138"/>
    </row>
    <row r="82" spans="2:9" ht="28.5" customHeight="1" x14ac:dyDescent="0.25">
      <c r="B82" s="165" t="s">
        <v>84</v>
      </c>
      <c r="C82" s="166"/>
      <c r="D82" s="166"/>
      <c r="E82" s="166"/>
      <c r="F82" s="166"/>
      <c r="G82" s="167"/>
      <c r="H82" s="7"/>
    </row>
    <row r="83" spans="2:9" ht="27" customHeight="1" x14ac:dyDescent="0.25">
      <c r="B83" s="165" t="s">
        <v>85</v>
      </c>
      <c r="C83" s="166"/>
      <c r="D83" s="166"/>
      <c r="E83" s="166"/>
      <c r="F83" s="166"/>
      <c r="G83" s="167"/>
      <c r="H83" s="7"/>
    </row>
    <row r="84" spans="2:9" ht="24.75" customHeight="1" x14ac:dyDescent="0.25">
      <c r="B84" s="165" t="s">
        <v>86</v>
      </c>
      <c r="C84" s="166"/>
      <c r="D84" s="166"/>
      <c r="E84" s="166"/>
      <c r="F84" s="166"/>
      <c r="G84" s="167"/>
      <c r="H84" s="7"/>
    </row>
    <row r="85" spans="2:9" ht="38.450000000000003" customHeight="1" x14ac:dyDescent="0.25">
      <c r="B85" s="165" t="s">
        <v>87</v>
      </c>
      <c r="C85" s="166"/>
      <c r="D85" s="166"/>
      <c r="E85" s="166"/>
      <c r="F85" s="166"/>
      <c r="G85" s="167"/>
      <c r="H85" s="7"/>
    </row>
    <row r="86" spans="2:9" ht="28.5" customHeight="1" x14ac:dyDescent="0.25">
      <c r="B86" s="165" t="s">
        <v>88</v>
      </c>
      <c r="C86" s="166"/>
      <c r="D86" s="166"/>
      <c r="E86" s="166"/>
      <c r="F86" s="166"/>
      <c r="G86" s="167"/>
    </row>
    <row r="87" spans="2:9" ht="28.5" customHeight="1" x14ac:dyDescent="0.25">
      <c r="B87" s="165" t="s">
        <v>89</v>
      </c>
      <c r="C87" s="166"/>
      <c r="D87" s="166"/>
      <c r="E87" s="166"/>
      <c r="F87" s="166"/>
      <c r="G87" s="167"/>
    </row>
    <row r="88" spans="2:9" ht="28.5" customHeight="1" x14ac:dyDescent="0.25">
      <c r="B88" s="165" t="s">
        <v>90</v>
      </c>
      <c r="C88" s="166"/>
      <c r="D88" s="166"/>
      <c r="E88" s="166"/>
      <c r="F88" s="166"/>
      <c r="G88" s="167"/>
    </row>
    <row r="89" spans="2:9" ht="28.5" customHeight="1" x14ac:dyDescent="0.25">
      <c r="B89" s="165" t="s">
        <v>91</v>
      </c>
      <c r="C89" s="166"/>
      <c r="D89" s="166"/>
      <c r="E89" s="166"/>
      <c r="F89" s="166"/>
      <c r="G89" s="167"/>
    </row>
    <row r="90" spans="2:9" ht="48" customHeight="1" x14ac:dyDescent="0.25">
      <c r="B90" s="165" t="s">
        <v>92</v>
      </c>
      <c r="C90" s="166"/>
      <c r="D90" s="166"/>
      <c r="E90" s="166"/>
      <c r="F90" s="166"/>
      <c r="G90" s="167"/>
    </row>
    <row r="91" spans="2:9" ht="43.9" customHeight="1" x14ac:dyDescent="0.25">
      <c r="B91" s="168" t="s">
        <v>93</v>
      </c>
      <c r="C91" s="169"/>
      <c r="D91" s="169"/>
      <c r="E91" s="169"/>
      <c r="F91" s="169"/>
      <c r="G91" s="170"/>
    </row>
    <row r="92" spans="2:9" ht="44.25" customHeight="1" x14ac:dyDescent="0.25">
      <c r="B92" s="165" t="s">
        <v>94</v>
      </c>
      <c r="C92" s="166"/>
      <c r="D92" s="166"/>
      <c r="E92" s="166"/>
      <c r="F92" s="166"/>
      <c r="G92" s="167"/>
    </row>
    <row r="93" spans="2:9" ht="30" customHeight="1" x14ac:dyDescent="0.25">
      <c r="B93" s="171" t="s">
        <v>95</v>
      </c>
      <c r="C93" s="172"/>
      <c r="D93" s="172"/>
      <c r="E93" s="172"/>
      <c r="F93" s="172"/>
      <c r="G93" s="173"/>
    </row>
    <row r="94" spans="2:9" ht="29.45" customHeight="1" x14ac:dyDescent="0.25">
      <c r="B94" s="165" t="s">
        <v>96</v>
      </c>
      <c r="C94" s="166"/>
      <c r="D94" s="166"/>
      <c r="E94" s="166"/>
      <c r="F94" s="166"/>
      <c r="G94" s="167"/>
    </row>
    <row r="95" spans="2:9" ht="44.25" customHeight="1" x14ac:dyDescent="0.25">
      <c r="B95" s="171" t="s">
        <v>97</v>
      </c>
      <c r="C95" s="172"/>
      <c r="D95" s="172"/>
      <c r="E95" s="172"/>
      <c r="F95" s="172"/>
      <c r="G95" s="173"/>
    </row>
    <row r="96" spans="2:9" x14ac:dyDescent="0.25">
      <c r="B96" s="144"/>
      <c r="C96" s="145"/>
      <c r="D96" s="145"/>
      <c r="E96" s="145"/>
      <c r="F96" s="145"/>
      <c r="G96" s="145"/>
    </row>
    <row r="97" spans="2:7" ht="15.75" x14ac:dyDescent="0.25">
      <c r="B97" s="146" t="s">
        <v>98</v>
      </c>
      <c r="C97" s="147"/>
      <c r="D97" s="147"/>
      <c r="E97" s="148"/>
      <c r="F97" s="149"/>
      <c r="G97" s="149"/>
    </row>
    <row r="98" spans="2:7" ht="38.25" customHeight="1" x14ac:dyDescent="0.25">
      <c r="B98" s="150"/>
      <c r="C98" s="151"/>
      <c r="D98" s="147"/>
      <c r="E98" s="152"/>
      <c r="F98" s="153"/>
      <c r="G98" s="153"/>
    </row>
    <row r="99" spans="2:7" ht="16.5" x14ac:dyDescent="0.25">
      <c r="B99" s="154" t="s">
        <v>99</v>
      </c>
      <c r="C99" s="147"/>
      <c r="D99" s="147"/>
      <c r="E99" s="164" t="s">
        <v>100</v>
      </c>
      <c r="F99" s="164"/>
      <c r="G99" s="164"/>
    </row>
  </sheetData>
  <mergeCells count="43">
    <mergeCell ref="B95:G95"/>
    <mergeCell ref="E99:G99"/>
    <mergeCell ref="B89:G89"/>
    <mergeCell ref="B90:G90"/>
    <mergeCell ref="B91:G91"/>
    <mergeCell ref="B92:G92"/>
    <mergeCell ref="B93:G93"/>
    <mergeCell ref="B94:G94"/>
    <mergeCell ref="B84:G84"/>
    <mergeCell ref="B85:G85"/>
    <mergeCell ref="B86:G86"/>
    <mergeCell ref="B87:G87"/>
    <mergeCell ref="B88:G88"/>
    <mergeCell ref="B83:G83"/>
    <mergeCell ref="B58:C60"/>
    <mergeCell ref="D58:D60"/>
    <mergeCell ref="F58:F59"/>
    <mergeCell ref="C75:F75"/>
    <mergeCell ref="C76:F76"/>
    <mergeCell ref="C77:F77"/>
    <mergeCell ref="C78:F78"/>
    <mergeCell ref="C79:F79"/>
    <mergeCell ref="C80:F80"/>
    <mergeCell ref="B81:G81"/>
    <mergeCell ref="B82:G82"/>
    <mergeCell ref="C57:F57"/>
    <mergeCell ref="B6:G6"/>
    <mergeCell ref="B7:G7"/>
    <mergeCell ref="B8:G8"/>
    <mergeCell ref="B9:G9"/>
    <mergeCell ref="B10:D10"/>
    <mergeCell ref="F10:G10"/>
    <mergeCell ref="B12:C14"/>
    <mergeCell ref="C49:G49"/>
    <mergeCell ref="B52:F52"/>
    <mergeCell ref="C55:F55"/>
    <mergeCell ref="C56:F56"/>
    <mergeCell ref="B5:G5"/>
    <mergeCell ref="B2:G2"/>
    <mergeCell ref="B3:G3"/>
    <mergeCell ref="H3:H4"/>
    <mergeCell ref="I3:I4"/>
    <mergeCell ref="B4:G4"/>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(4JAC) DIR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Marcos Franceschi</cp:lastModifiedBy>
  <cp:revision/>
  <dcterms:created xsi:type="dcterms:W3CDTF">2023-07-18T17:47:23Z</dcterms:created>
  <dcterms:modified xsi:type="dcterms:W3CDTF">2023-11-13T21:29:13Z</dcterms:modified>
  <cp:category/>
  <cp:contentStatus/>
</cp:coreProperties>
</file>