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poyo3.general\Documents\A COPIA DE SEGURIDAD - 2023\OTIS - 2023\MINIMA\"/>
    </mc:Choice>
  </mc:AlternateContent>
  <xr:revisionPtr revIDLastSave="0" documentId="13_ncr:1_{AC191019-AFD4-45F1-8958-CD33668E8339}" xr6:coauthVersionLast="47" xr6:coauthVersionMax="47" xr10:uidLastSave="{00000000-0000-0000-0000-000000000000}"/>
  <bookViews>
    <workbookView xWindow="-120" yWindow="-120" windowWidth="29040" windowHeight="15840" activeTab="1" xr2:uid="{0DD31BF9-2832-440C-AE57-EF62D63F6201}"/>
  </bookViews>
  <sheets>
    <sheet name="PRESUPUESTO" sheetId="3" r:id="rId1"/>
    <sheet name="COTIZACION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2" i="2" l="1"/>
  <c r="P20" i="2"/>
  <c r="P19" i="2"/>
  <c r="P18" i="2"/>
  <c r="P17" i="2"/>
  <c r="O20" i="2"/>
  <c r="O19" i="2"/>
  <c r="O18" i="2"/>
  <c r="O17" i="2"/>
  <c r="P12" i="2"/>
  <c r="O12" i="2"/>
  <c r="O13" i="2" s="1"/>
  <c r="L20" i="2"/>
  <c r="K22" i="2" s="1"/>
  <c r="M22" i="2"/>
  <c r="N20" i="2"/>
  <c r="N12" i="2"/>
  <c r="N13" i="2" s="1"/>
  <c r="L12" i="2"/>
  <c r="L13" i="2" s="1"/>
</calcChain>
</file>

<file path=xl/sharedStrings.xml><?xml version="1.0" encoding="utf-8"?>
<sst xmlns="http://schemas.openxmlformats.org/spreadsheetml/2006/main" count="56" uniqueCount="23">
  <si>
    <t>Ventilador centrifugo de cabina</t>
  </si>
  <si>
    <t>Sistema de iluminación LED</t>
  </si>
  <si>
    <t>CANTIDAD</t>
  </si>
  <si>
    <t>correctivo puesta a punto del elevador</t>
  </si>
  <si>
    <t>ITEM</t>
  </si>
  <si>
    <t>GOBERNACION DEL HUILA - SECRETARIA GENERAL</t>
  </si>
  <si>
    <r>
      <rPr>
        <b/>
        <sz val="11"/>
        <color theme="1"/>
        <rFont val="Calibri"/>
        <family val="2"/>
        <scheme val="minor"/>
      </rPr>
      <t>SOLICITU DE COTIZACION PARA:</t>
    </r>
    <r>
      <rPr>
        <sz val="11"/>
        <color theme="1"/>
        <rFont val="Calibri"/>
        <family val="2"/>
        <scheme val="minor"/>
      </rPr>
      <t xml:space="preserve"> PRESTAR EL SERVICIO DE MANTENIMIENTO PREVENTIVO Y CORRECTIVO A UN ASCENSOR MARCA SIGMA, UBICADO EN EDIFICIO DE LA GOBERNACION DEL HUILA </t>
    </r>
  </si>
  <si>
    <t>TIPO DE PRODUCTO</t>
  </si>
  <si>
    <t>CANTIDAD DE EQUIPOS</t>
  </si>
  <si>
    <t>VALOR UNITARIO CON IVA</t>
  </si>
  <si>
    <t>MESES A EJECUTAR</t>
  </si>
  <si>
    <t xml:space="preserve">PRESTAR EL SERVICIO DE MANTENIMIENTO PREVENTIVO A UN ASCENSOR MARCA SIGMA UBICADO EN EL EDIFICIO DE LA GOBERNACION  DEL HUILA </t>
  </si>
  <si>
    <t>TOTAL PREVENTIVO</t>
  </si>
  <si>
    <t>RESPUESTOS CORRECTIVOS</t>
  </si>
  <si>
    <t>VALOR TOTAL CON IVA</t>
  </si>
  <si>
    <t>TOTAL PRESUPUESTO CORRECTIVO</t>
  </si>
  <si>
    <t>PRESUPUESTO TOTAL (PREVENTIVO + CORRECTIVO)</t>
  </si>
  <si>
    <t>MANTENIMIENTO PREVENTIVO ASCENSOR - SIGMA - 2023</t>
  </si>
  <si>
    <t>MANTENIMIENTO CORRECTIVO ASCENSOR - SIGMA - 2023</t>
  </si>
  <si>
    <t>MENOR VALOR</t>
  </si>
  <si>
    <t>PRESUPUESTO</t>
  </si>
  <si>
    <r>
      <rPr>
        <b/>
        <sz val="11"/>
        <color theme="1"/>
        <rFont val="Calibri"/>
        <family val="2"/>
        <scheme val="minor"/>
      </rPr>
      <t>PRESUPUESTO PARA:</t>
    </r>
    <r>
      <rPr>
        <sz val="11"/>
        <color theme="1"/>
        <rFont val="Calibri"/>
        <family val="2"/>
        <scheme val="minor"/>
      </rPr>
      <t xml:space="preserve"> PRESTAR EL SERVICIO DE MANTENIMIENTO PREVENTIVO Y CORRECTIVO A UN ASCENSOR MARCA SIGMA, UBICADO EN EDIFICIO DE LA GOBERNACION DEL HUILA </t>
    </r>
  </si>
  <si>
    <t>TOTAL COTIZACIONES(PREVENTIVO + CORRECTIVO)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</si>
</sst>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8">
    <xf numFmtId="0" fontId="0" fillId="0" borderId="0" xfId="0"/>
    <xf numFmtId="0" fontId="0" fillId="0" borderId="1" xfId="0" applyBorder="1"/>
    <xf numFmtId="164" fontId="0" fillId="0" borderId="1" xfId="1" applyNumberFormat="1" applyFont="1" applyBorder="1"/>
    <xf numFmtId="164" fontId="0" fillId="0" borderId="1" xfId="0" applyNumberFormat="1" applyBorder="1"/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64" fontId="4" fillId="0" borderId="0" xfId="0" applyNumberFormat="1" applyFont="1" applyBorder="1" applyAlignment="1">
      <alignment horizontal="center" vertical="center"/>
    </xf>
    <xf numFmtId="164" fontId="0" fillId="0" borderId="0" xfId="1" applyNumberFormat="1" applyFont="1"/>
    <xf numFmtId="164" fontId="0" fillId="0" borderId="0" xfId="0" applyNumberFormat="1"/>
    <xf numFmtId="0" fontId="4" fillId="2" borderId="1" xfId="0" applyFont="1" applyFill="1" applyBorder="1" applyAlignment="1">
      <alignment vertical="center" wrapText="1"/>
    </xf>
    <xf numFmtId="164" fontId="4" fillId="0" borderId="1" xfId="0" applyNumberFormat="1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64" fontId="0" fillId="0" borderId="1" xfId="1" applyNumberFormat="1" applyFont="1" applyBorder="1" applyAlignment="1">
      <alignment horizontal="center" vertical="center"/>
    </xf>
    <xf numFmtId="43" fontId="0" fillId="0" borderId="1" xfId="1" applyFont="1" applyBorder="1"/>
    <xf numFmtId="43" fontId="0" fillId="0" borderId="1" xfId="0" applyNumberFormat="1" applyBorder="1"/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justify" vertical="center" wrapText="1"/>
    </xf>
    <xf numFmtId="164" fontId="7" fillId="0" borderId="1" xfId="0" applyNumberFormat="1" applyFont="1" applyBorder="1" applyAlignment="1">
      <alignment horizontal="center" vertical="center"/>
    </xf>
    <xf numFmtId="164" fontId="8" fillId="0" borderId="1" xfId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4" fontId="8" fillId="0" borderId="1" xfId="0" applyNumberFormat="1" applyFont="1" applyBorder="1"/>
    <xf numFmtId="0" fontId="6" fillId="0" borderId="0" xfId="0" applyFont="1" applyBorder="1" applyAlignment="1">
      <alignment horizontal="center" vertical="center" wrapText="1"/>
    </xf>
    <xf numFmtId="0" fontId="8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43" fontId="8" fillId="0" borderId="1" xfId="1" applyFont="1" applyBorder="1"/>
    <xf numFmtId="43" fontId="8" fillId="0" borderId="1" xfId="0" applyNumberFormat="1" applyFont="1" applyBorder="1"/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164" fontId="8" fillId="0" borderId="9" xfId="0" applyNumberFormat="1" applyFont="1" applyBorder="1" applyAlignment="1">
      <alignment horizontal="center"/>
    </xf>
    <xf numFmtId="164" fontId="8" fillId="0" borderId="10" xfId="0" applyNumberFormat="1" applyFont="1" applyBorder="1" applyAlignment="1">
      <alignment horizont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104774</xdr:colOff>
      <xdr:row>9</xdr:row>
      <xdr:rowOff>95251</xdr:rowOff>
    </xdr:from>
    <xdr:to>
      <xdr:col>11</xdr:col>
      <xdr:colOff>800099</xdr:colOff>
      <xdr:row>9</xdr:row>
      <xdr:rowOff>514351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E069C80-934E-4681-AF56-F30AEAB314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96399" y="2124076"/>
          <a:ext cx="1381125" cy="419100"/>
        </a:xfrm>
        <a:prstGeom prst="rect">
          <a:avLst/>
        </a:prstGeom>
      </xdr:spPr>
    </xdr:pic>
    <xdr:clientData/>
  </xdr:twoCellAnchor>
  <xdr:twoCellAnchor editAs="oneCell">
    <xdr:from>
      <xdr:col>12</xdr:col>
      <xdr:colOff>133742</xdr:colOff>
      <xdr:row>9</xdr:row>
      <xdr:rowOff>104776</xdr:rowOff>
    </xdr:from>
    <xdr:to>
      <xdr:col>13</xdr:col>
      <xdr:colOff>544199</xdr:colOff>
      <xdr:row>9</xdr:row>
      <xdr:rowOff>457200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5A6197A-A2C1-4880-BF35-E5CE5E0D6A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54142" y="2133601"/>
          <a:ext cx="1286757" cy="3524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449FD-8B0D-41D1-8186-4316D70E0563}">
  <dimension ref="G6:M22"/>
  <sheetViews>
    <sheetView topLeftCell="D1" workbookViewId="0">
      <selection activeCell="L17" sqref="L17"/>
    </sheetView>
  </sheetViews>
  <sheetFormatPr baseColWidth="10" defaultRowHeight="15" x14ac:dyDescent="0.25"/>
  <cols>
    <col min="7" max="7" width="5.42578125" bestFit="1" customWidth="1"/>
    <col min="8" max="8" width="39.28515625" customWidth="1"/>
    <col min="9" max="9" width="14" customWidth="1"/>
    <col min="10" max="10" width="10.5703125" bestFit="1" customWidth="1"/>
    <col min="11" max="11" width="14.42578125" bestFit="1" customWidth="1"/>
    <col min="12" max="13" width="13.140625" bestFit="1" customWidth="1"/>
  </cols>
  <sheetData>
    <row r="6" spans="7:12" ht="15.75" x14ac:dyDescent="0.25">
      <c r="G6" s="40" t="s">
        <v>5</v>
      </c>
      <c r="H6" s="41"/>
      <c r="I6" s="41"/>
      <c r="J6" s="41"/>
      <c r="K6" s="41"/>
      <c r="L6" s="41"/>
    </row>
    <row r="7" spans="7:12" ht="35.25" customHeight="1" x14ac:dyDescent="0.25">
      <c r="G7" s="38" t="s">
        <v>21</v>
      </c>
      <c r="H7" s="39"/>
      <c r="I7" s="39"/>
      <c r="J7" s="39"/>
      <c r="K7" s="39"/>
      <c r="L7" s="39"/>
    </row>
    <row r="9" spans="7:12" ht="18.75" customHeight="1" x14ac:dyDescent="0.25">
      <c r="G9" s="42" t="s">
        <v>17</v>
      </c>
      <c r="H9" s="43"/>
      <c r="I9" s="43"/>
      <c r="J9" s="43"/>
      <c r="K9" s="43"/>
      <c r="L9" s="43"/>
    </row>
    <row r="10" spans="7:12" ht="44.25" customHeight="1" x14ac:dyDescent="0.25">
      <c r="G10" s="44" t="s">
        <v>4</v>
      </c>
      <c r="H10" s="44" t="s">
        <v>7</v>
      </c>
      <c r="I10" s="44" t="s">
        <v>8</v>
      </c>
      <c r="J10" s="44" t="s">
        <v>10</v>
      </c>
      <c r="K10" s="45" t="s">
        <v>20</v>
      </c>
      <c r="L10" s="45"/>
    </row>
    <row r="11" spans="7:12" ht="22.5" x14ac:dyDescent="0.25">
      <c r="G11" s="46"/>
      <c r="H11" s="46"/>
      <c r="I11" s="46"/>
      <c r="J11" s="46"/>
      <c r="K11" s="47" t="s">
        <v>9</v>
      </c>
      <c r="L11" s="47" t="s">
        <v>14</v>
      </c>
    </row>
    <row r="12" spans="7:12" ht="45" x14ac:dyDescent="0.25">
      <c r="G12" s="48">
        <v>1</v>
      </c>
      <c r="H12" s="49" t="s">
        <v>11</v>
      </c>
      <c r="I12" s="48">
        <v>1</v>
      </c>
      <c r="J12" s="48">
        <v>2</v>
      </c>
      <c r="K12" s="50">
        <v>1383375</v>
      </c>
      <c r="L12" s="51">
        <v>2766750</v>
      </c>
    </row>
    <row r="13" spans="7:12" x14ac:dyDescent="0.25">
      <c r="G13" s="52" t="s">
        <v>12</v>
      </c>
      <c r="H13" s="52"/>
      <c r="I13" s="52"/>
      <c r="J13" s="52"/>
      <c r="K13" s="53">
        <v>1383375</v>
      </c>
      <c r="L13" s="53">
        <v>2766750</v>
      </c>
    </row>
    <row r="14" spans="7:12" x14ac:dyDescent="0.25">
      <c r="G14" s="54"/>
      <c r="H14" s="54"/>
      <c r="I14" s="54"/>
      <c r="J14" s="54"/>
      <c r="K14" s="55"/>
      <c r="L14" s="55"/>
    </row>
    <row r="15" spans="7:12" ht="15" customHeight="1" x14ac:dyDescent="0.25">
      <c r="G15" s="52" t="s">
        <v>18</v>
      </c>
      <c r="H15" s="52"/>
      <c r="I15" s="52"/>
      <c r="J15" s="52"/>
      <c r="K15" s="45" t="s">
        <v>19</v>
      </c>
      <c r="L15" s="45"/>
    </row>
    <row r="16" spans="7:12" ht="38.25" customHeight="1" x14ac:dyDescent="0.25">
      <c r="G16" s="56" t="s">
        <v>4</v>
      </c>
      <c r="H16" s="56" t="s">
        <v>13</v>
      </c>
      <c r="I16" s="64" t="s">
        <v>2</v>
      </c>
      <c r="J16" s="65"/>
      <c r="K16" s="56" t="s">
        <v>9</v>
      </c>
      <c r="L16" s="56" t="s">
        <v>14</v>
      </c>
    </row>
    <row r="17" spans="7:13" x14ac:dyDescent="0.25">
      <c r="G17" s="48">
        <v>1</v>
      </c>
      <c r="H17" s="57" t="s">
        <v>3</v>
      </c>
      <c r="I17" s="66">
        <v>1</v>
      </c>
      <c r="J17" s="67"/>
      <c r="K17" s="53">
        <v>4772852</v>
      </c>
      <c r="L17" s="58">
        <v>4772852</v>
      </c>
      <c r="M17" s="19"/>
    </row>
    <row r="18" spans="7:13" x14ac:dyDescent="0.25">
      <c r="G18" s="48">
        <v>2</v>
      </c>
      <c r="H18" s="49" t="s">
        <v>0</v>
      </c>
      <c r="I18" s="66">
        <v>1</v>
      </c>
      <c r="J18" s="67"/>
      <c r="K18" s="53">
        <v>1439900</v>
      </c>
      <c r="L18" s="58">
        <v>1439900</v>
      </c>
      <c r="M18" s="19"/>
    </row>
    <row r="19" spans="7:13" x14ac:dyDescent="0.25">
      <c r="G19" s="48">
        <v>3</v>
      </c>
      <c r="H19" s="49" t="s">
        <v>1</v>
      </c>
      <c r="I19" s="66">
        <v>1</v>
      </c>
      <c r="J19" s="67"/>
      <c r="K19" s="53">
        <v>637364</v>
      </c>
      <c r="L19" s="58">
        <v>637364</v>
      </c>
      <c r="M19" s="19"/>
    </row>
    <row r="20" spans="7:13" ht="15" customHeight="1" x14ac:dyDescent="0.25">
      <c r="G20" s="52" t="s">
        <v>15</v>
      </c>
      <c r="H20" s="52"/>
      <c r="I20" s="52"/>
      <c r="J20" s="52"/>
      <c r="K20" s="53">
        <v>6850116</v>
      </c>
      <c r="L20" s="59">
        <v>6850116</v>
      </c>
    </row>
    <row r="21" spans="7:13" x14ac:dyDescent="0.25">
      <c r="G21" s="60"/>
      <c r="H21" s="61"/>
      <c r="I21" s="61"/>
      <c r="J21" s="61"/>
      <c r="K21" s="55"/>
      <c r="L21" s="55"/>
      <c r="M21" s="20"/>
    </row>
    <row r="22" spans="7:13" x14ac:dyDescent="0.25">
      <c r="G22" s="52" t="s">
        <v>16</v>
      </c>
      <c r="H22" s="52"/>
      <c r="I22" s="52"/>
      <c r="J22" s="52"/>
      <c r="K22" s="62">
        <v>9616866</v>
      </c>
      <c r="L22" s="63"/>
    </row>
  </sheetData>
  <mergeCells count="19">
    <mergeCell ref="K15:L15"/>
    <mergeCell ref="G20:J20"/>
    <mergeCell ref="G21:J21"/>
    <mergeCell ref="K22:L22"/>
    <mergeCell ref="I17:J17"/>
    <mergeCell ref="I18:J18"/>
    <mergeCell ref="I19:J19"/>
    <mergeCell ref="G6:L6"/>
    <mergeCell ref="G7:L7"/>
    <mergeCell ref="G9:L9"/>
    <mergeCell ref="K10:L10"/>
    <mergeCell ref="G13:J13"/>
    <mergeCell ref="G22:J22"/>
    <mergeCell ref="I16:J16"/>
    <mergeCell ref="G15:J15"/>
    <mergeCell ref="G10:G11"/>
    <mergeCell ref="H10:H11"/>
    <mergeCell ref="I10:I11"/>
    <mergeCell ref="J10:J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CE336-C605-4491-9529-BB5F921A55C2}">
  <dimension ref="G6:Q22"/>
  <sheetViews>
    <sheetView tabSelected="1" topLeftCell="C4" workbookViewId="0">
      <selection activeCell="L28" sqref="L28"/>
    </sheetView>
  </sheetViews>
  <sheetFormatPr baseColWidth="10" defaultRowHeight="15" x14ac:dyDescent="0.25"/>
  <cols>
    <col min="7" max="7" width="5.42578125" bestFit="1" customWidth="1"/>
    <col min="8" max="8" width="39.28515625" customWidth="1"/>
    <col min="9" max="9" width="14" customWidth="1"/>
    <col min="10" max="10" width="10.5703125" bestFit="1" customWidth="1"/>
    <col min="11" max="11" width="10.28515625" bestFit="1" customWidth="1"/>
    <col min="12" max="12" width="14.140625" bestFit="1" customWidth="1"/>
    <col min="13" max="13" width="13.140625" bestFit="1" customWidth="1"/>
    <col min="14" max="14" width="11.7109375" bestFit="1" customWidth="1"/>
    <col min="15" max="15" width="14.42578125" bestFit="1" customWidth="1"/>
    <col min="16" max="17" width="13.140625" bestFit="1" customWidth="1"/>
  </cols>
  <sheetData>
    <row r="6" spans="7:16" ht="15.75" x14ac:dyDescent="0.25">
      <c r="G6" s="40" t="s">
        <v>5</v>
      </c>
      <c r="H6" s="41"/>
      <c r="I6" s="41"/>
      <c r="J6" s="41"/>
      <c r="K6" s="41"/>
      <c r="L6" s="41"/>
      <c r="M6" s="41"/>
      <c r="N6" s="41"/>
      <c r="O6" s="41"/>
      <c r="P6" s="41"/>
    </row>
    <row r="7" spans="7:16" ht="35.25" customHeight="1" x14ac:dyDescent="0.25">
      <c r="G7" s="38" t="s">
        <v>6</v>
      </c>
      <c r="H7" s="39"/>
      <c r="I7" s="39"/>
      <c r="J7" s="39"/>
      <c r="K7" s="39"/>
      <c r="L7" s="39"/>
      <c r="M7" s="39"/>
      <c r="N7" s="39"/>
      <c r="O7" s="39"/>
      <c r="P7" s="39"/>
    </row>
    <row r="9" spans="7:16" ht="18.75" customHeight="1" x14ac:dyDescent="0.25">
      <c r="G9" s="26" t="s">
        <v>17</v>
      </c>
      <c r="H9" s="27"/>
      <c r="I9" s="27"/>
      <c r="J9" s="27"/>
      <c r="K9" s="27"/>
      <c r="L9" s="27"/>
      <c r="M9" s="27"/>
      <c r="N9" s="27"/>
      <c r="O9" s="27"/>
      <c r="P9" s="27"/>
    </row>
    <row r="10" spans="7:16" ht="44.25" customHeight="1" x14ac:dyDescent="0.25">
      <c r="G10" s="28" t="s">
        <v>4</v>
      </c>
      <c r="H10" s="28" t="s">
        <v>7</v>
      </c>
      <c r="I10" s="28" t="s">
        <v>8</v>
      </c>
      <c r="J10" s="28" t="s">
        <v>10</v>
      </c>
      <c r="K10" s="29"/>
      <c r="L10" s="29"/>
      <c r="M10" s="30"/>
      <c r="N10" s="30"/>
      <c r="O10" s="29" t="s">
        <v>19</v>
      </c>
      <c r="P10" s="29"/>
    </row>
    <row r="11" spans="7:16" ht="38.25" x14ac:dyDescent="0.25">
      <c r="G11" s="32"/>
      <c r="H11" s="32"/>
      <c r="I11" s="32"/>
      <c r="J11" s="32"/>
      <c r="K11" s="31" t="s">
        <v>9</v>
      </c>
      <c r="L11" s="31" t="s">
        <v>14</v>
      </c>
      <c r="M11" s="31" t="s">
        <v>9</v>
      </c>
      <c r="N11" s="31" t="s">
        <v>14</v>
      </c>
      <c r="O11" s="31" t="s">
        <v>9</v>
      </c>
      <c r="P11" s="31" t="s">
        <v>14</v>
      </c>
    </row>
    <row r="12" spans="7:16" ht="63.75" x14ac:dyDescent="0.25">
      <c r="G12" s="7">
        <v>1</v>
      </c>
      <c r="H12" s="8" t="s">
        <v>11</v>
      </c>
      <c r="I12" s="7">
        <v>1</v>
      </c>
      <c r="J12" s="7">
        <v>2</v>
      </c>
      <c r="K12" s="12">
        <v>1383375</v>
      </c>
      <c r="L12" s="13">
        <f>+J12*K12</f>
        <v>2766750</v>
      </c>
      <c r="M12" s="13">
        <v>1406580</v>
      </c>
      <c r="N12" s="13">
        <f>+M12*J12</f>
        <v>2813160</v>
      </c>
      <c r="O12" s="13">
        <f>MIN(K12,M12)</f>
        <v>1383375</v>
      </c>
      <c r="P12" s="33">
        <f>+O12*J12</f>
        <v>2766750</v>
      </c>
    </row>
    <row r="13" spans="7:16" x14ac:dyDescent="0.25">
      <c r="G13" s="5" t="s">
        <v>12</v>
      </c>
      <c r="H13" s="5"/>
      <c r="I13" s="5"/>
      <c r="J13" s="5"/>
      <c r="K13" s="5"/>
      <c r="L13" s="14">
        <f>+L12</f>
        <v>2766750</v>
      </c>
      <c r="M13" s="1"/>
      <c r="N13" s="14">
        <f>+N12</f>
        <v>2813160</v>
      </c>
      <c r="O13" s="3">
        <f>+O12</f>
        <v>1383375</v>
      </c>
      <c r="P13" s="1"/>
    </row>
    <row r="14" spans="7:16" x14ac:dyDescent="0.25">
      <c r="G14" s="17"/>
      <c r="H14" s="17"/>
      <c r="I14" s="17"/>
      <c r="J14" s="17"/>
      <c r="K14" s="17"/>
      <c r="L14" s="18"/>
    </row>
    <row r="15" spans="7:16" ht="15" customHeight="1" x14ac:dyDescent="0.25">
      <c r="G15" s="5" t="s">
        <v>18</v>
      </c>
      <c r="H15" s="5"/>
      <c r="I15" s="5"/>
      <c r="J15" s="5"/>
      <c r="K15" s="5"/>
      <c r="L15" s="5"/>
      <c r="M15" s="5"/>
      <c r="N15" s="5"/>
      <c r="O15" s="29" t="s">
        <v>19</v>
      </c>
      <c r="P15" s="29"/>
    </row>
    <row r="16" spans="7:16" ht="38.25" customHeight="1" x14ac:dyDescent="0.25">
      <c r="G16" s="6" t="s">
        <v>4</v>
      </c>
      <c r="H16" s="6" t="s">
        <v>13</v>
      </c>
      <c r="I16" s="6" t="s">
        <v>2</v>
      </c>
      <c r="J16" s="9" t="s">
        <v>9</v>
      </c>
      <c r="K16" s="9"/>
      <c r="L16" s="21" t="s">
        <v>14</v>
      </c>
      <c r="M16" s="6" t="s">
        <v>9</v>
      </c>
      <c r="N16" s="6" t="s">
        <v>14</v>
      </c>
      <c r="O16" s="6" t="s">
        <v>9</v>
      </c>
      <c r="P16" s="6" t="s">
        <v>14</v>
      </c>
    </row>
    <row r="17" spans="7:17" x14ac:dyDescent="0.25">
      <c r="G17" s="7">
        <v>1</v>
      </c>
      <c r="H17" s="10" t="s">
        <v>3</v>
      </c>
      <c r="I17" s="11">
        <v>1</v>
      </c>
      <c r="J17" s="15">
        <v>4772852</v>
      </c>
      <c r="K17" s="15"/>
      <c r="L17" s="2">
        <v>4772852</v>
      </c>
      <c r="M17" s="2">
        <v>4998000</v>
      </c>
      <c r="N17" s="2">
        <v>4998000</v>
      </c>
      <c r="O17" s="3">
        <f>MIN(J17,M17)</f>
        <v>4772852</v>
      </c>
      <c r="P17" s="34">
        <f>MIN(L17,N17)</f>
        <v>4772852</v>
      </c>
      <c r="Q17" s="19"/>
    </row>
    <row r="18" spans="7:17" x14ac:dyDescent="0.25">
      <c r="G18" s="7">
        <v>2</v>
      </c>
      <c r="H18" s="8" t="s">
        <v>0</v>
      </c>
      <c r="I18" s="11">
        <v>1</v>
      </c>
      <c r="J18" s="15">
        <v>1439900</v>
      </c>
      <c r="K18" s="15"/>
      <c r="L18" s="2">
        <v>1439900</v>
      </c>
      <c r="M18" s="2">
        <v>1499400</v>
      </c>
      <c r="N18" s="2">
        <v>1499400</v>
      </c>
      <c r="O18" s="3">
        <f t="shared" ref="O18:O19" si="0">MIN(J18,M18)</f>
        <v>1439900</v>
      </c>
      <c r="P18" s="34">
        <f t="shared" ref="P18:P19" si="1">MIN(L18,N18)</f>
        <v>1439900</v>
      </c>
      <c r="Q18" s="19"/>
    </row>
    <row r="19" spans="7:17" x14ac:dyDescent="0.25">
      <c r="G19" s="7">
        <v>3</v>
      </c>
      <c r="H19" s="8" t="s">
        <v>1</v>
      </c>
      <c r="I19" s="11">
        <v>1</v>
      </c>
      <c r="J19" s="15">
        <v>637364</v>
      </c>
      <c r="K19" s="15"/>
      <c r="L19" s="2">
        <v>637364</v>
      </c>
      <c r="M19" s="2">
        <v>648550</v>
      </c>
      <c r="N19" s="2">
        <v>648550</v>
      </c>
      <c r="O19" s="3">
        <f t="shared" si="0"/>
        <v>637364</v>
      </c>
      <c r="P19" s="34">
        <f t="shared" si="1"/>
        <v>637364</v>
      </c>
      <c r="Q19" s="19"/>
    </row>
    <row r="20" spans="7:17" ht="15" customHeight="1" x14ac:dyDescent="0.25">
      <c r="G20" s="5" t="s">
        <v>15</v>
      </c>
      <c r="H20" s="5"/>
      <c r="I20" s="5"/>
      <c r="J20" s="5"/>
      <c r="K20" s="5"/>
      <c r="L20" s="22">
        <f>SUM(L17:L19)</f>
        <v>6850116</v>
      </c>
      <c r="M20" s="2"/>
      <c r="N20" s="2">
        <f>SUM(N17:N19)</f>
        <v>7145950</v>
      </c>
      <c r="O20" s="3">
        <f>SUM(O17:O19)</f>
        <v>6850116</v>
      </c>
      <c r="P20" s="35">
        <f>SUM(P17:P19)</f>
        <v>6850116</v>
      </c>
    </row>
    <row r="21" spans="7:17" x14ac:dyDescent="0.25">
      <c r="G21" s="23"/>
      <c r="H21" s="24"/>
      <c r="I21" s="24"/>
      <c r="J21" s="24"/>
      <c r="K21" s="24"/>
      <c r="L21" s="25"/>
      <c r="Q21" s="20"/>
    </row>
    <row r="22" spans="7:17" x14ac:dyDescent="0.25">
      <c r="G22" s="5" t="s">
        <v>22</v>
      </c>
      <c r="H22" s="5"/>
      <c r="I22" s="5"/>
      <c r="J22" s="5"/>
      <c r="K22" s="16">
        <f>+L13+L20</f>
        <v>9616866</v>
      </c>
      <c r="L22" s="4"/>
      <c r="M22" s="36">
        <f>+N20+N13</f>
        <v>9959110</v>
      </c>
      <c r="N22" s="37"/>
      <c r="O22" s="36">
        <f>+P20+P12</f>
        <v>9616866</v>
      </c>
      <c r="P22" s="37"/>
    </row>
  </sheetData>
  <mergeCells count="23">
    <mergeCell ref="O22:P22"/>
    <mergeCell ref="G7:P7"/>
    <mergeCell ref="G6:P6"/>
    <mergeCell ref="G9:P9"/>
    <mergeCell ref="M22:N22"/>
    <mergeCell ref="G10:G11"/>
    <mergeCell ref="H10:H11"/>
    <mergeCell ref="I10:I11"/>
    <mergeCell ref="J10:J11"/>
    <mergeCell ref="O10:P10"/>
    <mergeCell ref="O15:P15"/>
    <mergeCell ref="M10:N10"/>
    <mergeCell ref="J16:K16"/>
    <mergeCell ref="J17:K17"/>
    <mergeCell ref="G15:N15"/>
    <mergeCell ref="K10:L10"/>
    <mergeCell ref="J18:K18"/>
    <mergeCell ref="J19:K19"/>
    <mergeCell ref="G20:K20"/>
    <mergeCell ref="G21:L21"/>
    <mergeCell ref="G22:J22"/>
    <mergeCell ref="K22:L22"/>
    <mergeCell ref="G13:K1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</vt:lpstr>
      <vt:lpstr>COTIZACIONES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Arturo Olaya</dc:creator>
  <cp:lastModifiedBy>Carlos Arturo Olaya</cp:lastModifiedBy>
  <dcterms:created xsi:type="dcterms:W3CDTF">2023-09-28T19:53:05Z</dcterms:created>
  <dcterms:modified xsi:type="dcterms:W3CDTF">2023-10-11T18:34:18Z</dcterms:modified>
</cp:coreProperties>
</file>