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16"/>
  <workbookPr defaultThemeVersion="124226"/>
  <mc:AlternateContent xmlns:mc="http://schemas.openxmlformats.org/markup-compatibility/2006">
    <mc:Choice Requires="x15">
      <x15ac:absPath xmlns:x15ac="http://schemas.microsoft.com/office/spreadsheetml/2010/11/ac" url="/Volumes/Andres /CONTRATACIÓN /12. VERTIMIENTOS/"/>
    </mc:Choice>
  </mc:AlternateContent>
  <xr:revisionPtr revIDLastSave="1" documentId="13_ncr:1_{407DFEE8-89C5-C14D-9F3D-8DCE0B1AF57A}" xr6:coauthVersionLast="47" xr6:coauthVersionMax="47" xr10:uidLastSave="{7479DD73-6589-4EBB-99DB-5F38A2FFB2F1}"/>
  <bookViews>
    <workbookView xWindow="0" yWindow="500" windowWidth="28800" windowHeight="15740" xr2:uid="{00000000-000D-0000-FFFF-FFFF00000000}"/>
  </bookViews>
  <sheets>
    <sheet name="PRESUPUESTO" sheetId="1" r:id="rId1"/>
    <sheet name="COMPARATIVO" sheetId="3" state="hidden" r:id="rId2"/>
    <sheet name="Hoja1 (2)" sheetId="2" state="hidden" r:id="rId3"/>
  </sheets>
  <externalReferences>
    <externalReference r:id="rId4"/>
  </externalReferences>
  <definedNames>
    <definedName name="_xlnm.Print_Area" localSheetId="0">PRESUPUESTO!$A$1:$I$37</definedName>
    <definedName name="usuarios" localSheetId="2">[1]SIA!#REF!</definedName>
    <definedName name="usuarios" localSheetId="0">[1]SIA!#REF!</definedName>
    <definedName name="usuarios">[1]SIA!#REF!</definedName>
  </definedNames>
  <calcPr calcId="191028"/>
  <customWorkbookViews>
    <customWorkbookView name="Eliecer Vanegas Murcia - Vista personalizada" guid="{920E2BBF-FD78-49C6-87A7-490D662C53B7}" mergeInterval="0" personalView="1" maximized="1" xWindow="56" yWindow="-8" windowWidth="1318" windowHeight="784"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 i="1" l="1"/>
  <c r="I18" i="1" s="1"/>
  <c r="I19" i="1" l="1"/>
  <c r="I20" i="1" s="1"/>
  <c r="I13" i="3"/>
  <c r="I5" i="3" l="1"/>
  <c r="I6" i="3"/>
  <c r="I7" i="3"/>
  <c r="I9" i="3"/>
  <c r="I10" i="3"/>
  <c r="I11" i="3"/>
  <c r="I14" i="3"/>
  <c r="I15" i="3"/>
  <c r="I16" i="3"/>
  <c r="I17" i="3"/>
  <c r="I18" i="3"/>
  <c r="I20" i="3"/>
  <c r="I21" i="3"/>
  <c r="I23" i="3"/>
  <c r="I26" i="3"/>
  <c r="I27" i="3"/>
  <c r="I28" i="3"/>
  <c r="I29" i="3"/>
  <c r="I30" i="3"/>
  <c r="H24" i="3"/>
  <c r="I24" i="3" s="1"/>
  <c r="I31" i="3" l="1"/>
  <c r="I34" i="3"/>
  <c r="I35" i="3" s="1"/>
  <c r="I32" i="3"/>
  <c r="I33" i="3"/>
  <c r="I36" i="3" l="1"/>
  <c r="M26" i="2" l="1"/>
  <c r="M24" i="2"/>
  <c r="M21" i="2"/>
  <c r="M18" i="2"/>
  <c r="M41" i="2"/>
  <c r="M39" i="2"/>
  <c r="M36" i="2"/>
  <c r="M33" i="2"/>
  <c r="M27" i="2" l="1"/>
  <c r="M28" i="2" s="1"/>
  <c r="M29" i="2" s="1"/>
  <c r="M42" i="2"/>
  <c r="M43" i="2" s="1"/>
  <c r="M44" i="2" s="1"/>
</calcChain>
</file>

<file path=xl/sharedStrings.xml><?xml version="1.0" encoding="utf-8"?>
<sst xmlns="http://schemas.openxmlformats.org/spreadsheetml/2006/main" count="164" uniqueCount="112">
  <si>
    <t>GESTIÓN DE PROVEEDORES - SUBDIRECCION ADMINISTRATIVA Y FINANCIERA</t>
  </si>
  <si>
    <t>ANEXO ECONOMICO</t>
  </si>
  <si>
    <r>
      <t xml:space="preserve">Elaboró: </t>
    </r>
    <r>
      <rPr>
        <sz val="12"/>
        <rFont val="Calibri"/>
        <family val="2"/>
        <scheme val="minor"/>
      </rPr>
      <t xml:space="preserve"> </t>
    </r>
    <r>
      <rPr>
        <b/>
        <sz val="12"/>
        <rFont val="Calibri"/>
        <family val="2"/>
        <scheme val="minor"/>
      </rPr>
      <t xml:space="preserve">
ANDRES FELIPE VELASQUEZ</t>
    </r>
  </si>
  <si>
    <r>
      <t xml:space="preserve">OBJETO A CONTRAR: 
</t>
    </r>
    <r>
      <rPr>
        <i/>
        <sz val="14"/>
        <color theme="1"/>
        <rFont val="Calibri"/>
        <family val="2"/>
        <scheme val="minor"/>
      </rPr>
      <t>“Caracterización de vertimientos de aguas residuales no domesticas en el IGAC</t>
    </r>
  </si>
  <si>
    <t xml:space="preserve">Revisó:  </t>
  </si>
  <si>
    <t>Aprobó: CAMILA GUTIÉRREZ BARRAGÁN</t>
  </si>
  <si>
    <t>Fecha actualización:</t>
  </si>
  <si>
    <t>1. NOTAS DE DILIGENCIAMIENTO</t>
  </si>
  <si>
    <r>
      <t xml:space="preserve">1.  El formato no podrá ser modificado en los ítems </t>
    </r>
    <r>
      <rPr>
        <i/>
        <sz val="12"/>
        <color theme="1"/>
        <rFont val="Calibri"/>
        <family val="2"/>
        <scheme val="minor"/>
      </rPr>
      <t>COMPONENTE</t>
    </r>
    <r>
      <rPr>
        <sz val="14"/>
        <color theme="1"/>
        <rFont val="Calibri"/>
        <family val="2"/>
        <scheme val="minor"/>
      </rPr>
      <t xml:space="preserve">, </t>
    </r>
    <r>
      <rPr>
        <i/>
        <sz val="12"/>
        <rFont val="Calibri"/>
        <family val="2"/>
      </rPr>
      <t xml:space="preserve"> CANTIDAD y UNIDAD DE MEDIDA.</t>
    </r>
  </si>
  <si>
    <t xml:space="preserve">2. Al momento de establecer el valor del servicio se deben contemplar las especificaciones técnicas </t>
  </si>
  <si>
    <t>3. El valor total para los servicios, además del IVA a que se hace mención, debe contemplar los demás impuestos, tasas como contribuciones de carácter nacional y/o distritales legales, costos directos e indirectos que apliquen.</t>
  </si>
  <si>
    <t>2. ÍTEMS REQUERIDOS.</t>
  </si>
  <si>
    <t>Ítem</t>
  </si>
  <si>
    <t>COMPONENTE</t>
  </si>
  <si>
    <t>UNIDAD DE MEDIDA</t>
  </si>
  <si>
    <t>CANTIDAD</t>
  </si>
  <si>
    <t>VALOR UNITARIO</t>
  </si>
  <si>
    <t xml:space="preserve">VALOR TOTAL </t>
  </si>
  <si>
    <t>1.1</t>
  </si>
  <si>
    <t>Prestación de servicios para la Caracterización de vertimientos de aguas residuales no domesticas en el IGAC, conforme a las especificaciones técnicas de los estudios previos</t>
  </si>
  <si>
    <t>unidades</t>
  </si>
  <si>
    <t xml:space="preserve">                  </t>
  </si>
  <si>
    <t xml:space="preserve">SUBTOTAL </t>
  </si>
  <si>
    <t xml:space="preserve">IVA 19% </t>
  </si>
  <si>
    <t>3. MANIFESTACIONES</t>
  </si>
  <si>
    <t xml:space="preserve">1. Se ha leído, se conoce y se entiende el anexo técnico en todas sus especificidades y condiciones.
</t>
  </si>
  <si>
    <t>4. DECLARACIONES</t>
  </si>
  <si>
    <t>5. INFORMACIÓN ADICIONAL</t>
  </si>
  <si>
    <t>Fecha de presentación de la oferta</t>
  </si>
  <si>
    <t>Nombre o razón social del proveedor:</t>
  </si>
  <si>
    <t>Número de Identificación Tributaria  - NIT:</t>
  </si>
  <si>
    <t>Nombre  completo (nombre(s) y apellido(s)) de quien avala la cotización que se presenta:</t>
  </si>
  <si>
    <t>Cargo o rol:</t>
  </si>
  <si>
    <t>Número(s) de teléfono(s) de contacto :</t>
  </si>
  <si>
    <t>Dirección de correo electrónico:</t>
  </si>
  <si>
    <t>Firma:</t>
  </si>
  <si>
    <t xml:space="preserve">REFERENCIA </t>
  </si>
  <si>
    <t>PRELIMINARES</t>
  </si>
  <si>
    <t>Campamento (Ejecución de construcciones provisionales para manejo administrativo y operativo de la obra. Oficinas de personal administrativo y técnico, oficinas para Interventoría (si aplica.), para personal administrativo y de obra, depósito de materiales y equipos, cuartos para trabajadores y subcontratistas, baños portátiles.)</t>
  </si>
  <si>
    <t>Gl</t>
  </si>
  <si>
    <t xml:space="preserve">Localización y Replanteo (Actividades necesarias para el desarrollo de la obra de mantenimiento, impermeabilización de fachadas y cubiertas y obras menores, verificación cantidades frente al presupuesto )
</t>
  </si>
  <si>
    <t>Cerramiento (Actividades necesarias para el desarrollo de la obra de mantenimiento, impermeabilización de fachadas y cubiertas y obras menores)</t>
  </si>
  <si>
    <t>FACHADAS</t>
  </si>
  <si>
    <t>Limpieza de vidrios (Lavado de ventanería de fachada,Incluye vidrios, exterior e interior (incluye limpiador, lavado y trabajo de seguro en alturas, mano de obra y equipos)</t>
  </si>
  <si>
    <t>m2</t>
  </si>
  <si>
    <t>Limpieza de marcos y aplicación de sellantes (Sellado de ventanería externa de fachada (Incluye silicona para sello de ventanas, trabajo seguro en alturas, mano de obra y equipos))</t>
  </si>
  <si>
    <t>ml</t>
  </si>
  <si>
    <t>Pintura de marcos  ( pintura para marcos, incluye limpieza, pintura, trabajo seguro en alturas, mano de obra y equipos)</t>
  </si>
  <si>
    <t>IMPERMEABILIZACIÓN DE FACHADA (Incluye Lavado y descontaminacion de fachadas, reemboquillado,reposición de piezas, reparación de juntas en mortero, Aplicación de hidrófugo para fachadas en ladrillo, Lavado final de fachadas  (Incluye aplicación de tres manos impermeable, mortero impermeabilizado, piezas para repocisión,rinse o limpiador, recubrimiento, mano de obra y trabajo seguro en altura equipos).</t>
  </si>
  <si>
    <t xml:space="preserve">Ladrillo </t>
  </si>
  <si>
    <t xml:space="preserve">Consorcio Embajadores </t>
  </si>
  <si>
    <t>Piedra Muñeca</t>
  </si>
  <si>
    <t>Mosaico (Cristanac)</t>
  </si>
  <si>
    <t xml:space="preserve">Baldosa </t>
  </si>
  <si>
    <t xml:space="preserve">m2 </t>
  </si>
  <si>
    <t>Concreto a la vista</t>
  </si>
  <si>
    <t xml:space="preserve">Marmol </t>
  </si>
  <si>
    <t>VIDRIOS</t>
  </si>
  <si>
    <t>Desmonte de vidrios averiado (Incluye desmonte,  limpieza de marcos,trabajo seguro en alturas, mano de obra y equipo)</t>
  </si>
  <si>
    <t xml:space="preserve"> suministro e instalación de vidrios nuevos (incluye suministro de vidrios Crudo 6mm Espesor, sellado,  trabajo seguro en alturas, mano de obra y equipo)</t>
  </si>
  <si>
    <t>CUBIERTA (Incluir desinstalación de impermeabilización existente en terrazas,Inspección de la placa e intervención de fisuras y arreglo de  media cañas y sifones,Imprimación de placa con emulsión asfáltica a 2 manos,Suministro e Instalación de MANTO ASFALTICO FOILL DE 3 M.M. en caliente,Hacer enruanado con manto a los sifones existentes,Sellar juntas entre mantos con emulsión asfáltica y aplicar pintura bituminosa de aluminio,Arreglar medias cañas con mortero,Imprimar medias cañas con emulsión asfáltica y posteriormente instalar manto asfaltico foill de aluminio en caliente,Imprimar medias cañas con emulsión asfáltica y posteriormente instalar manto asfaltico foill de aluminio en caliente(Incluir trabajo seguro en alturas, mano de obra y equipo))</t>
  </si>
  <si>
    <t xml:space="preserve">Impermeabilización Cubierta, Retiro y limpieza </t>
  </si>
  <si>
    <t xml:space="preserve">Impermeabilización de antepechos </t>
  </si>
  <si>
    <t>OBRAS MENORES</t>
  </si>
  <si>
    <t>Parcheo  (incluye retirar el material existente y reemplazar base y rodadura,materiales ,mano de obre y equipo)</t>
  </si>
  <si>
    <t>Rehabilitación y manteniemiento de Pérgola (Cambio de porticos y cubierta )</t>
  </si>
  <si>
    <t xml:space="preserve">Mantenimiento  divisiones oficinas (Vidrio templado 10 mm) </t>
  </si>
  <si>
    <t xml:space="preserve">Mantenimiento de puertas de oficinas (Vidrio templado 10 mm) </t>
  </si>
  <si>
    <t>UNIDAD</t>
  </si>
  <si>
    <t>Mantenimiento filtraciones perimetrales (incluye mortero impermeabilizado, defino a la interventoria)</t>
  </si>
  <si>
    <t>ADMINISTRACIÓN 10%</t>
  </si>
  <si>
    <t>IMPREVISTOS _6%</t>
  </si>
  <si>
    <t>UTILIDAD 4%</t>
  </si>
  <si>
    <t>IVA 19% / UTILIDAD</t>
  </si>
  <si>
    <t>PROVISIÓN Y SOPORTE DE SERVICIOS DE TI: GESTIÓN DE PROVEEDORES
GERENCIA DE TECNOLOGÍA: SUBGERENCIA DE INFRAESTRUCTURA TECNOLÓGICA</t>
  </si>
  <si>
    <t>FORMATO DE COTIZACIÓN DE SERVICIOS</t>
  </si>
  <si>
    <r>
      <t xml:space="preserve">Elaboró: </t>
    </r>
    <r>
      <rPr>
        <sz val="8"/>
        <rFont val="Calibri"/>
        <family val="2"/>
      </rPr>
      <t>Oscar Adrian Rey Leal
Profesional Especializado Subgerencia de Infraestructura Tecnológica</t>
    </r>
  </si>
  <si>
    <t>Adquisición, instalación y configuración de equipos de aire acondicionado de centros de cableado para el fortalecimiento de la infraestructura tecnológica de la entidad.</t>
  </si>
  <si>
    <r>
      <t xml:space="preserve">Revisó:  </t>
    </r>
    <r>
      <rPr>
        <sz val="8"/>
        <rFont val="Calibri"/>
        <family val="2"/>
      </rPr>
      <t>Diego Antonio Huertas Buitrago
Profesional Especializada Gerencia de Tecnología</t>
    </r>
  </si>
  <si>
    <r>
      <t xml:space="preserve">Aprobó: </t>
    </r>
    <r>
      <rPr>
        <sz val="8"/>
        <rFont val="Calibri"/>
        <family val="2"/>
      </rPr>
      <t>Fredy Leonardo Varon Garcia
Subgerente de Infraestructura Tecnológica</t>
    </r>
  </si>
  <si>
    <r>
      <t xml:space="preserve">1.  EL formato de cotización no podrá ser modificada en los ítems </t>
    </r>
    <r>
      <rPr>
        <i/>
        <sz val="11"/>
        <rFont val="Calibri"/>
        <family val="2"/>
      </rPr>
      <t>DESCRIPCIÓN, CANTIDAD y UNIDAD DE MEDIDA.</t>
    </r>
  </si>
  <si>
    <r>
      <t xml:space="preserve">2. El valor total tanto para el item requerido, adémas del IVA a que se hace mención, debe contemplar los demás impuestos, tasas como contribuciones de carácter nacional y/o distritales legales, costos directos e indirectos que por ley la Unidad Administrativa Especial de Catastro Distrital - UAECD, </t>
    </r>
    <r>
      <rPr>
        <sz val="11"/>
        <rFont val="Calibri"/>
        <family val="2"/>
      </rPr>
      <t xml:space="preserve"> debe descontar.</t>
    </r>
  </si>
  <si>
    <t>3. Contemplando que el formato está formulado para el cálculo de los valores, diligenciar únicamente las casillas que están totalmente en blanco.</t>
  </si>
  <si>
    <t>4. Los ítems a cotizar en cada numeral deben ser cotizados en su valor unitario y valor total y en pesos colombianos (COL$)</t>
  </si>
  <si>
    <t>2. ITEMS REQUERIDOS (OPCION 1)</t>
  </si>
  <si>
    <t>Item</t>
  </si>
  <si>
    <t>DESCRIPCIÓN</t>
  </si>
  <si>
    <t>VALOR UNITARIO  (COL$)</t>
  </si>
  <si>
    <t>VALOR PARCIAL
 ( COL $)</t>
  </si>
  <si>
    <t>Adquisición, instalación y configuración de aires acondicionados de 24000 BTU/Hora para los centros de cableado ubicados  en los pisos 11 y 12 de la torre A, según especificacion ficha tecnica Numeral 2.1 de la ficha tecnica anexa. Incluida Garantia segun numeral 5 ficha tecnica</t>
  </si>
  <si>
    <t>Unidad</t>
  </si>
  <si>
    <t>Adquisición, instalación y configuración de aires acondicionados de 5 TR para  centro de cableado ubicado  en los pisos 2 de la torre B, según especificacion ficha tecnica Numeral 2.2 de la ficha tecnica anexa. Incluida Garantia segun numeral 5 ficha tecnica</t>
  </si>
  <si>
    <t>Mantenimientos preventivos de aires acondicionados de 24000 BTU/Hora para los centros de cableado ubicados  en los pisos 11 y 12 de la torre A</t>
  </si>
  <si>
    <t xml:space="preserve">Mantenimiento por aire </t>
  </si>
  <si>
    <t>Mantenimientos preventivos de aires acondicionados de 5 TR para el centro de cableado ubicado  en el piso 2 torre B.</t>
  </si>
  <si>
    <t>SUBTOTAL (COL $)</t>
  </si>
  <si>
    <t>PORCENTAJE IVA</t>
  </si>
  <si>
    <t>VALOR IVA (COL $)</t>
  </si>
  <si>
    <t>VALOR TOTAL INCLUIDO IVA (COL $)</t>
  </si>
  <si>
    <t>3. ITEMS REQUERIDOS (OPCION 2)</t>
  </si>
  <si>
    <t>Adquisición, instalación y configuración de aires acondicionados de precision para control de temperatura y humedad de 10,8KW para  centro de cableado ubicado  en los pisos 2 de la torre B, según especificacion ficha tecnica Numeral 2.3 de la ficha tecnica anexa. Incluida Garantia segun numeral 5 ficha tecnica.</t>
  </si>
  <si>
    <t>Mantenimiento por Aire</t>
  </si>
  <si>
    <t>Mantenimientos preventivos de aires acondicionados de precision  para control de temperatura y humedad de 10,8KW  para el centro de cableado ubicado  en el piso 2 torre B.</t>
  </si>
  <si>
    <t xml:space="preserve">Mantenimiento X Aire  </t>
  </si>
  <si>
    <t>4. MANIFESTACIONES</t>
  </si>
  <si>
    <t>1. Se ha leido, se conoce y entiende el anexo técnico en todas sus especificidades y condiciones
2. La cotización que se presenta tiene una válidez de noventa (90) días.</t>
  </si>
  <si>
    <t>2. La cotización que se presenta tiene una válidez de noventa (90) días.</t>
  </si>
  <si>
    <t>5. DECLARACIONES</t>
  </si>
  <si>
    <t>1.</t>
  </si>
  <si>
    <t>2.</t>
  </si>
  <si>
    <t>6. INFORMACIÓN ADICIONAL</t>
  </si>
  <si>
    <t>Fecha de presentación de la cotización: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</si>
</sst>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 #,##0_-;\-&quot;$&quot;\ * #,##0_-;_-&quot;$&quot;\ * &quot;-&quot;_-;_-@_-"/>
    <numFmt numFmtId="165" formatCode="_-&quot;$&quot;\ * #,##0.00_-;\-&quot;$&quot;\ * #,##0.00_-;_-&quot;$&quot;\ * &quot;-&quot;??_-;_-@_-"/>
    <numFmt numFmtId="166" formatCode="_(&quot;$&quot;\ * #,##0_);_(&quot;$&quot;\ * \(#,##0\);_(&quot;$&quot;\ * &quot;-&quot;_);_(@_)"/>
    <numFmt numFmtId="167" formatCode="_(&quot;$&quot;\ * #,##0.00_);_(&quot;$&quot;\ * \(#,##0.00\);_(&quot;$&quot;\ * &quot;-&quot;??_);_(@_)"/>
    <numFmt numFmtId="168" formatCode="yyyy\-mm\-dd;@"/>
    <numFmt numFmtId="169" formatCode="_(&quot;$&quot;* #,##0.00_);_(&quot;$&quot;* \(#,##0.00\);_(&quot;$&quot;* &quot;-&quot;??_);_(@_)"/>
    <numFmt numFmtId="170" formatCode="_-* #,##0.00\ _€_-;\-* #,##0.00\ _€_-;_-* &quot;-&quot;??\ _€_-;_-@_-"/>
    <numFmt numFmtId="171" formatCode="_-* #,##0\ _€_-;\-* #,##0\ _€_-;_-* &quot;-&quot;\ _€_-;_-@_-"/>
    <numFmt numFmtId="172" formatCode="_(* #,##0.00_);_(* \(#,##0.00\);_(* &quot;-&quot;??_);_(@_)"/>
    <numFmt numFmtId="173" formatCode="General_)"/>
  </numFmts>
  <fonts count="25">
    <font>
      <sz val="11"/>
      <color theme="1"/>
      <name val="Calibri"/>
      <family val="2"/>
      <scheme val="minor"/>
    </font>
    <font>
      <sz val="12"/>
      <color theme="1"/>
      <name val="Calibri"/>
      <family val="2"/>
      <scheme val="minor"/>
    </font>
    <font>
      <i/>
      <sz val="11"/>
      <name val="Calibri"/>
      <family val="2"/>
    </font>
    <font>
      <sz val="11"/>
      <name val="Calibri"/>
      <family val="2"/>
    </font>
    <font>
      <sz val="8"/>
      <name val="Calibri"/>
      <family val="2"/>
    </font>
    <font>
      <i/>
      <sz val="12"/>
      <name val="Calibri"/>
      <family val="2"/>
    </font>
    <font>
      <sz val="11"/>
      <color theme="1"/>
      <name val="Calibri"/>
      <family val="2"/>
      <scheme val="minor"/>
    </font>
    <font>
      <b/>
      <sz val="11"/>
      <color theme="1"/>
      <name val="Calibri"/>
      <family val="2"/>
      <scheme val="minor"/>
    </font>
    <font>
      <sz val="11"/>
      <color theme="1"/>
      <name val="Garamond"/>
      <family val="1"/>
    </font>
    <font>
      <b/>
      <sz val="12"/>
      <color theme="1"/>
      <name val="Calibri"/>
      <family val="2"/>
      <scheme val="minor"/>
    </font>
    <font>
      <b/>
      <sz val="14"/>
      <color theme="1"/>
      <name val="Calibri"/>
      <family val="2"/>
      <scheme val="minor"/>
    </font>
    <font>
      <sz val="14"/>
      <color theme="1"/>
      <name val="Calibri"/>
      <family val="2"/>
      <scheme val="minor"/>
    </font>
    <font>
      <b/>
      <sz val="12"/>
      <name val="Calibri"/>
      <family val="2"/>
      <scheme val="minor"/>
    </font>
    <font>
      <b/>
      <sz val="8"/>
      <name val="Calibri"/>
      <family val="2"/>
      <scheme val="minor"/>
    </font>
    <font>
      <sz val="9"/>
      <color theme="1"/>
      <name val="Calibri"/>
      <family val="2"/>
      <scheme val="minor"/>
    </font>
    <font>
      <sz val="11"/>
      <name val="Calibri"/>
      <family val="2"/>
      <scheme val="minor"/>
    </font>
    <font>
      <b/>
      <sz val="13"/>
      <color theme="1"/>
      <name val="Calibri"/>
      <family val="2"/>
      <scheme val="minor"/>
    </font>
    <font>
      <sz val="12"/>
      <name val="Calibri"/>
      <family val="2"/>
      <scheme val="minor"/>
    </font>
    <font>
      <i/>
      <sz val="12"/>
      <color theme="1"/>
      <name val="Calibri"/>
      <family val="2"/>
      <scheme val="minor"/>
    </font>
    <font>
      <sz val="8"/>
      <name val="Calibri"/>
      <family val="2"/>
      <scheme val="minor"/>
    </font>
    <font>
      <sz val="10"/>
      <name val="Arial"/>
      <family val="2"/>
    </font>
    <font>
      <sz val="12"/>
      <name val="Courier"/>
      <family val="3"/>
    </font>
    <font>
      <u/>
      <sz val="11"/>
      <color theme="10"/>
      <name val="Calibri"/>
      <family val="2"/>
      <scheme val="minor"/>
    </font>
    <font>
      <sz val="22"/>
      <color theme="1"/>
      <name val="Brush Script MT"/>
      <family val="4"/>
    </font>
    <font>
      <i/>
      <sz val="14"/>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theme="0" tint="-0.14999847407452621"/>
        <bgColor indexed="64"/>
      </patternFill>
    </fill>
    <fill>
      <patternFill patternType="solid">
        <fgColor theme="0" tint="-0.24994659260841701"/>
        <bgColor indexed="64"/>
      </patternFill>
    </fill>
    <fill>
      <patternFill patternType="solid">
        <fgColor theme="0" tint="-0.249977111117893"/>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double">
        <color indexed="64"/>
      </bottom>
      <diagonal/>
    </border>
  </borders>
  <cellStyleXfs count="16">
    <xf numFmtId="0" fontId="0" fillId="0" borderId="0"/>
    <xf numFmtId="166" fontId="6" fillId="0" borderId="0" applyFont="0" applyFill="0" applyBorder="0" applyAlignment="0" applyProtection="0"/>
    <xf numFmtId="167" fontId="6" fillId="0" borderId="0" applyFont="0" applyFill="0" applyBorder="0" applyAlignment="0" applyProtection="0"/>
    <xf numFmtId="0" fontId="6" fillId="0" borderId="0"/>
    <xf numFmtId="0" fontId="6" fillId="0" borderId="0"/>
    <xf numFmtId="165" fontId="6" fillId="0" borderId="0" applyFont="0" applyFill="0" applyBorder="0" applyAlignment="0" applyProtection="0"/>
    <xf numFmtId="169" fontId="20" fillId="0" borderId="0" applyFont="0" applyFill="0" applyBorder="0" applyAlignment="0" applyProtection="0"/>
    <xf numFmtId="170" fontId="6" fillId="0" borderId="0" applyFont="0" applyFill="0" applyBorder="0" applyAlignment="0" applyProtection="0"/>
    <xf numFmtId="171" fontId="6" fillId="0" borderId="0" applyFont="0" applyFill="0" applyBorder="0" applyAlignment="0" applyProtection="0"/>
    <xf numFmtId="167" fontId="20" fillId="0" borderId="0" applyFont="0" applyFill="0" applyBorder="0" applyAlignment="0" applyProtection="0"/>
    <xf numFmtId="164" fontId="6" fillId="0" borderId="0" applyFont="0" applyFill="0" applyBorder="0" applyAlignment="0" applyProtection="0"/>
    <xf numFmtId="172" fontId="20" fillId="0" borderId="0" applyFont="0" applyFill="0" applyBorder="0" applyAlignment="0" applyProtection="0"/>
    <xf numFmtId="0" fontId="20" fillId="0" borderId="0"/>
    <xf numFmtId="173" fontId="21" fillId="0" borderId="0"/>
    <xf numFmtId="9" fontId="20" fillId="0" borderId="0" applyFont="0" applyFill="0" applyBorder="0" applyAlignment="0" applyProtection="0"/>
    <xf numFmtId="0" fontId="22" fillId="0" borderId="0" applyNumberFormat="0" applyFill="0" applyBorder="0" applyAlignment="0" applyProtection="0"/>
  </cellStyleXfs>
  <cellXfs count="258">
    <xf numFmtId="0" fontId="0" fillId="0" borderId="0" xfId="0"/>
    <xf numFmtId="0" fontId="6" fillId="0" borderId="0" xfId="4"/>
    <xf numFmtId="0" fontId="8" fillId="0" borderId="0" xfId="4" applyFont="1"/>
    <xf numFmtId="9" fontId="6" fillId="0" borderId="1" xfId="2" applyNumberFormat="1" applyFont="1" applyFill="1" applyBorder="1" applyAlignment="1">
      <alignment horizontal="right" vertical="center"/>
    </xf>
    <xf numFmtId="0" fontId="6" fillId="2" borderId="2" xfId="4" applyFill="1" applyBorder="1"/>
    <xf numFmtId="0" fontId="6" fillId="2" borderId="3" xfId="4" applyFill="1" applyBorder="1"/>
    <xf numFmtId="0" fontId="6" fillId="2" borderId="4" xfId="4" applyFill="1" applyBorder="1"/>
    <xf numFmtId="0" fontId="6" fillId="2" borderId="5" xfId="4" applyFill="1" applyBorder="1"/>
    <xf numFmtId="0" fontId="6" fillId="2" borderId="6" xfId="4" applyFill="1" applyBorder="1"/>
    <xf numFmtId="0" fontId="6" fillId="2" borderId="7" xfId="4" applyFill="1" applyBorder="1"/>
    <xf numFmtId="0" fontId="6" fillId="0" borderId="0" xfId="4" applyAlignment="1">
      <alignment wrapText="1"/>
    </xf>
    <xf numFmtId="0" fontId="6" fillId="0" borderId="1" xfId="4" applyBorder="1" applyAlignment="1">
      <alignment horizontal="center" vertical="center" wrapText="1"/>
    </xf>
    <xf numFmtId="0" fontId="9" fillId="3" borderId="9" xfId="4" applyFont="1" applyFill="1" applyBorder="1" applyAlignment="1">
      <alignment horizontal="center" vertical="center"/>
    </xf>
    <xf numFmtId="0" fontId="10" fillId="3" borderId="9" xfId="4" applyFont="1" applyFill="1" applyBorder="1" applyAlignment="1">
      <alignment horizontal="center" vertical="center" wrapText="1"/>
    </xf>
    <xf numFmtId="0" fontId="11" fillId="0" borderId="0" xfId="0" applyFont="1" applyAlignment="1">
      <alignment horizontal="left" vertical="distributed"/>
    </xf>
    <xf numFmtId="0" fontId="16" fillId="3" borderId="9" xfId="4" applyFont="1" applyFill="1" applyBorder="1" applyAlignment="1">
      <alignment horizontal="center" vertical="center" wrapText="1"/>
    </xf>
    <xf numFmtId="0" fontId="7" fillId="0" borderId="1" xfId="4" applyFont="1" applyBorder="1" applyAlignment="1">
      <alignment horizontal="center" vertical="center"/>
    </xf>
    <xf numFmtId="0" fontId="7" fillId="3" borderId="1" xfId="4" applyFont="1" applyFill="1" applyBorder="1" applyAlignment="1">
      <alignment horizontal="center" vertical="center"/>
    </xf>
    <xf numFmtId="0" fontId="7" fillId="3" borderId="1" xfId="4" applyFont="1" applyFill="1" applyBorder="1" applyAlignment="1">
      <alignment horizontal="center" vertical="center" wrapText="1"/>
    </xf>
    <xf numFmtId="0" fontId="6" fillId="0" borderId="0" xfId="4" applyAlignment="1">
      <alignment horizontal="center"/>
    </xf>
    <xf numFmtId="0" fontId="11" fillId="0" borderId="0" xfId="0" applyFont="1" applyAlignment="1">
      <alignment horizontal="center" vertical="distributed"/>
    </xf>
    <xf numFmtId="0" fontId="6" fillId="0" borderId="1" xfId="4" applyBorder="1" applyAlignment="1">
      <alignment vertical="center"/>
    </xf>
    <xf numFmtId="0" fontId="9" fillId="0" borderId="8" xfId="4" applyFont="1" applyBorder="1" applyAlignment="1">
      <alignment horizontal="center" vertical="center"/>
    </xf>
    <xf numFmtId="0" fontId="9" fillId="0" borderId="20" xfId="4" applyFont="1" applyBorder="1" applyAlignment="1">
      <alignment horizontal="center" vertical="center"/>
    </xf>
    <xf numFmtId="0" fontId="9" fillId="0" borderId="9" xfId="4" applyFont="1" applyBorder="1" applyAlignment="1">
      <alignment horizontal="center" vertical="center"/>
    </xf>
    <xf numFmtId="0" fontId="9" fillId="4" borderId="9" xfId="4" applyFont="1" applyFill="1" applyBorder="1" applyAlignment="1">
      <alignment horizontal="center" vertical="center"/>
    </xf>
    <xf numFmtId="0" fontId="10" fillId="4" borderId="9" xfId="4" applyFont="1" applyFill="1" applyBorder="1" applyAlignment="1">
      <alignment horizontal="center" vertical="center" wrapText="1"/>
    </xf>
    <xf numFmtId="0" fontId="16" fillId="4" borderId="9" xfId="4" applyFont="1" applyFill="1" applyBorder="1" applyAlignment="1">
      <alignment horizontal="center" vertical="center" wrapText="1"/>
    </xf>
    <xf numFmtId="0" fontId="16" fillId="4" borderId="3" xfId="4" applyFont="1" applyFill="1" applyBorder="1" applyAlignment="1">
      <alignment horizontal="center" vertical="center" wrapText="1"/>
    </xf>
    <xf numFmtId="0" fontId="9" fillId="4" borderId="8" xfId="4" applyFont="1" applyFill="1" applyBorder="1" applyAlignment="1">
      <alignment horizontal="center" vertical="center"/>
    </xf>
    <xf numFmtId="0" fontId="9" fillId="4" borderId="20" xfId="4" applyFont="1" applyFill="1" applyBorder="1" applyAlignment="1">
      <alignment horizontal="center" vertical="center"/>
    </xf>
    <xf numFmtId="0" fontId="9" fillId="6" borderId="8" xfId="4" applyFont="1" applyFill="1" applyBorder="1" applyAlignment="1">
      <alignment horizontal="center" vertical="center"/>
    </xf>
    <xf numFmtId="0" fontId="9" fillId="4" borderId="8" xfId="4" applyFont="1" applyFill="1" applyBorder="1" applyAlignment="1">
      <alignment horizontal="center" vertical="center" wrapText="1"/>
    </xf>
    <xf numFmtId="3" fontId="9" fillId="4" borderId="8" xfId="1" applyNumberFormat="1" applyFont="1" applyFill="1" applyBorder="1" applyAlignment="1">
      <alignment vertical="center" wrapText="1"/>
    </xf>
    <xf numFmtId="3" fontId="9" fillId="4" borderId="16" xfId="1" applyNumberFormat="1" applyFont="1" applyFill="1" applyBorder="1" applyAlignment="1">
      <alignment horizontal="center" vertical="center" wrapText="1"/>
    </xf>
    <xf numFmtId="166" fontId="9" fillId="0" borderId="8" xfId="1" applyFont="1" applyBorder="1" applyAlignment="1">
      <alignment horizontal="center" vertical="center" wrapText="1"/>
    </xf>
    <xf numFmtId="166" fontId="9" fillId="0" borderId="7" xfId="1" applyFont="1" applyBorder="1" applyAlignment="1">
      <alignment horizontal="center" vertical="center" wrapText="1"/>
    </xf>
    <xf numFmtId="166" fontId="0" fillId="0" borderId="0" xfId="4" applyNumberFormat="1" applyFont="1"/>
    <xf numFmtId="0" fontId="10" fillId="4" borderId="20" xfId="0" applyFont="1" applyFill="1" applyBorder="1" applyAlignment="1">
      <alignment horizontal="center" vertical="distributed"/>
    </xf>
    <xf numFmtId="0" fontId="10" fillId="4" borderId="15" xfId="0" applyFont="1" applyFill="1" applyBorder="1" applyAlignment="1">
      <alignment horizontal="center" vertical="distributed"/>
    </xf>
    <xf numFmtId="0" fontId="10" fillId="4" borderId="16" xfId="0" applyFont="1" applyFill="1" applyBorder="1" applyAlignment="1">
      <alignment horizontal="center" vertical="distributed"/>
    </xf>
    <xf numFmtId="0" fontId="0" fillId="0" borderId="15" xfId="0" applyBorder="1" applyAlignment="1">
      <alignment horizontal="center"/>
    </xf>
    <xf numFmtId="0" fontId="9" fillId="0" borderId="20" xfId="0" applyFont="1" applyBorder="1" applyAlignment="1">
      <alignment horizontal="center" vertical="center"/>
    </xf>
    <xf numFmtId="0" fontId="9" fillId="0" borderId="15" xfId="0" applyFont="1" applyBorder="1" applyAlignment="1">
      <alignment horizontal="center" vertical="center"/>
    </xf>
    <xf numFmtId="0" fontId="10" fillId="0" borderId="4"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20" xfId="0" applyFont="1" applyBorder="1" applyAlignment="1">
      <alignment horizontal="right" vertical="center"/>
    </xf>
    <xf numFmtId="0" fontId="9" fillId="0" borderId="15" xfId="0" applyFont="1" applyBorder="1" applyAlignment="1">
      <alignment horizontal="right" vertical="center"/>
    </xf>
    <xf numFmtId="0" fontId="9" fillId="0" borderId="16" xfId="0" applyFont="1" applyBorder="1" applyAlignment="1">
      <alignment horizontal="right" vertical="center"/>
    </xf>
    <xf numFmtId="0" fontId="7" fillId="0" borderId="2" xfId="0" applyFont="1" applyBorder="1" applyAlignment="1">
      <alignment horizontal="center" vertical="center"/>
    </xf>
    <xf numFmtId="0" fontId="7" fillId="0" borderId="25"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0" xfId="0" applyFont="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21" xfId="0" applyFont="1" applyBorder="1" applyAlignment="1">
      <alignment horizontal="center" vertical="center"/>
    </xf>
    <xf numFmtId="0" fontId="7" fillId="0" borderId="7" xfId="0" applyFont="1" applyBorder="1" applyAlignment="1">
      <alignment horizontal="center" vertical="center"/>
    </xf>
    <xf numFmtId="0" fontId="10" fillId="0" borderId="20"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2" fillId="0" borderId="20" xfId="0" applyFont="1" applyBorder="1" applyAlignment="1">
      <alignment horizontal="left" vertical="top" wrapText="1"/>
    </xf>
    <xf numFmtId="0" fontId="12" fillId="0" borderId="16" xfId="0" applyFont="1" applyBorder="1" applyAlignment="1">
      <alignment horizontal="left" vertical="top" wrapText="1"/>
    </xf>
    <xf numFmtId="0" fontId="12" fillId="0" borderId="2" xfId="0" applyFont="1" applyBorder="1" applyAlignment="1">
      <alignment horizontal="left" vertical="top" wrapText="1"/>
    </xf>
    <xf numFmtId="0" fontId="12" fillId="0" borderId="3" xfId="0" applyFont="1" applyBorder="1" applyAlignment="1">
      <alignment horizontal="left" vertical="top"/>
    </xf>
    <xf numFmtId="0" fontId="12" fillId="0" borderId="3" xfId="0" applyFont="1" applyBorder="1" applyAlignment="1">
      <alignment horizontal="left" vertical="top" wrapText="1"/>
    </xf>
    <xf numFmtId="0" fontId="23" fillId="0" borderId="21" xfId="0" applyFont="1" applyBorder="1" applyAlignment="1">
      <alignment horizontal="left" vertical="center"/>
    </xf>
    <xf numFmtId="0" fontId="23" fillId="0" borderId="7" xfId="0" applyFont="1" applyBorder="1" applyAlignment="1">
      <alignment horizontal="left" vertical="center"/>
    </xf>
    <xf numFmtId="0" fontId="9" fillId="0" borderId="2" xfId="0" applyFont="1" applyBorder="1" applyAlignment="1">
      <alignment horizontal="right" vertical="center"/>
    </xf>
    <xf numFmtId="0" fontId="9" fillId="0" borderId="25" xfId="0" applyFont="1" applyBorder="1" applyAlignment="1">
      <alignment horizontal="right" vertical="center"/>
    </xf>
    <xf numFmtId="168" fontId="9" fillId="0" borderId="11" xfId="0" applyNumberFormat="1" applyFont="1" applyBorder="1" applyAlignment="1">
      <alignment horizontal="center" vertical="center"/>
    </xf>
    <xf numFmtId="168" fontId="9" fillId="0" borderId="18" xfId="0" applyNumberFormat="1" applyFont="1" applyBorder="1" applyAlignment="1">
      <alignment horizontal="center" vertical="center"/>
    </xf>
    <xf numFmtId="0" fontId="9" fillId="0" borderId="26" xfId="0" applyFont="1" applyBorder="1" applyAlignment="1">
      <alignment horizontal="left" vertical="center"/>
    </xf>
    <xf numFmtId="0" fontId="9" fillId="0" borderId="27" xfId="0" applyFont="1" applyBorder="1" applyAlignment="1">
      <alignment horizontal="left" vertical="center"/>
    </xf>
    <xf numFmtId="0" fontId="9" fillId="0" borderId="26" xfId="0" applyFont="1" applyBorder="1" applyAlignment="1">
      <alignment horizontal="left" vertical="center" wrapText="1"/>
    </xf>
    <xf numFmtId="0" fontId="9" fillId="0" borderId="27" xfId="0" applyFont="1" applyBorder="1" applyAlignment="1">
      <alignment horizontal="left" vertical="center" wrapText="1"/>
    </xf>
    <xf numFmtId="0" fontId="9" fillId="0" borderId="41" xfId="0" applyFont="1" applyBorder="1" applyAlignment="1">
      <alignment horizontal="right" vertical="center"/>
    </xf>
    <xf numFmtId="0" fontId="9" fillId="0" borderId="1" xfId="0" applyFont="1" applyBorder="1" applyAlignment="1">
      <alignment horizontal="right" vertical="center"/>
    </xf>
    <xf numFmtId="0" fontId="9" fillId="0" borderId="14" xfId="0" applyFont="1" applyBorder="1" applyAlignment="1">
      <alignment horizontal="right" vertical="center" wrapText="1"/>
    </xf>
    <xf numFmtId="0" fontId="9" fillId="0" borderId="26" xfId="0" applyFont="1" applyBorder="1" applyAlignment="1">
      <alignment horizontal="right" vertical="center" wrapText="1"/>
    </xf>
    <xf numFmtId="0" fontId="9" fillId="0" borderId="29" xfId="0" applyFont="1" applyBorder="1" applyAlignment="1">
      <alignment horizontal="right" vertical="center" wrapText="1"/>
    </xf>
    <xf numFmtId="0" fontId="9" fillId="0" borderId="42" xfId="0" applyFont="1" applyBorder="1" applyAlignment="1">
      <alignment horizontal="right" vertical="center"/>
    </xf>
    <xf numFmtId="0" fontId="9" fillId="0" borderId="43" xfId="0" applyFont="1" applyBorder="1" applyAlignment="1">
      <alignment horizontal="right" vertical="center"/>
    </xf>
    <xf numFmtId="0" fontId="9" fillId="0" borderId="20" xfId="4" applyFont="1" applyBorder="1" applyAlignment="1">
      <alignment horizontal="center" vertical="center" wrapText="1"/>
    </xf>
    <xf numFmtId="0" fontId="9" fillId="0" borderId="15" xfId="4" applyFont="1" applyBorder="1" applyAlignment="1">
      <alignment horizontal="center" vertical="center" wrapText="1"/>
    </xf>
    <xf numFmtId="0" fontId="9" fillId="0" borderId="16" xfId="4" applyFont="1" applyBorder="1" applyAlignment="1">
      <alignment horizontal="center" vertical="center" wrapText="1"/>
    </xf>
    <xf numFmtId="3" fontId="9" fillId="0" borderId="20" xfId="1" applyNumberFormat="1" applyFont="1" applyFill="1" applyBorder="1" applyAlignment="1">
      <alignment horizontal="center" vertical="center" wrapText="1"/>
    </xf>
    <xf numFmtId="3" fontId="9" fillId="0" borderId="15" xfId="1" applyNumberFormat="1" applyFont="1" applyFill="1" applyBorder="1" applyAlignment="1">
      <alignment horizontal="center" vertical="center" wrapText="1"/>
    </xf>
    <xf numFmtId="3" fontId="9" fillId="0" borderId="16" xfId="1" applyNumberFormat="1" applyFont="1" applyFill="1" applyBorder="1" applyAlignment="1">
      <alignment horizontal="center" vertical="center" wrapText="1"/>
    </xf>
    <xf numFmtId="0" fontId="10" fillId="3" borderId="2" xfId="4" applyFont="1" applyFill="1" applyBorder="1" applyAlignment="1">
      <alignment horizontal="center" vertical="center"/>
    </xf>
    <xf numFmtId="0" fontId="10" fillId="3" borderId="25" xfId="4" applyFont="1" applyFill="1" applyBorder="1" applyAlignment="1">
      <alignment horizontal="center" vertical="center"/>
    </xf>
    <xf numFmtId="0" fontId="10" fillId="3" borderId="3" xfId="4" applyFont="1" applyFill="1" applyBorder="1" applyAlignment="1">
      <alignment horizontal="center" vertical="center"/>
    </xf>
    <xf numFmtId="0" fontId="11" fillId="0" borderId="20" xfId="0" applyFont="1" applyBorder="1" applyAlignment="1">
      <alignment horizontal="left" vertical="distributed"/>
    </xf>
    <xf numFmtId="0" fontId="11" fillId="0" borderId="15" xfId="0" applyFont="1" applyBorder="1" applyAlignment="1">
      <alignment horizontal="left" vertical="distributed"/>
    </xf>
    <xf numFmtId="0" fontId="11" fillId="0" borderId="16" xfId="0" applyFont="1" applyBorder="1" applyAlignment="1">
      <alignment horizontal="left" vertical="distributed"/>
    </xf>
    <xf numFmtId="0" fontId="0" fillId="0" borderId="47" xfId="0" applyBorder="1" applyAlignment="1">
      <alignment horizontal="center" vertical="top" wrapText="1"/>
    </xf>
    <xf numFmtId="0" fontId="10" fillId="4" borderId="6" xfId="0" applyFont="1" applyFill="1" applyBorder="1" applyAlignment="1">
      <alignment horizontal="center" vertical="distributed"/>
    </xf>
    <xf numFmtId="0" fontId="10" fillId="4" borderId="21" xfId="0" applyFont="1" applyFill="1" applyBorder="1" applyAlignment="1">
      <alignment horizontal="center" vertical="distributed"/>
    </xf>
    <xf numFmtId="0" fontId="10" fillId="4" borderId="7" xfId="0" applyFont="1" applyFill="1" applyBorder="1" applyAlignment="1">
      <alignment horizontal="center" vertical="distributed"/>
    </xf>
    <xf numFmtId="0" fontId="11" fillId="0" borderId="20" xfId="0" applyFont="1" applyBorder="1" applyAlignment="1">
      <alignment horizontal="left" vertical="distributed" wrapText="1"/>
    </xf>
    <xf numFmtId="0" fontId="11" fillId="0" borderId="20" xfId="4" applyFont="1" applyBorder="1" applyAlignment="1">
      <alignment horizontal="left" vertical="center" wrapText="1"/>
    </xf>
    <xf numFmtId="0" fontId="11" fillId="0" borderId="15" xfId="4" applyFont="1" applyBorder="1" applyAlignment="1">
      <alignment horizontal="left" vertical="center" wrapText="1"/>
    </xf>
    <xf numFmtId="0" fontId="11" fillId="0" borderId="16" xfId="4" applyFont="1" applyBorder="1" applyAlignment="1">
      <alignment horizontal="left" vertical="center" wrapText="1"/>
    </xf>
    <xf numFmtId="0" fontId="11" fillId="0" borderId="20"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Alignment="1">
      <alignment horizontal="center" vertical="top" wrapText="1"/>
    </xf>
    <xf numFmtId="0" fontId="22" fillId="0" borderId="26" xfId="15" applyBorder="1" applyAlignment="1">
      <alignment horizontal="left" vertical="center"/>
    </xf>
    <xf numFmtId="0" fontId="10" fillId="3" borderId="20" xfId="4" applyFont="1" applyFill="1" applyBorder="1" applyAlignment="1">
      <alignment horizontal="left" vertical="center"/>
    </xf>
    <xf numFmtId="0" fontId="10" fillId="3" borderId="15" xfId="4" applyFont="1" applyFill="1" applyBorder="1" applyAlignment="1">
      <alignment horizontal="left" vertical="center"/>
    </xf>
    <xf numFmtId="0" fontId="10" fillId="3" borderId="16" xfId="4" applyFont="1" applyFill="1" applyBorder="1" applyAlignment="1">
      <alignment horizontal="left" vertical="center"/>
    </xf>
    <xf numFmtId="0" fontId="9" fillId="0" borderId="9" xfId="4" applyFont="1" applyBorder="1" applyAlignment="1">
      <alignment horizontal="center" vertical="center"/>
    </xf>
    <xf numFmtId="0" fontId="9" fillId="0" borderId="10" xfId="4" applyFont="1" applyBorder="1" applyAlignment="1">
      <alignment horizontal="center" vertical="center"/>
    </xf>
    <xf numFmtId="0" fontId="1" fillId="0" borderId="2" xfId="4" applyFont="1" applyBorder="1" applyAlignment="1">
      <alignment horizontal="center" vertical="center" wrapText="1"/>
    </xf>
    <xf numFmtId="0" fontId="0" fillId="0" borderId="21" xfId="0" applyBorder="1" applyAlignment="1">
      <alignment horizontal="center"/>
    </xf>
    <xf numFmtId="0" fontId="9" fillId="4" borderId="20" xfId="4" applyFont="1" applyFill="1" applyBorder="1" applyAlignment="1">
      <alignment horizontal="justify" vertical="center" wrapText="1"/>
    </xf>
    <xf numFmtId="0" fontId="9" fillId="4" borderId="15" xfId="4" applyFont="1" applyFill="1" applyBorder="1" applyAlignment="1">
      <alignment horizontal="justify" vertical="center" wrapText="1"/>
    </xf>
    <xf numFmtId="0" fontId="9" fillId="4" borderId="16" xfId="4" applyFont="1" applyFill="1" applyBorder="1" applyAlignment="1">
      <alignment horizontal="justify" vertical="center" wrapText="1"/>
    </xf>
    <xf numFmtId="0" fontId="9" fillId="6" borderId="20" xfId="4" applyFont="1" applyFill="1" applyBorder="1" applyAlignment="1">
      <alignment horizontal="left" vertical="center" wrapText="1"/>
    </xf>
    <xf numFmtId="0" fontId="9" fillId="6" borderId="15" xfId="4" applyFont="1" applyFill="1" applyBorder="1" applyAlignment="1">
      <alignment horizontal="left" vertical="center" wrapText="1"/>
    </xf>
    <xf numFmtId="0" fontId="9" fillId="6" borderId="16" xfId="4" applyFont="1" applyFill="1" applyBorder="1" applyAlignment="1">
      <alignment horizontal="left" vertical="center" wrapText="1"/>
    </xf>
    <xf numFmtId="0" fontId="9" fillId="4" borderId="44" xfId="4" applyFont="1" applyFill="1" applyBorder="1" applyAlignment="1">
      <alignment horizontal="justify" vertical="center" wrapText="1"/>
    </xf>
    <xf numFmtId="0" fontId="9" fillId="4" borderId="45" xfId="4" applyFont="1" applyFill="1" applyBorder="1" applyAlignment="1">
      <alignment horizontal="justify" vertical="center" wrapText="1"/>
    </xf>
    <xf numFmtId="0" fontId="9" fillId="4" borderId="46" xfId="4" applyFont="1" applyFill="1" applyBorder="1" applyAlignment="1">
      <alignment horizontal="justify" vertical="center" wrapText="1"/>
    </xf>
    <xf numFmtId="0" fontId="9" fillId="4" borderId="20" xfId="4" applyFont="1" applyFill="1" applyBorder="1" applyAlignment="1">
      <alignment horizontal="left" vertical="center" wrapText="1"/>
    </xf>
    <xf numFmtId="0" fontId="9" fillId="4" borderId="15" xfId="4" applyFont="1" applyFill="1" applyBorder="1" applyAlignment="1">
      <alignment horizontal="left" vertical="center" wrapText="1"/>
    </xf>
    <xf numFmtId="0" fontId="9" fillId="4" borderId="16" xfId="4" applyFont="1" applyFill="1" applyBorder="1" applyAlignment="1">
      <alignment horizontal="left" vertical="center" wrapText="1"/>
    </xf>
    <xf numFmtId="0" fontId="9" fillId="4" borderId="20" xfId="4" applyFont="1" applyFill="1" applyBorder="1" applyAlignment="1">
      <alignment horizontal="center" vertical="center"/>
    </xf>
    <xf numFmtId="0" fontId="9" fillId="4" borderId="15" xfId="4" applyFont="1" applyFill="1" applyBorder="1" applyAlignment="1">
      <alignment horizontal="center" vertical="center"/>
    </xf>
    <xf numFmtId="0" fontId="9" fillId="4" borderId="16" xfId="4" applyFont="1" applyFill="1" applyBorder="1" applyAlignment="1">
      <alignment horizontal="center" vertical="center"/>
    </xf>
    <xf numFmtId="0" fontId="7" fillId="0" borderId="1" xfId="0" applyFont="1" applyBorder="1" applyAlignment="1">
      <alignment horizontal="right" vertical="center"/>
    </xf>
    <xf numFmtId="0" fontId="7" fillId="0" borderId="1" xfId="0" applyFont="1" applyBorder="1" applyAlignment="1">
      <alignment horizontal="center" vertical="center"/>
    </xf>
    <xf numFmtId="0" fontId="10" fillId="4" borderId="1" xfId="0" applyFont="1" applyFill="1" applyBorder="1" applyAlignment="1">
      <alignment horizontal="center" vertical="distributed"/>
    </xf>
    <xf numFmtId="0" fontId="0" fillId="0" borderId="1" xfId="0" applyBorder="1" applyAlignment="1">
      <alignment horizontal="left" vertical="top" wrapText="1"/>
    </xf>
    <xf numFmtId="0" fontId="0" fillId="0" borderId="26" xfId="0" applyBorder="1" applyAlignment="1">
      <alignment horizontal="center" vertical="top" wrapText="1"/>
    </xf>
    <xf numFmtId="0" fontId="10" fillId="4" borderId="12" xfId="0" applyFont="1" applyFill="1" applyBorder="1" applyAlignment="1">
      <alignment horizontal="center" vertical="distributed"/>
    </xf>
    <xf numFmtId="0" fontId="10" fillId="4" borderId="26" xfId="0" applyFont="1" applyFill="1" applyBorder="1" applyAlignment="1">
      <alignment horizontal="center" vertical="distributed"/>
    </xf>
    <xf numFmtId="0" fontId="10" fillId="4" borderId="29" xfId="0" applyFont="1" applyFill="1" applyBorder="1" applyAlignment="1">
      <alignment horizontal="center" vertical="distributed"/>
    </xf>
    <xf numFmtId="0" fontId="0" fillId="2" borderId="1" xfId="0" applyFill="1" applyBorder="1" applyAlignment="1">
      <alignment horizontal="left" vertical="top" wrapText="1"/>
    </xf>
    <xf numFmtId="0" fontId="7" fillId="3" borderId="1" xfId="4" applyFont="1" applyFill="1" applyBorder="1" applyAlignment="1">
      <alignment horizontal="center" vertical="center"/>
    </xf>
    <xf numFmtId="0" fontId="7" fillId="3" borderId="12" xfId="4" applyFont="1" applyFill="1" applyBorder="1" applyAlignment="1">
      <alignment horizontal="center" vertical="center" wrapText="1"/>
    </xf>
    <xf numFmtId="0" fontId="7" fillId="3" borderId="29" xfId="4" applyFont="1" applyFill="1" applyBorder="1" applyAlignment="1">
      <alignment horizontal="center" vertical="center" wrapText="1"/>
    </xf>
    <xf numFmtId="0" fontId="7" fillId="3" borderId="1" xfId="4" applyFont="1" applyFill="1" applyBorder="1" applyAlignment="1">
      <alignment horizontal="center" vertical="center" wrapText="1"/>
    </xf>
    <xf numFmtId="0" fontId="7" fillId="0" borderId="32" xfId="4" applyFont="1" applyBorder="1" applyAlignment="1">
      <alignment horizontal="center" vertical="center"/>
    </xf>
    <xf numFmtId="0" fontId="7" fillId="0" borderId="19" xfId="4" applyFont="1" applyBorder="1" applyAlignment="1">
      <alignment horizontal="center" vertical="center"/>
    </xf>
    <xf numFmtId="0" fontId="7" fillId="0" borderId="33" xfId="4" applyFont="1" applyBorder="1" applyAlignment="1">
      <alignment horizontal="center" vertical="center"/>
    </xf>
    <xf numFmtId="0" fontId="6" fillId="0" borderId="30" xfId="4" applyBorder="1" applyAlignment="1">
      <alignment horizontal="left" vertical="center" wrapText="1"/>
    </xf>
    <xf numFmtId="0" fontId="6" fillId="0" borderId="28" xfId="4" applyBorder="1" applyAlignment="1">
      <alignment horizontal="left" vertical="center" wrapText="1"/>
    </xf>
    <xf numFmtId="0" fontId="6" fillId="0" borderId="31" xfId="4" applyBorder="1" applyAlignment="1">
      <alignment horizontal="left" vertical="center" wrapText="1"/>
    </xf>
    <xf numFmtId="0" fontId="6" fillId="0" borderId="37" xfId="4" applyBorder="1" applyAlignment="1">
      <alignment horizontal="left" vertical="center" wrapText="1"/>
    </xf>
    <xf numFmtId="0" fontId="6" fillId="0" borderId="0" xfId="4" applyAlignment="1">
      <alignment horizontal="left" vertical="center" wrapText="1"/>
    </xf>
    <xf numFmtId="0" fontId="6" fillId="0" borderId="38" xfId="4" applyBorder="1" applyAlignment="1">
      <alignment horizontal="left" vertical="center" wrapText="1"/>
    </xf>
    <xf numFmtId="0" fontId="6" fillId="0" borderId="34" xfId="4" applyBorder="1" applyAlignment="1">
      <alignment horizontal="left" vertical="center" wrapText="1"/>
    </xf>
    <xf numFmtId="0" fontId="6" fillId="0" borderId="35" xfId="4" applyBorder="1" applyAlignment="1">
      <alignment horizontal="left" vertical="center" wrapText="1"/>
    </xf>
    <xf numFmtId="0" fontId="6" fillId="0" borderId="36" xfId="4" applyBorder="1" applyAlignment="1">
      <alignment horizontal="left" vertical="center" wrapText="1"/>
    </xf>
    <xf numFmtId="0" fontId="6" fillId="0" borderId="32" xfId="4" applyBorder="1" applyAlignment="1">
      <alignment horizontal="center" vertical="center" wrapText="1"/>
    </xf>
    <xf numFmtId="0" fontId="6" fillId="0" borderId="19" xfId="4" applyBorder="1" applyAlignment="1">
      <alignment horizontal="center" vertical="center" wrapText="1"/>
    </xf>
    <xf numFmtId="0" fontId="6" fillId="0" borderId="33" xfId="4" applyBorder="1" applyAlignment="1">
      <alignment horizontal="center" vertical="center" wrapText="1"/>
    </xf>
    <xf numFmtId="3" fontId="6" fillId="0" borderId="30" xfId="4" applyNumberFormat="1" applyBorder="1" applyAlignment="1">
      <alignment horizontal="right" vertical="center" wrapText="1"/>
    </xf>
    <xf numFmtId="3" fontId="6" fillId="0" borderId="31" xfId="4" applyNumberFormat="1" applyBorder="1" applyAlignment="1">
      <alignment horizontal="right" vertical="center" wrapText="1"/>
    </xf>
    <xf numFmtId="3" fontId="6" fillId="0" borderId="37" xfId="4" applyNumberFormat="1" applyBorder="1" applyAlignment="1">
      <alignment horizontal="right" vertical="center" wrapText="1"/>
    </xf>
    <xf numFmtId="3" fontId="6" fillId="0" borderId="38" xfId="4" applyNumberFormat="1" applyBorder="1" applyAlignment="1">
      <alignment horizontal="right" vertical="center" wrapText="1"/>
    </xf>
    <xf numFmtId="3" fontId="6" fillId="0" borderId="34" xfId="4" applyNumberFormat="1" applyBorder="1" applyAlignment="1">
      <alignment horizontal="right" vertical="center" wrapText="1"/>
    </xf>
    <xf numFmtId="3" fontId="6" fillId="0" borderId="36" xfId="4" applyNumberFormat="1" applyBorder="1" applyAlignment="1">
      <alignment horizontal="right" vertical="center" wrapText="1"/>
    </xf>
    <xf numFmtId="0" fontId="7" fillId="0" borderId="1" xfId="4" applyFont="1" applyBorder="1" applyAlignment="1">
      <alignment horizontal="right" vertical="center" wrapText="1"/>
    </xf>
    <xf numFmtId="3" fontId="6" fillId="0" borderId="1" xfId="4" applyNumberFormat="1" applyBorder="1" applyAlignment="1">
      <alignment vertical="center" wrapText="1"/>
    </xf>
    <xf numFmtId="0" fontId="7" fillId="0" borderId="28" xfId="4" applyFont="1" applyBorder="1" applyAlignment="1">
      <alignment horizontal="center" vertical="center" wrapText="1"/>
    </xf>
    <xf numFmtId="0" fontId="6" fillId="0" borderId="12" xfId="4" applyBorder="1" applyAlignment="1">
      <alignment horizontal="left" wrapText="1"/>
    </xf>
    <xf numFmtId="0" fontId="6" fillId="0" borderId="26" xfId="4" applyBorder="1" applyAlignment="1">
      <alignment horizontal="left" wrapText="1"/>
    </xf>
    <xf numFmtId="0" fontId="6" fillId="0" borderId="29" xfId="4" applyBorder="1" applyAlignment="1">
      <alignment horizontal="left" wrapText="1"/>
    </xf>
    <xf numFmtId="3" fontId="6" fillId="0" borderId="12" xfId="4" applyNumberFormat="1" applyBorder="1" applyAlignment="1">
      <alignment horizontal="right" vertical="center" wrapText="1"/>
    </xf>
    <xf numFmtId="3" fontId="6" fillId="0" borderId="29" xfId="4" applyNumberFormat="1" applyBorder="1" applyAlignment="1">
      <alignment horizontal="right" vertical="center" wrapText="1"/>
    </xf>
    <xf numFmtId="3" fontId="6" fillId="0" borderId="12" xfId="4" applyNumberFormat="1" applyBorder="1" applyAlignment="1">
      <alignment vertical="center" wrapText="1"/>
    </xf>
    <xf numFmtId="3" fontId="6" fillId="0" borderId="29" xfId="4" applyNumberFormat="1" applyBorder="1" applyAlignment="1">
      <alignment vertical="center" wrapText="1"/>
    </xf>
    <xf numFmtId="0" fontId="7" fillId="0" borderId="12" xfId="4" applyFont="1" applyBorder="1" applyAlignment="1">
      <alignment horizontal="right" vertical="center" wrapText="1"/>
    </xf>
    <xf numFmtId="0" fontId="7" fillId="0" borderId="29" xfId="4" applyFont="1" applyBorder="1" applyAlignment="1">
      <alignment horizontal="right" vertical="center" wrapText="1"/>
    </xf>
    <xf numFmtId="0" fontId="7" fillId="0" borderId="0" xfId="0" applyFont="1" applyAlignment="1">
      <alignment horizontal="center" wrapText="1"/>
    </xf>
    <xf numFmtId="0" fontId="15" fillId="0" borderId="1" xfId="3" applyFont="1" applyBorder="1" applyAlignment="1">
      <alignment horizontal="left" vertical="center" wrapText="1"/>
    </xf>
    <xf numFmtId="0" fontId="7" fillId="0" borderId="26" xfId="4" applyFont="1" applyBorder="1" applyAlignment="1">
      <alignment horizontal="center" vertical="center" wrapText="1"/>
    </xf>
    <xf numFmtId="0" fontId="0" fillId="0" borderId="0" xfId="0"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7" fillId="0" borderId="20" xfId="0" applyFont="1" applyBorder="1" applyAlignment="1">
      <alignment horizontal="center" wrapText="1"/>
    </xf>
    <xf numFmtId="0" fontId="7" fillId="0" borderId="15" xfId="0" applyFont="1" applyBorder="1" applyAlignment="1">
      <alignment horizontal="center" wrapText="1"/>
    </xf>
    <xf numFmtId="0" fontId="7" fillId="0" borderId="16" xfId="0" applyFont="1" applyBorder="1" applyAlignment="1">
      <alignment horizontal="center" wrapText="1"/>
    </xf>
    <xf numFmtId="0" fontId="7" fillId="0" borderId="20" xfId="0" applyFont="1" applyBorder="1" applyAlignment="1">
      <alignment horizontal="center" vertical="center" wrapText="1"/>
    </xf>
    <xf numFmtId="0" fontId="7" fillId="0" borderId="15" xfId="0" applyFont="1" applyBorder="1" applyAlignment="1">
      <alignment horizontal="center" vertical="center" wrapText="1"/>
    </xf>
    <xf numFmtId="0" fontId="13" fillId="0" borderId="13" xfId="0" applyFont="1" applyBorder="1" applyAlignment="1">
      <alignment horizontal="left" vertical="top" wrapText="1"/>
    </xf>
    <xf numFmtId="0" fontId="13" fillId="0" borderId="17" xfId="0" applyFont="1" applyBorder="1" applyAlignment="1">
      <alignment horizontal="left" vertical="top" wrapText="1"/>
    </xf>
    <xf numFmtId="0" fontId="13" fillId="0" borderId="18" xfId="0" applyFont="1" applyBorder="1" applyAlignment="1">
      <alignment horizontal="left" vertical="top" wrapText="1"/>
    </xf>
    <xf numFmtId="0" fontId="13" fillId="0" borderId="14" xfId="0" applyFont="1" applyBorder="1" applyAlignment="1">
      <alignment horizontal="left" vertical="top" wrapText="1"/>
    </xf>
    <xf numFmtId="0" fontId="13" fillId="0" borderId="26" xfId="0" applyFont="1" applyBorder="1" applyAlignment="1">
      <alignment horizontal="left" vertical="top" wrapText="1"/>
    </xf>
    <xf numFmtId="0" fontId="13" fillId="0" borderId="27" xfId="0" applyFont="1" applyBorder="1" applyAlignment="1">
      <alignment horizontal="left" vertical="top" wrapText="1"/>
    </xf>
    <xf numFmtId="0" fontId="0" fillId="0" borderId="2" xfId="0" applyBorder="1" applyAlignment="1">
      <alignment horizontal="center" vertical="center" wrapText="1"/>
    </xf>
    <xf numFmtId="0" fontId="0" fillId="0" borderId="25" xfId="0"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21" xfId="0" applyBorder="1" applyAlignment="1">
      <alignment horizontal="center" vertical="center" wrapText="1"/>
    </xf>
    <xf numFmtId="0" fontId="13" fillId="0" borderId="22" xfId="0" applyFont="1" applyBorder="1" applyAlignment="1">
      <alignment horizontal="left" vertical="top" wrapText="1"/>
    </xf>
    <xf numFmtId="0" fontId="13" fillId="0" borderId="23" xfId="0" applyFont="1" applyBorder="1" applyAlignment="1">
      <alignment horizontal="left" vertical="top" wrapText="1"/>
    </xf>
    <xf numFmtId="0" fontId="13" fillId="0" borderId="24" xfId="0" applyFont="1" applyBorder="1" applyAlignment="1">
      <alignment horizontal="left" vertical="top" wrapText="1"/>
    </xf>
    <xf numFmtId="0" fontId="7" fillId="0" borderId="6" xfId="0" applyFont="1" applyBorder="1" applyAlignment="1">
      <alignment horizontal="right"/>
    </xf>
    <xf numFmtId="0" fontId="7" fillId="0" borderId="21" xfId="0" applyFont="1" applyBorder="1" applyAlignment="1">
      <alignment horizontal="right"/>
    </xf>
    <xf numFmtId="0" fontId="7" fillId="0" borderId="39" xfId="0" applyFont="1" applyBorder="1" applyAlignment="1">
      <alignment horizontal="right"/>
    </xf>
    <xf numFmtId="168" fontId="14" fillId="0" borderId="40" xfId="0" applyNumberFormat="1" applyFont="1" applyBorder="1" applyAlignment="1">
      <alignment horizontal="center"/>
    </xf>
    <xf numFmtId="168" fontId="14" fillId="0" borderId="16" xfId="0" applyNumberFormat="1" applyFont="1" applyBorder="1" applyAlignment="1">
      <alignment horizontal="center"/>
    </xf>
    <xf numFmtId="0" fontId="7" fillId="0" borderId="1" xfId="4" applyFont="1" applyBorder="1" applyAlignment="1">
      <alignment horizontal="center" vertical="center"/>
    </xf>
    <xf numFmtId="168" fontId="1" fillId="0" borderId="8" xfId="0" applyNumberFormat="1" applyFont="1" applyBorder="1" applyAlignment="1">
      <alignment horizontal="center"/>
    </xf>
    <xf numFmtId="0" fontId="1" fillId="0" borderId="25" xfId="4" applyFont="1" applyBorder="1" applyAlignment="1">
      <alignment horizontal="center" vertical="center" wrapText="1"/>
    </xf>
    <xf numFmtId="0" fontId="1" fillId="0" borderId="3" xfId="4" applyFont="1" applyBorder="1" applyAlignment="1">
      <alignment horizontal="center" vertical="center" wrapText="1"/>
    </xf>
    <xf numFmtId="0" fontId="1" fillId="0" borderId="9" xfId="4" applyFont="1" applyBorder="1" applyAlignment="1">
      <alignment horizontal="center" vertical="center" wrapText="1"/>
    </xf>
    <xf numFmtId="166" fontId="1" fillId="0" borderId="9" xfId="1" applyFont="1" applyBorder="1" applyAlignment="1">
      <alignment horizontal="center" vertical="center" wrapText="1"/>
    </xf>
    <xf numFmtId="166" fontId="1" fillId="0" borderId="9" xfId="1" applyFont="1" applyFill="1" applyBorder="1" applyAlignment="1">
      <alignment horizontal="center" vertical="center" wrapText="1"/>
    </xf>
    <xf numFmtId="0" fontId="1" fillId="0" borderId="6" xfId="4" applyFont="1" applyBorder="1" applyAlignment="1">
      <alignment horizontal="center" vertical="center" wrapText="1"/>
    </xf>
    <xf numFmtId="0" fontId="1" fillId="0" borderId="21" xfId="4" applyFont="1" applyBorder="1" applyAlignment="1">
      <alignment horizontal="center" vertical="center" wrapText="1"/>
    </xf>
    <xf numFmtId="0" fontId="1" fillId="0" borderId="7" xfId="4" applyFont="1" applyBorder="1" applyAlignment="1">
      <alignment horizontal="center" vertical="center" wrapText="1"/>
    </xf>
    <xf numFmtId="0" fontId="1" fillId="0" borderId="10" xfId="4" applyFont="1" applyBorder="1" applyAlignment="1">
      <alignment horizontal="center" vertical="center" wrapText="1"/>
    </xf>
    <xf numFmtId="166" fontId="1" fillId="0" borderId="10" xfId="1" applyFont="1" applyBorder="1" applyAlignment="1">
      <alignment horizontal="center" vertical="center" wrapText="1"/>
    </xf>
    <xf numFmtId="166" fontId="1" fillId="0" borderId="10" xfId="1" applyFont="1" applyFill="1" applyBorder="1" applyAlignment="1">
      <alignment horizontal="center" vertical="center" wrapText="1"/>
    </xf>
    <xf numFmtId="166" fontId="1" fillId="5" borderId="10" xfId="1" applyFont="1" applyFill="1" applyBorder="1" applyAlignment="1">
      <alignment horizontal="center" vertical="center" wrapText="1"/>
    </xf>
    <xf numFmtId="0" fontId="1" fillId="0" borderId="0" xfId="4" applyFont="1" applyAlignment="1">
      <alignment vertical="center" wrapText="1"/>
    </xf>
    <xf numFmtId="0" fontId="1" fillId="0" borderId="20" xfId="4" applyFont="1" applyBorder="1" applyAlignment="1">
      <alignment horizontal="left" vertical="center" wrapText="1"/>
    </xf>
    <xf numFmtId="0" fontId="1" fillId="0" borderId="15" xfId="4" applyFont="1" applyBorder="1" applyAlignment="1">
      <alignment horizontal="left" vertical="center" wrapText="1"/>
    </xf>
    <xf numFmtId="0" fontId="1" fillId="0" borderId="16" xfId="4" applyFont="1" applyBorder="1" applyAlignment="1">
      <alignment horizontal="left" vertical="center" wrapText="1"/>
    </xf>
    <xf numFmtId="0" fontId="1" fillId="0" borderId="9" xfId="4" applyFont="1" applyBorder="1" applyAlignment="1">
      <alignment horizontal="center" vertical="center" wrapText="1"/>
    </xf>
    <xf numFmtId="166" fontId="1" fillId="0" borderId="9" xfId="1" applyFont="1" applyBorder="1" applyAlignment="1">
      <alignment horizontal="center" vertical="center" wrapText="1"/>
    </xf>
    <xf numFmtId="166" fontId="1" fillId="0" borderId="3" xfId="1" applyFont="1" applyBorder="1" applyAlignment="1">
      <alignment horizontal="center" vertical="center" wrapText="1"/>
    </xf>
    <xf numFmtId="0" fontId="1" fillId="0" borderId="20" xfId="4" applyFont="1" applyBorder="1" applyAlignment="1">
      <alignment horizontal="left" vertical="top" wrapText="1"/>
    </xf>
    <xf numFmtId="0" fontId="1" fillId="0" borderId="15" xfId="4" applyFont="1" applyBorder="1" applyAlignment="1">
      <alignment horizontal="left" vertical="top"/>
    </xf>
    <xf numFmtId="0" fontId="1" fillId="0" borderId="16" xfId="4" applyFont="1" applyBorder="1" applyAlignment="1">
      <alignment horizontal="left" vertical="top"/>
    </xf>
    <xf numFmtId="0" fontId="1" fillId="4" borderId="8" xfId="4" applyFont="1" applyFill="1" applyBorder="1" applyAlignment="1">
      <alignment horizontal="center" vertical="center" wrapText="1"/>
    </xf>
    <xf numFmtId="3" fontId="1" fillId="4" borderId="8" xfId="1" applyNumberFormat="1" applyFont="1" applyFill="1" applyBorder="1" applyAlignment="1">
      <alignment horizontal="center" vertical="center" wrapText="1"/>
    </xf>
    <xf numFmtId="3" fontId="1" fillId="4" borderId="16" xfId="1" applyNumberFormat="1" applyFont="1" applyFill="1" applyBorder="1" applyAlignment="1">
      <alignment horizontal="center" vertical="center" wrapText="1"/>
    </xf>
    <xf numFmtId="0" fontId="1" fillId="0" borderId="44" xfId="4" applyFont="1" applyBorder="1" applyAlignment="1">
      <alignment horizontal="justify" vertical="center" wrapText="1"/>
    </xf>
    <xf numFmtId="0" fontId="1" fillId="0" borderId="45" xfId="4" applyFont="1" applyBorder="1" applyAlignment="1">
      <alignment horizontal="justify" vertical="center" wrapText="1"/>
    </xf>
    <xf numFmtId="0" fontId="1" fillId="0" borderId="46" xfId="4" applyFont="1" applyBorder="1" applyAlignment="1">
      <alignment horizontal="justify" vertical="center" wrapText="1"/>
    </xf>
    <xf numFmtId="0" fontId="1" fillId="0" borderId="8" xfId="4" applyFont="1" applyBorder="1" applyAlignment="1">
      <alignment horizontal="center" vertical="center" wrapText="1"/>
    </xf>
    <xf numFmtId="1" fontId="1" fillId="0" borderId="8" xfId="4" applyNumberFormat="1" applyFont="1" applyBorder="1" applyAlignment="1">
      <alignment horizontal="center" vertical="center" wrapText="1"/>
    </xf>
    <xf numFmtId="166" fontId="1" fillId="0" borderId="8" xfId="1" applyFont="1" applyFill="1" applyBorder="1" applyAlignment="1">
      <alignment vertical="center" wrapText="1"/>
    </xf>
    <xf numFmtId="166" fontId="1" fillId="0" borderId="16" xfId="1" applyFont="1" applyFill="1" applyBorder="1" applyAlignment="1">
      <alignment horizontal="center" vertical="center" wrapText="1"/>
    </xf>
    <xf numFmtId="3" fontId="1" fillId="4" borderId="8" xfId="1" applyNumberFormat="1" applyFont="1" applyFill="1" applyBorder="1" applyAlignment="1">
      <alignment vertical="center" wrapText="1"/>
    </xf>
    <xf numFmtId="1" fontId="1" fillId="4" borderId="8" xfId="4" applyNumberFormat="1" applyFont="1" applyFill="1" applyBorder="1" applyAlignment="1">
      <alignment horizontal="center" vertical="center" wrapText="1"/>
    </xf>
    <xf numFmtId="0" fontId="1" fillId="0" borderId="15" xfId="4" applyFont="1" applyBorder="1" applyAlignment="1">
      <alignment horizontal="justify" vertical="center" wrapText="1"/>
    </xf>
    <xf numFmtId="0" fontId="1" fillId="0" borderId="16" xfId="4" applyFont="1" applyBorder="1" applyAlignment="1">
      <alignment horizontal="justify" vertical="center" wrapText="1"/>
    </xf>
    <xf numFmtId="0" fontId="1" fillId="6" borderId="8" xfId="4" applyFont="1" applyFill="1" applyBorder="1" applyAlignment="1">
      <alignment horizontal="center" vertical="center" wrapText="1"/>
    </xf>
    <xf numFmtId="1" fontId="1" fillId="6" borderId="8" xfId="4" applyNumberFormat="1" applyFont="1" applyFill="1" applyBorder="1" applyAlignment="1">
      <alignment horizontal="center" vertical="center" wrapText="1"/>
    </xf>
    <xf numFmtId="3" fontId="1" fillId="6" borderId="8" xfId="1" applyNumberFormat="1" applyFont="1" applyFill="1" applyBorder="1" applyAlignment="1">
      <alignment vertical="center" wrapText="1"/>
    </xf>
    <xf numFmtId="3" fontId="1" fillId="6" borderId="16" xfId="1" applyNumberFormat="1" applyFont="1" applyFill="1" applyBorder="1" applyAlignment="1">
      <alignment horizontal="center" vertical="center" wrapText="1"/>
    </xf>
    <xf numFmtId="3" fontId="1" fillId="0" borderId="6" xfId="1" applyNumberFormat="1" applyFont="1" applyFill="1" applyBorder="1" applyAlignment="1">
      <alignment horizontal="center" vertical="center" wrapText="1"/>
    </xf>
    <xf numFmtId="3" fontId="1" fillId="0" borderId="21" xfId="1" applyNumberFormat="1" applyFont="1" applyFill="1" applyBorder="1" applyAlignment="1">
      <alignment horizontal="center" vertical="center" wrapText="1"/>
    </xf>
    <xf numFmtId="3" fontId="1" fillId="0" borderId="7" xfId="1" applyNumberFormat="1" applyFont="1" applyFill="1" applyBorder="1" applyAlignment="1">
      <alignment horizontal="center" vertical="center" wrapText="1"/>
    </xf>
  </cellXfs>
  <cellStyles count="16">
    <cellStyle name="Currency 2" xfId="5" xr:uid="{00000000-0005-0000-0000-000000000000}"/>
    <cellStyle name="Hipervínculo" xfId="15" builtinId="8"/>
    <cellStyle name="Millares [0] 2" xfId="8" xr:uid="{00000000-0005-0000-0000-000002000000}"/>
    <cellStyle name="Millares 2" xfId="7" xr:uid="{00000000-0005-0000-0000-000003000000}"/>
    <cellStyle name="Millares 2 2" xfId="11" xr:uid="{00000000-0005-0000-0000-000004000000}"/>
    <cellStyle name="Moneda [0]" xfId="1" builtinId="7"/>
    <cellStyle name="Moneda [0] 2" xfId="10" xr:uid="{00000000-0005-0000-0000-000006000000}"/>
    <cellStyle name="Moneda 2" xfId="6" xr:uid="{00000000-0005-0000-0000-000007000000}"/>
    <cellStyle name="Moneda 5" xfId="2" xr:uid="{00000000-0005-0000-0000-000008000000}"/>
    <cellStyle name="Moneda 5 2" xfId="9" xr:uid="{00000000-0005-0000-0000-000009000000}"/>
    <cellStyle name="Normal" xfId="0" builtinId="0"/>
    <cellStyle name="Normal 2" xfId="13" xr:uid="{00000000-0005-0000-0000-00000B000000}"/>
    <cellStyle name="Normal 6" xfId="3" xr:uid="{00000000-0005-0000-0000-00000C000000}"/>
    <cellStyle name="Normal 6 2" xfId="12" xr:uid="{00000000-0005-0000-0000-00000D000000}"/>
    <cellStyle name="Normal 7" xfId="4" xr:uid="{00000000-0005-0000-0000-00000E000000}"/>
    <cellStyle name="Porcentaje 2" xfId="14"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518720</xdr:colOff>
      <xdr:row>4</xdr:row>
      <xdr:rowOff>75241</xdr:rowOff>
    </xdr:from>
    <xdr:to>
      <xdr:col>2</xdr:col>
      <xdr:colOff>1247129</xdr:colOff>
      <xdr:row>4</xdr:row>
      <xdr:rowOff>449949</xdr:rowOff>
    </xdr:to>
    <xdr:pic>
      <xdr:nvPicPr>
        <xdr:cNvPr id="6" name="image2.png">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1" cstate="print"/>
        <a:stretch>
          <a:fillRect/>
        </a:stretch>
      </xdr:blipFill>
      <xdr:spPr>
        <a:xfrm>
          <a:off x="1000573" y="1554417"/>
          <a:ext cx="728409" cy="374708"/>
        </a:xfrm>
        <a:prstGeom prst="rect">
          <a:avLst/>
        </a:prstGeom>
      </xdr:spPr>
    </xdr:pic>
    <xdr:clientData/>
  </xdr:twoCellAnchor>
  <xdr:twoCellAnchor editAs="oneCell">
    <xdr:from>
      <xdr:col>1</xdr:col>
      <xdr:colOff>33617</xdr:colOff>
      <xdr:row>1</xdr:row>
      <xdr:rowOff>100011</xdr:rowOff>
    </xdr:from>
    <xdr:to>
      <xdr:col>3</xdr:col>
      <xdr:colOff>616323</xdr:colOff>
      <xdr:row>3</xdr:row>
      <xdr:rowOff>101973</xdr:rowOff>
    </xdr:to>
    <xdr:pic>
      <xdr:nvPicPr>
        <xdr:cNvPr id="3" name="Imagen 2">
          <a:extLst>
            <a:ext uri="{FF2B5EF4-FFF2-40B4-BE49-F238E27FC236}">
              <a16:creationId xmlns:a16="http://schemas.microsoft.com/office/drawing/2014/main" id="{D141B169-3C51-8BC8-F839-8266F4F7341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4470" y="301717"/>
          <a:ext cx="2342029" cy="8199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1</xdr:row>
      <xdr:rowOff>152400</xdr:rowOff>
    </xdr:from>
    <xdr:to>
      <xdr:col>2</xdr:col>
      <xdr:colOff>542925</xdr:colOff>
      <xdr:row>7</xdr:row>
      <xdr:rowOff>9525</xdr:rowOff>
    </xdr:to>
    <xdr:pic>
      <xdr:nvPicPr>
        <xdr:cNvPr id="4373" name="Picture 31">
          <a:extLst>
            <a:ext uri="{FF2B5EF4-FFF2-40B4-BE49-F238E27FC236}">
              <a16:creationId xmlns:a16="http://schemas.microsoft.com/office/drawing/2014/main" id="{00000000-0008-0000-0200-00001511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0" y="257175"/>
          <a:ext cx="914400"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9525</xdr:colOff>
      <xdr:row>1</xdr:row>
      <xdr:rowOff>85725</xdr:rowOff>
    </xdr:from>
    <xdr:to>
      <xdr:col>13</xdr:col>
      <xdr:colOff>1000125</xdr:colOff>
      <xdr:row>6</xdr:row>
      <xdr:rowOff>104775</xdr:rowOff>
    </xdr:to>
    <xdr:pic>
      <xdr:nvPicPr>
        <xdr:cNvPr id="4374" name="8 Imagen">
          <a:extLst>
            <a:ext uri="{FF2B5EF4-FFF2-40B4-BE49-F238E27FC236}">
              <a16:creationId xmlns:a16="http://schemas.microsoft.com/office/drawing/2014/main" id="{00000000-0008-0000-0200-00001611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58000" y="190500"/>
          <a:ext cx="1562100"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ngeek.sharepoint.com/fileserver/SubInfraestructura/PROXY/Estudio%20de%20Mercado/Cotizaciones/CONFIGURADOR%20MCAFEE%20WEB%20GATEWAY_%20CATAST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2)"/>
      <sheetName val="Hoja1"/>
      <sheetName val="CN 1 AÑO"/>
      <sheetName val="COTIZACIONES"/>
      <sheetName val="SIA"/>
      <sheetName val="Amortización CEA - ETB"/>
    </sheetNames>
    <sheetDataSet>
      <sheetData sheetId="0" refreshError="1"/>
      <sheetData sheetId="1" refreshError="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BH53"/>
  <sheetViews>
    <sheetView tabSelected="1" zoomScale="82" zoomScaleNormal="85" zoomScaleSheetLayoutView="85" workbookViewId="0">
      <selection activeCell="I16" sqref="I16:I17"/>
    </sheetView>
  </sheetViews>
  <sheetFormatPr defaultColWidth="11.42578125" defaultRowHeight="15"/>
  <cols>
    <col min="1" max="1" width="1.42578125" style="1" customWidth="1"/>
    <col min="2" max="2" width="5.7109375" style="1" bestFit="1" customWidth="1"/>
    <col min="3" max="3" width="20.7109375" style="1" customWidth="1"/>
    <col min="4" max="4" width="15.140625" style="1" customWidth="1"/>
    <col min="5" max="5" width="44" style="1" customWidth="1"/>
    <col min="6" max="6" width="14.28515625" style="1" customWidth="1"/>
    <col min="7" max="7" width="15.28515625" style="1" customWidth="1"/>
    <col min="8" max="8" width="19.42578125" style="19" customWidth="1"/>
    <col min="9" max="9" width="28.140625" style="1" customWidth="1"/>
    <col min="10" max="10" width="11.42578125" style="1"/>
    <col min="11" max="11" width="26" style="1" customWidth="1"/>
    <col min="12" max="12" width="38.42578125" style="1" customWidth="1"/>
    <col min="13" max="16384" width="11.42578125" style="1"/>
  </cols>
  <sheetData>
    <row r="1" spans="2:11" ht="15.95" thickBot="1"/>
    <row r="2" spans="2:11" ht="20.25" customHeight="1" thickBot="1">
      <c r="B2" s="51"/>
      <c r="C2" s="52"/>
      <c r="D2" s="53"/>
      <c r="E2" s="60" t="s">
        <v>0</v>
      </c>
      <c r="F2" s="61"/>
      <c r="G2" s="61"/>
      <c r="H2" s="61"/>
      <c r="I2" s="62"/>
    </row>
    <row r="3" spans="2:11" ht="44.25" customHeight="1" thickBot="1">
      <c r="B3" s="54"/>
      <c r="C3" s="55"/>
      <c r="D3" s="56"/>
      <c r="E3" s="42" t="s">
        <v>1</v>
      </c>
      <c r="F3" s="43"/>
      <c r="G3" s="43"/>
      <c r="H3" s="65" t="s">
        <v>2</v>
      </c>
      <c r="I3" s="66"/>
    </row>
    <row r="4" spans="2:11" ht="36" customHeight="1" thickBot="1">
      <c r="B4" s="54"/>
      <c r="C4" s="55"/>
      <c r="D4" s="56"/>
      <c r="E4" s="44" t="s">
        <v>3</v>
      </c>
      <c r="F4" s="45"/>
      <c r="G4" s="45"/>
      <c r="H4" s="65" t="s">
        <v>4</v>
      </c>
      <c r="I4" s="67"/>
    </row>
    <row r="5" spans="2:11" ht="69.75" customHeight="1" thickBot="1">
      <c r="B5" s="54"/>
      <c r="C5" s="55"/>
      <c r="D5" s="56"/>
      <c r="E5" s="46"/>
      <c r="F5" s="47"/>
      <c r="G5" s="47"/>
      <c r="H5" s="63" t="s">
        <v>5</v>
      </c>
      <c r="I5" s="64"/>
    </row>
    <row r="6" spans="2:11" ht="20.25" customHeight="1" thickBot="1">
      <c r="B6" s="57"/>
      <c r="C6" s="58"/>
      <c r="D6" s="59"/>
      <c r="E6" s="48" t="s">
        <v>6</v>
      </c>
      <c r="F6" s="49"/>
      <c r="G6" s="49"/>
      <c r="H6" s="50"/>
      <c r="I6" s="214">
        <v>45219</v>
      </c>
    </row>
    <row r="7" spans="2:11" ht="3.75" customHeight="1" thickBot="1">
      <c r="B7" s="41"/>
      <c r="C7" s="41"/>
      <c r="D7" s="41"/>
      <c r="E7" s="41"/>
      <c r="F7" s="41"/>
      <c r="G7" s="41"/>
      <c r="H7" s="41"/>
      <c r="I7" s="41"/>
    </row>
    <row r="8" spans="2:11" ht="21" customHeight="1" thickBot="1">
      <c r="B8" s="38" t="s">
        <v>7</v>
      </c>
      <c r="C8" s="39"/>
      <c r="D8" s="39"/>
      <c r="E8" s="39"/>
      <c r="F8" s="39"/>
      <c r="G8" s="39"/>
      <c r="H8" s="39"/>
      <c r="I8" s="40"/>
    </row>
    <row r="9" spans="2:11" ht="19.5" customHeight="1" thickBot="1">
      <c r="B9" s="94" t="s">
        <v>8</v>
      </c>
      <c r="C9" s="95"/>
      <c r="D9" s="95"/>
      <c r="E9" s="95"/>
      <c r="F9" s="95"/>
      <c r="G9" s="95"/>
      <c r="H9" s="95"/>
      <c r="I9" s="96"/>
    </row>
    <row r="10" spans="2:11" ht="19.5" customHeight="1" thickBot="1">
      <c r="B10" s="94" t="s">
        <v>9</v>
      </c>
      <c r="C10" s="95"/>
      <c r="D10" s="95"/>
      <c r="E10" s="95"/>
      <c r="F10" s="95"/>
      <c r="G10" s="95"/>
      <c r="H10" s="95"/>
      <c r="I10" s="96"/>
    </row>
    <row r="11" spans="2:11" ht="36" customHeight="1" thickBot="1">
      <c r="B11" s="105" t="s">
        <v>10</v>
      </c>
      <c r="C11" s="106"/>
      <c r="D11" s="106"/>
      <c r="E11" s="106"/>
      <c r="F11" s="106"/>
      <c r="G11" s="106"/>
      <c r="H11" s="106"/>
      <c r="I11" s="107"/>
    </row>
    <row r="12" spans="2:11" ht="3.75" customHeight="1" thickBot="1">
      <c r="B12" s="14"/>
      <c r="C12" s="14"/>
      <c r="D12" s="14"/>
      <c r="E12" s="14"/>
      <c r="F12" s="14"/>
      <c r="G12" s="14"/>
      <c r="H12" s="20"/>
      <c r="I12" s="14"/>
    </row>
    <row r="13" spans="2:11" ht="19.5" customHeight="1" thickBot="1">
      <c r="B13" s="38" t="s">
        <v>11</v>
      </c>
      <c r="C13" s="39"/>
      <c r="D13" s="39"/>
      <c r="E13" s="39"/>
      <c r="F13" s="39"/>
      <c r="G13" s="39"/>
      <c r="H13" s="39"/>
      <c r="I13" s="40"/>
    </row>
    <row r="14" spans="2:11" ht="41.1" thickBot="1">
      <c r="B14" s="12" t="s">
        <v>12</v>
      </c>
      <c r="C14" s="91" t="s">
        <v>13</v>
      </c>
      <c r="D14" s="92"/>
      <c r="E14" s="93"/>
      <c r="F14" s="13" t="s">
        <v>14</v>
      </c>
      <c r="G14" s="13" t="s">
        <v>15</v>
      </c>
      <c r="H14" s="15" t="s">
        <v>16</v>
      </c>
      <c r="I14" s="15" t="s">
        <v>17</v>
      </c>
    </row>
    <row r="15" spans="2:11" ht="20.100000000000001" thickBot="1">
      <c r="B15" s="12">
        <v>1</v>
      </c>
      <c r="C15" s="110"/>
      <c r="D15" s="111"/>
      <c r="E15" s="111"/>
      <c r="F15" s="111"/>
      <c r="G15" s="111"/>
      <c r="H15" s="111"/>
      <c r="I15" s="112"/>
    </row>
    <row r="16" spans="2:11" ht="36" customHeight="1">
      <c r="B16" s="113" t="s">
        <v>18</v>
      </c>
      <c r="C16" s="115" t="s">
        <v>19</v>
      </c>
      <c r="D16" s="215"/>
      <c r="E16" s="216"/>
      <c r="F16" s="217" t="s">
        <v>20</v>
      </c>
      <c r="G16" s="217">
        <v>1</v>
      </c>
      <c r="H16" s="218"/>
      <c r="I16" s="219">
        <f>+H16*G16</f>
        <v>0</v>
      </c>
      <c r="K16" s="37" t="s">
        <v>21</v>
      </c>
    </row>
    <row r="17" spans="2:13" ht="72" customHeight="1" thickBot="1">
      <c r="B17" s="114"/>
      <c r="C17" s="220"/>
      <c r="D17" s="221"/>
      <c r="E17" s="222"/>
      <c r="F17" s="223"/>
      <c r="G17" s="223"/>
      <c r="H17" s="224"/>
      <c r="I17" s="225"/>
    </row>
    <row r="18" spans="2:13" ht="24.95" customHeight="1" thickBot="1">
      <c r="B18" s="88" t="s">
        <v>22</v>
      </c>
      <c r="C18" s="89"/>
      <c r="D18" s="89"/>
      <c r="E18" s="89"/>
      <c r="F18" s="89"/>
      <c r="G18" s="89"/>
      <c r="H18" s="90"/>
      <c r="I18" s="226">
        <f>I16</f>
        <v>0</v>
      </c>
    </row>
    <row r="19" spans="2:13" ht="24.95" customHeight="1" thickBot="1">
      <c r="B19" s="85" t="s">
        <v>23</v>
      </c>
      <c r="C19" s="86"/>
      <c r="D19" s="86"/>
      <c r="E19" s="86"/>
      <c r="F19" s="86"/>
      <c r="G19" s="86"/>
      <c r="H19" s="87"/>
      <c r="I19" s="36">
        <f>+I18*19%</f>
        <v>0</v>
      </c>
    </row>
    <row r="20" spans="2:13" ht="24.95" customHeight="1" thickBot="1">
      <c r="B20" s="85" t="s">
        <v>17</v>
      </c>
      <c r="C20" s="86"/>
      <c r="D20" s="86"/>
      <c r="E20" s="86"/>
      <c r="F20" s="86"/>
      <c r="G20" s="86"/>
      <c r="H20" s="87"/>
      <c r="I20" s="36">
        <f>SUM(I18:I19)</f>
        <v>0</v>
      </c>
    </row>
    <row r="21" spans="2:13" ht="16.5" customHeight="1" thickBot="1">
      <c r="B21" s="98" t="s">
        <v>24</v>
      </c>
      <c r="C21" s="99"/>
      <c r="D21" s="99"/>
      <c r="E21" s="99"/>
      <c r="F21" s="99"/>
      <c r="G21" s="99"/>
      <c r="H21" s="99"/>
      <c r="I21" s="100"/>
      <c r="K21" s="227"/>
      <c r="L21" s="227"/>
      <c r="M21" s="227"/>
    </row>
    <row r="22" spans="2:13" ht="16.5" customHeight="1" thickBot="1">
      <c r="B22" s="101" t="s">
        <v>25</v>
      </c>
      <c r="C22" s="95"/>
      <c r="D22" s="95"/>
      <c r="E22" s="95"/>
      <c r="F22" s="95"/>
      <c r="G22" s="95"/>
      <c r="H22" s="95"/>
      <c r="I22" s="96"/>
      <c r="K22" s="227"/>
      <c r="L22" s="227"/>
      <c r="M22" s="227"/>
    </row>
    <row r="23" spans="2:13" ht="18.75" customHeight="1" thickBot="1">
      <c r="B23" s="102"/>
      <c r="C23" s="103"/>
      <c r="D23" s="103"/>
      <c r="E23" s="103"/>
      <c r="F23" s="103"/>
      <c r="G23" s="103"/>
      <c r="H23" s="103"/>
      <c r="I23" s="104"/>
    </row>
    <row r="24" spans="2:13" ht="21.75" hidden="1" customHeight="1" thickBot="1">
      <c r="B24" s="97"/>
      <c r="C24" s="97"/>
      <c r="D24" s="97"/>
      <c r="E24" s="97"/>
      <c r="F24" s="97"/>
      <c r="G24" s="97"/>
      <c r="H24" s="97"/>
      <c r="I24" s="97"/>
    </row>
    <row r="25" spans="2:13" ht="16.5" customHeight="1" thickBot="1">
      <c r="B25" s="98" t="s">
        <v>26</v>
      </c>
      <c r="C25" s="99"/>
      <c r="D25" s="99"/>
      <c r="E25" s="99"/>
      <c r="F25" s="99"/>
      <c r="G25" s="99"/>
      <c r="H25" s="99"/>
      <c r="I25" s="100"/>
    </row>
    <row r="26" spans="2:13" ht="16.5" customHeight="1" thickBot="1">
      <c r="B26" s="94"/>
      <c r="C26" s="95"/>
      <c r="D26" s="95"/>
      <c r="E26" s="95"/>
      <c r="F26" s="95"/>
      <c r="G26" s="95"/>
      <c r="H26" s="95"/>
      <c r="I26" s="96"/>
    </row>
    <row r="27" spans="2:13" ht="16.5" customHeight="1" thickBot="1">
      <c r="B27" s="94"/>
      <c r="C27" s="95"/>
      <c r="D27" s="95"/>
      <c r="E27" s="95"/>
      <c r="F27" s="95"/>
      <c r="G27" s="95"/>
      <c r="H27" s="95"/>
      <c r="I27" s="96"/>
    </row>
    <row r="28" spans="2:13" ht="29.25" hidden="1" customHeight="1" thickBot="1">
      <c r="B28" s="108"/>
      <c r="C28" s="108"/>
      <c r="D28" s="108"/>
      <c r="E28" s="108"/>
      <c r="F28" s="108"/>
      <c r="G28" s="108"/>
      <c r="H28" s="108"/>
      <c r="I28" s="108"/>
    </row>
    <row r="29" spans="2:13" ht="20.100000000000001" thickBot="1">
      <c r="B29" s="38" t="s">
        <v>27</v>
      </c>
      <c r="C29" s="39"/>
      <c r="D29" s="39"/>
      <c r="E29" s="39"/>
      <c r="F29" s="39"/>
      <c r="G29" s="39"/>
      <c r="H29" s="39"/>
      <c r="I29" s="40"/>
    </row>
    <row r="30" spans="2:13" ht="16.5" customHeight="1">
      <c r="B30" s="70" t="s">
        <v>28</v>
      </c>
      <c r="C30" s="71"/>
      <c r="D30" s="71"/>
      <c r="E30" s="71"/>
      <c r="F30" s="71"/>
      <c r="G30" s="71"/>
      <c r="H30" s="72"/>
      <c r="I30" s="73"/>
    </row>
    <row r="31" spans="2:13" ht="56.25" customHeight="1">
      <c r="B31" s="78" t="s">
        <v>29</v>
      </c>
      <c r="C31" s="79"/>
      <c r="D31" s="79"/>
      <c r="E31" s="79"/>
      <c r="F31" s="74"/>
      <c r="G31" s="74"/>
      <c r="H31" s="74"/>
      <c r="I31" s="75"/>
    </row>
    <row r="32" spans="2:13" ht="53.25" customHeight="1">
      <c r="B32" s="78" t="s">
        <v>30</v>
      </c>
      <c r="C32" s="79"/>
      <c r="D32" s="79"/>
      <c r="E32" s="79"/>
      <c r="F32" s="74"/>
      <c r="G32" s="74"/>
      <c r="H32" s="74"/>
      <c r="I32" s="75"/>
    </row>
    <row r="33" spans="2:60" ht="15.95">
      <c r="B33" s="80" t="s">
        <v>31</v>
      </c>
      <c r="C33" s="81"/>
      <c r="D33" s="81"/>
      <c r="E33" s="82"/>
      <c r="F33" s="76"/>
      <c r="G33" s="76"/>
      <c r="H33" s="76"/>
      <c r="I33" s="77"/>
    </row>
    <row r="34" spans="2:60" ht="16.5" customHeight="1">
      <c r="B34" s="78" t="s">
        <v>32</v>
      </c>
      <c r="C34" s="79"/>
      <c r="D34" s="79"/>
      <c r="E34" s="79"/>
      <c r="F34" s="74"/>
      <c r="G34" s="74"/>
      <c r="H34" s="74"/>
      <c r="I34" s="75"/>
    </row>
    <row r="35" spans="2:60" ht="16.5" customHeight="1">
      <c r="B35" s="78" t="s">
        <v>33</v>
      </c>
      <c r="C35" s="79"/>
      <c r="D35" s="79"/>
      <c r="E35" s="79"/>
      <c r="F35" s="74"/>
      <c r="G35" s="74"/>
      <c r="H35" s="74"/>
      <c r="I35" s="75"/>
    </row>
    <row r="36" spans="2:60" s="21" customFormat="1" ht="16.5" customHeight="1">
      <c r="B36" s="78" t="s">
        <v>34</v>
      </c>
      <c r="C36" s="79"/>
      <c r="D36" s="79"/>
      <c r="E36" s="79"/>
      <c r="F36" s="109"/>
      <c r="G36" s="74"/>
      <c r="H36" s="74"/>
      <c r="I36" s="75"/>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row>
    <row r="37" spans="2:60" s="21" customFormat="1" ht="19.5" customHeight="1" thickBot="1">
      <c r="B37" s="83" t="s">
        <v>35</v>
      </c>
      <c r="C37" s="84"/>
      <c r="D37" s="84"/>
      <c r="E37" s="84"/>
      <c r="F37" s="68"/>
      <c r="G37" s="68"/>
      <c r="H37" s="68"/>
      <c r="I37" s="69"/>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row>
    <row r="38" spans="2:60" s="2" customFormat="1" ht="15" customHeight="1">
      <c r="B38" s="1"/>
      <c r="C38" s="1"/>
      <c r="D38" s="1"/>
      <c r="E38" s="1"/>
      <c r="F38" s="1"/>
      <c r="G38" s="1"/>
      <c r="H38" s="19"/>
      <c r="I38" s="1"/>
    </row>
    <row r="39" spans="2:60" ht="43.5" customHeight="1"/>
    <row r="40" spans="2:60" ht="15" customHeight="1"/>
    <row r="41" spans="2:60" ht="15" customHeight="1"/>
    <row r="42" spans="2:60" ht="15" customHeight="1"/>
    <row r="43" spans="2:60" ht="15" customHeight="1"/>
    <row r="44" spans="2:60" ht="6" customHeight="1"/>
    <row r="45" spans="2:60" ht="15" customHeight="1"/>
    <row r="47" spans="2:60" ht="17.25" customHeight="1"/>
    <row r="49" ht="34.5" customHeight="1"/>
    <row r="53" ht="49.5" customHeight="1"/>
  </sheetData>
  <protectedRanges>
    <protectedRange sqref="H16:H17" name="Valor Unitario"/>
  </protectedRanges>
  <customSheetViews>
    <customSheetView guid="{920E2BBF-FD78-49C6-87A7-490D662C53B7}" scale="80" topLeftCell="B1">
      <selection activeCell="B18" sqref="B18"/>
      <pageMargins left="0" right="0" top="0" bottom="0" header="0" footer="0"/>
      <pageSetup scale="65" orientation="portrait" r:id="rId1"/>
    </customSheetView>
  </customSheetViews>
  <mergeCells count="50">
    <mergeCell ref="B29:I29"/>
    <mergeCell ref="F36:I36"/>
    <mergeCell ref="B34:E34"/>
    <mergeCell ref="B32:E32"/>
    <mergeCell ref="C15:I15"/>
    <mergeCell ref="I16:I17"/>
    <mergeCell ref="B16:B17"/>
    <mergeCell ref="C16:E17"/>
    <mergeCell ref="F16:F17"/>
    <mergeCell ref="G16:G17"/>
    <mergeCell ref="H16:H17"/>
    <mergeCell ref="B9:I9"/>
    <mergeCell ref="B11:I11"/>
    <mergeCell ref="B10:I10"/>
    <mergeCell ref="B19:H19"/>
    <mergeCell ref="B28:I28"/>
    <mergeCell ref="B20:H20"/>
    <mergeCell ref="B18:H18"/>
    <mergeCell ref="C14:E14"/>
    <mergeCell ref="B13:I13"/>
    <mergeCell ref="B27:I27"/>
    <mergeCell ref="B24:I24"/>
    <mergeCell ref="B26:I26"/>
    <mergeCell ref="B25:I25"/>
    <mergeCell ref="B21:I21"/>
    <mergeCell ref="B22:I22"/>
    <mergeCell ref="B23:I23"/>
    <mergeCell ref="F37:I37"/>
    <mergeCell ref="B30:G30"/>
    <mergeCell ref="H30:I30"/>
    <mergeCell ref="F31:I31"/>
    <mergeCell ref="F32:I32"/>
    <mergeCell ref="F33:I33"/>
    <mergeCell ref="F34:I34"/>
    <mergeCell ref="B36:E36"/>
    <mergeCell ref="B33:E33"/>
    <mergeCell ref="B37:E37"/>
    <mergeCell ref="B35:E35"/>
    <mergeCell ref="F35:I35"/>
    <mergeCell ref="B31:E31"/>
    <mergeCell ref="B8:I8"/>
    <mergeCell ref="B7:I7"/>
    <mergeCell ref="E3:G3"/>
    <mergeCell ref="E4:G5"/>
    <mergeCell ref="E6:H6"/>
    <mergeCell ref="B2:D6"/>
    <mergeCell ref="E2:I2"/>
    <mergeCell ref="H5:I5"/>
    <mergeCell ref="H3:I3"/>
    <mergeCell ref="H4:I4"/>
  </mergeCells>
  <phoneticPr fontId="19" type="noConversion"/>
  <pageMargins left="0.25" right="0.25" top="0.75" bottom="0.75" header="0.3" footer="0.3"/>
  <pageSetup scale="62" fitToHeight="0" orientation="portrait" r:id="rId2"/>
  <ignoredErrors>
    <ignoredError sqref="I19" formula="1"/>
  </ignoredError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J36"/>
  <sheetViews>
    <sheetView zoomScale="87" zoomScaleNormal="87" workbookViewId="0">
      <selection activeCell="C9" sqref="C9:E9"/>
    </sheetView>
  </sheetViews>
  <sheetFormatPr defaultColWidth="11.42578125" defaultRowHeight="15"/>
  <cols>
    <col min="5" max="5" width="58.42578125" customWidth="1"/>
    <col min="6" max="6" width="14.85546875" customWidth="1"/>
    <col min="7" max="7" width="13.7109375" customWidth="1"/>
    <col min="8" max="9" width="19.42578125" customWidth="1"/>
    <col min="10" max="11" width="20" customWidth="1"/>
  </cols>
  <sheetData>
    <row r="2" spans="2:10" ht="15.95" thickBot="1">
      <c r="H2" s="116"/>
      <c r="I2" s="116"/>
    </row>
    <row r="3" spans="2:10" ht="41.1" thickBot="1">
      <c r="B3" s="12" t="s">
        <v>12</v>
      </c>
      <c r="C3" s="91" t="s">
        <v>13</v>
      </c>
      <c r="D3" s="92"/>
      <c r="E3" s="93"/>
      <c r="F3" s="13" t="s">
        <v>14</v>
      </c>
      <c r="G3" s="13" t="s">
        <v>15</v>
      </c>
      <c r="H3" s="15" t="s">
        <v>16</v>
      </c>
      <c r="I3" s="15" t="s">
        <v>17</v>
      </c>
      <c r="J3" s="15" t="s">
        <v>36</v>
      </c>
    </row>
    <row r="4" spans="2:10" ht="35.25" customHeight="1" thickBot="1">
      <c r="B4" s="25">
        <v>1</v>
      </c>
      <c r="C4" s="129" t="s">
        <v>37</v>
      </c>
      <c r="D4" s="130"/>
      <c r="E4" s="131"/>
      <c r="F4" s="26"/>
      <c r="G4" s="26"/>
      <c r="H4" s="27"/>
      <c r="I4" s="28"/>
      <c r="J4" s="28"/>
    </row>
    <row r="5" spans="2:10" ht="45.75" customHeight="1" thickBot="1">
      <c r="B5" s="24">
        <v>1.1000000000000001</v>
      </c>
      <c r="C5" s="228" t="s">
        <v>38</v>
      </c>
      <c r="D5" s="229"/>
      <c r="E5" s="230"/>
      <c r="F5" s="231" t="s">
        <v>39</v>
      </c>
      <c r="G5" s="231">
        <v>1</v>
      </c>
      <c r="H5" s="232"/>
      <c r="I5" s="233">
        <f>+H5*G5</f>
        <v>0</v>
      </c>
      <c r="J5" s="231"/>
    </row>
    <row r="6" spans="2:10" ht="51" customHeight="1" thickBot="1">
      <c r="B6" s="24">
        <v>1.2</v>
      </c>
      <c r="C6" s="234" t="s">
        <v>40</v>
      </c>
      <c r="D6" s="235"/>
      <c r="E6" s="236"/>
      <c r="F6" s="231" t="s">
        <v>39</v>
      </c>
      <c r="G6" s="231">
        <v>1</v>
      </c>
      <c r="H6" s="232"/>
      <c r="I6" s="233">
        <f t="shared" ref="I6:I7" si="0">+H6*G6</f>
        <v>0</v>
      </c>
      <c r="J6" s="231"/>
    </row>
    <row r="7" spans="2:10" ht="48" customHeight="1" thickBot="1">
      <c r="B7" s="24">
        <v>1.3</v>
      </c>
      <c r="C7" s="228" t="s">
        <v>41</v>
      </c>
      <c r="D7" s="229"/>
      <c r="E7" s="230"/>
      <c r="F7" s="231" t="s">
        <v>39</v>
      </c>
      <c r="G7" s="231">
        <v>1</v>
      </c>
      <c r="H7" s="232"/>
      <c r="I7" s="233">
        <f t="shared" si="0"/>
        <v>0</v>
      </c>
      <c r="J7" s="231"/>
    </row>
    <row r="8" spans="2:10" ht="35.25" customHeight="1" thickBot="1">
      <c r="B8" s="29">
        <v>2</v>
      </c>
      <c r="C8" s="117" t="s">
        <v>42</v>
      </c>
      <c r="D8" s="118"/>
      <c r="E8" s="119"/>
      <c r="F8" s="237"/>
      <c r="G8" s="237"/>
      <c r="H8" s="238"/>
      <c r="I8" s="239"/>
      <c r="J8" s="239"/>
    </row>
    <row r="9" spans="2:10" ht="43.5" customHeight="1" thickBot="1">
      <c r="B9" s="23">
        <v>2.1</v>
      </c>
      <c r="C9" s="240" t="s">
        <v>43</v>
      </c>
      <c r="D9" s="241"/>
      <c r="E9" s="242"/>
      <c r="F9" s="243" t="s">
        <v>44</v>
      </c>
      <c r="G9" s="244">
        <v>1</v>
      </c>
      <c r="H9" s="245"/>
      <c r="I9" s="246">
        <f>G9*H9</f>
        <v>0</v>
      </c>
      <c r="J9" s="231"/>
    </row>
    <row r="10" spans="2:10" ht="58.5" customHeight="1" thickBot="1">
      <c r="B10" s="23">
        <v>2.2000000000000002</v>
      </c>
      <c r="C10" s="240" t="s">
        <v>45</v>
      </c>
      <c r="D10" s="241"/>
      <c r="E10" s="242"/>
      <c r="F10" s="243" t="s">
        <v>46</v>
      </c>
      <c r="G10" s="243">
        <v>1</v>
      </c>
      <c r="H10" s="245"/>
      <c r="I10" s="246">
        <f>G10*H10</f>
        <v>0</v>
      </c>
      <c r="J10" s="231"/>
    </row>
    <row r="11" spans="2:10" ht="41.25" customHeight="1" thickBot="1">
      <c r="B11" s="23">
        <v>2.2999999999999998</v>
      </c>
      <c r="C11" s="240" t="s">
        <v>47</v>
      </c>
      <c r="D11" s="241"/>
      <c r="E11" s="242"/>
      <c r="F11" s="243" t="s">
        <v>46</v>
      </c>
      <c r="G11" s="243">
        <v>1</v>
      </c>
      <c r="H11" s="245"/>
      <c r="I11" s="246">
        <f>G11*H11</f>
        <v>0</v>
      </c>
      <c r="J11" s="231"/>
    </row>
    <row r="12" spans="2:10" ht="115.5" customHeight="1" thickBot="1">
      <c r="B12" s="30">
        <v>3</v>
      </c>
      <c r="C12" s="126" t="s">
        <v>48</v>
      </c>
      <c r="D12" s="127"/>
      <c r="E12" s="128"/>
      <c r="F12" s="237"/>
      <c r="G12" s="237"/>
      <c r="H12" s="247"/>
      <c r="I12" s="239"/>
      <c r="J12" s="239"/>
    </row>
    <row r="13" spans="2:10" ht="35.25" customHeight="1" thickBot="1">
      <c r="B13" s="22">
        <v>3.1</v>
      </c>
      <c r="C13" s="240" t="s">
        <v>49</v>
      </c>
      <c r="D13" s="241"/>
      <c r="E13" s="242"/>
      <c r="F13" s="243" t="s">
        <v>44</v>
      </c>
      <c r="G13" s="244">
        <v>1</v>
      </c>
      <c r="H13" s="245"/>
      <c r="I13" s="246">
        <f t="shared" ref="I13:I30" si="1">G13*H13</f>
        <v>0</v>
      </c>
      <c r="J13" s="231" t="s">
        <v>50</v>
      </c>
    </row>
    <row r="14" spans="2:10" ht="35.25" customHeight="1" thickBot="1">
      <c r="B14" s="22">
        <v>3.2</v>
      </c>
      <c r="C14" s="240" t="s">
        <v>51</v>
      </c>
      <c r="D14" s="241"/>
      <c r="E14" s="242"/>
      <c r="F14" s="243" t="s">
        <v>44</v>
      </c>
      <c r="G14" s="244">
        <v>1</v>
      </c>
      <c r="H14" s="245"/>
      <c r="I14" s="246">
        <f t="shared" si="1"/>
        <v>0</v>
      </c>
      <c r="J14" s="231"/>
    </row>
    <row r="15" spans="2:10" ht="35.25" customHeight="1" thickBot="1">
      <c r="B15" s="22">
        <v>3.3</v>
      </c>
      <c r="C15" s="240" t="s">
        <v>52</v>
      </c>
      <c r="D15" s="241"/>
      <c r="E15" s="242"/>
      <c r="F15" s="243" t="s">
        <v>44</v>
      </c>
      <c r="G15" s="244">
        <v>1</v>
      </c>
      <c r="H15" s="245"/>
      <c r="I15" s="246">
        <f t="shared" si="1"/>
        <v>0</v>
      </c>
      <c r="J15" s="231"/>
    </row>
    <row r="16" spans="2:10" ht="35.25" customHeight="1" thickBot="1">
      <c r="B16" s="22">
        <v>3.4</v>
      </c>
      <c r="C16" s="240" t="s">
        <v>53</v>
      </c>
      <c r="D16" s="241"/>
      <c r="E16" s="242"/>
      <c r="F16" s="243" t="s">
        <v>54</v>
      </c>
      <c r="G16" s="244">
        <v>1</v>
      </c>
      <c r="H16" s="245"/>
      <c r="I16" s="246">
        <f t="shared" si="1"/>
        <v>0</v>
      </c>
      <c r="J16" s="231"/>
    </row>
    <row r="17" spans="2:10" ht="35.25" customHeight="1" thickBot="1">
      <c r="B17" s="22">
        <v>3.5</v>
      </c>
      <c r="C17" s="240" t="s">
        <v>55</v>
      </c>
      <c r="D17" s="241"/>
      <c r="E17" s="242"/>
      <c r="F17" s="243" t="s">
        <v>54</v>
      </c>
      <c r="G17" s="244">
        <v>1</v>
      </c>
      <c r="H17" s="245"/>
      <c r="I17" s="246">
        <f t="shared" si="1"/>
        <v>0</v>
      </c>
      <c r="J17" s="231"/>
    </row>
    <row r="18" spans="2:10" ht="35.25" customHeight="1" thickBot="1">
      <c r="B18" s="22">
        <v>3.6</v>
      </c>
      <c r="C18" s="240" t="s">
        <v>56</v>
      </c>
      <c r="D18" s="241"/>
      <c r="E18" s="242"/>
      <c r="F18" s="243" t="s">
        <v>54</v>
      </c>
      <c r="G18" s="244">
        <v>1</v>
      </c>
      <c r="H18" s="245"/>
      <c r="I18" s="246">
        <f t="shared" si="1"/>
        <v>0</v>
      </c>
      <c r="J18" s="231"/>
    </row>
    <row r="19" spans="2:10" ht="35.25" customHeight="1" thickBot="1">
      <c r="B19" s="29">
        <v>4</v>
      </c>
      <c r="C19" s="123" t="s">
        <v>57</v>
      </c>
      <c r="D19" s="124"/>
      <c r="E19" s="125"/>
      <c r="F19" s="237"/>
      <c r="G19" s="248"/>
      <c r="H19" s="247"/>
      <c r="I19" s="239"/>
      <c r="J19" s="239"/>
    </row>
    <row r="20" spans="2:10" ht="35.25" customHeight="1" thickBot="1">
      <c r="B20" s="22">
        <v>4.0999999999999996</v>
      </c>
      <c r="C20" s="240" t="s">
        <v>58</v>
      </c>
      <c r="D20" s="241"/>
      <c r="E20" s="242"/>
      <c r="F20" s="243" t="s">
        <v>44</v>
      </c>
      <c r="G20" s="244">
        <v>1</v>
      </c>
      <c r="H20" s="245"/>
      <c r="I20" s="246">
        <f>+G20*H20</f>
        <v>0</v>
      </c>
      <c r="J20" s="231"/>
    </row>
    <row r="21" spans="2:10" ht="46.5" customHeight="1" thickBot="1">
      <c r="B21" s="22">
        <v>4.2</v>
      </c>
      <c r="C21" s="240" t="s">
        <v>59</v>
      </c>
      <c r="D21" s="241"/>
      <c r="E21" s="242"/>
      <c r="F21" s="243" t="s">
        <v>44</v>
      </c>
      <c r="G21" s="244">
        <v>1</v>
      </c>
      <c r="H21" s="245"/>
      <c r="I21" s="246">
        <f>+G21*H21</f>
        <v>0</v>
      </c>
      <c r="J21" s="231"/>
    </row>
    <row r="22" spans="2:10" ht="169.5" customHeight="1" thickBot="1">
      <c r="B22" s="29">
        <v>5</v>
      </c>
      <c r="C22" s="117" t="s">
        <v>60</v>
      </c>
      <c r="D22" s="118"/>
      <c r="E22" s="119"/>
      <c r="F22" s="32"/>
      <c r="G22" s="32"/>
      <c r="H22" s="33"/>
      <c r="I22" s="34"/>
      <c r="J22" s="239"/>
    </row>
    <row r="23" spans="2:10" ht="35.25" customHeight="1" thickBot="1">
      <c r="B23" s="22"/>
      <c r="C23" s="240" t="s">
        <v>61</v>
      </c>
      <c r="D23" s="249"/>
      <c r="E23" s="250"/>
      <c r="F23" s="243" t="s">
        <v>44</v>
      </c>
      <c r="G23" s="243">
        <v>1</v>
      </c>
      <c r="H23" s="245"/>
      <c r="I23" s="246">
        <f>G23*H23</f>
        <v>0</v>
      </c>
      <c r="J23" s="231"/>
    </row>
    <row r="24" spans="2:10" ht="35.25" customHeight="1" thickBot="1">
      <c r="B24" s="22"/>
      <c r="C24" s="240" t="s">
        <v>62</v>
      </c>
      <c r="D24" s="249"/>
      <c r="E24" s="250"/>
      <c r="F24" s="243" t="s">
        <v>46</v>
      </c>
      <c r="G24" s="243">
        <v>1</v>
      </c>
      <c r="H24" s="245">
        <f>H23*0.7</f>
        <v>0</v>
      </c>
      <c r="I24" s="246">
        <f t="shared" si="1"/>
        <v>0</v>
      </c>
      <c r="J24" s="231"/>
    </row>
    <row r="25" spans="2:10" ht="35.25" customHeight="1" thickBot="1">
      <c r="B25" s="31">
        <v>6</v>
      </c>
      <c r="C25" s="120" t="s">
        <v>63</v>
      </c>
      <c r="D25" s="121"/>
      <c r="E25" s="122"/>
      <c r="F25" s="251"/>
      <c r="G25" s="252"/>
      <c r="H25" s="253"/>
      <c r="I25" s="254"/>
      <c r="J25" s="239"/>
    </row>
    <row r="26" spans="2:10" ht="35.25" customHeight="1" thickBot="1">
      <c r="B26" s="22">
        <v>6.1</v>
      </c>
      <c r="C26" s="240" t="s">
        <v>64</v>
      </c>
      <c r="D26" s="241"/>
      <c r="E26" s="242"/>
      <c r="F26" s="243" t="s">
        <v>44</v>
      </c>
      <c r="G26" s="243">
        <v>1</v>
      </c>
      <c r="H26" s="245"/>
      <c r="I26" s="246">
        <f t="shared" si="1"/>
        <v>0</v>
      </c>
      <c r="J26" s="231"/>
    </row>
    <row r="27" spans="2:10" ht="35.25" customHeight="1" thickBot="1">
      <c r="B27" s="22">
        <v>6.2</v>
      </c>
      <c r="C27" s="240" t="s">
        <v>65</v>
      </c>
      <c r="D27" s="241"/>
      <c r="E27" s="242"/>
      <c r="F27" s="243" t="s">
        <v>46</v>
      </c>
      <c r="G27" s="243">
        <v>1</v>
      </c>
      <c r="H27" s="245"/>
      <c r="I27" s="246">
        <f t="shared" si="1"/>
        <v>0</v>
      </c>
      <c r="J27" s="231"/>
    </row>
    <row r="28" spans="2:10" ht="35.25" customHeight="1" thickBot="1">
      <c r="B28" s="22">
        <v>6.3</v>
      </c>
      <c r="C28" s="240" t="s">
        <v>66</v>
      </c>
      <c r="D28" s="241"/>
      <c r="E28" s="242"/>
      <c r="F28" s="243" t="s">
        <v>44</v>
      </c>
      <c r="G28" s="243">
        <v>1</v>
      </c>
      <c r="H28" s="245"/>
      <c r="I28" s="246">
        <f t="shared" si="1"/>
        <v>0</v>
      </c>
      <c r="J28" s="231"/>
    </row>
    <row r="29" spans="2:10" ht="35.25" customHeight="1" thickBot="1">
      <c r="B29" s="22">
        <v>6.4</v>
      </c>
      <c r="C29" s="240" t="s">
        <v>67</v>
      </c>
      <c r="D29" s="241"/>
      <c r="E29" s="242"/>
      <c r="F29" s="243" t="s">
        <v>68</v>
      </c>
      <c r="G29" s="243">
        <v>1</v>
      </c>
      <c r="H29" s="245">
        <v>20</v>
      </c>
      <c r="I29" s="246">
        <f t="shared" si="1"/>
        <v>20</v>
      </c>
      <c r="J29" s="231"/>
    </row>
    <row r="30" spans="2:10" ht="35.25" customHeight="1" thickBot="1">
      <c r="B30" s="22">
        <v>6.5</v>
      </c>
      <c r="C30" s="240" t="s">
        <v>69</v>
      </c>
      <c r="D30" s="241"/>
      <c r="E30" s="242"/>
      <c r="F30" s="243" t="s">
        <v>46</v>
      </c>
      <c r="G30" s="243">
        <v>1</v>
      </c>
      <c r="H30" s="245"/>
      <c r="I30" s="246">
        <f t="shared" si="1"/>
        <v>0</v>
      </c>
      <c r="J30" s="245"/>
    </row>
    <row r="31" spans="2:10" ht="16.5" customHeight="1" thickBot="1">
      <c r="B31" s="255" t="s">
        <v>22</v>
      </c>
      <c r="C31" s="256"/>
      <c r="D31" s="256"/>
      <c r="E31" s="256"/>
      <c r="F31" s="256"/>
      <c r="G31" s="256"/>
      <c r="H31" s="257"/>
      <c r="I31" s="226">
        <f>SUM(I8:I30)</f>
        <v>20</v>
      </c>
    </row>
    <row r="32" spans="2:10" ht="16.5" customHeight="1" thickBot="1">
      <c r="B32" s="85" t="s">
        <v>70</v>
      </c>
      <c r="C32" s="86"/>
      <c r="D32" s="86"/>
      <c r="E32" s="86"/>
      <c r="F32" s="86"/>
      <c r="G32" s="86"/>
      <c r="H32" s="87"/>
      <c r="I32" s="35">
        <f>I31*0.1</f>
        <v>2</v>
      </c>
    </row>
    <row r="33" spans="2:9" ht="16.5" customHeight="1" thickBot="1">
      <c r="B33" s="85" t="s">
        <v>71</v>
      </c>
      <c r="C33" s="86"/>
      <c r="D33" s="86"/>
      <c r="E33" s="86"/>
      <c r="F33" s="86"/>
      <c r="G33" s="86"/>
      <c r="H33" s="87"/>
      <c r="I33" s="36">
        <f>+I31*0.06</f>
        <v>1.2</v>
      </c>
    </row>
    <row r="34" spans="2:9" ht="16.5" customHeight="1" thickBot="1">
      <c r="B34" s="85" t="s">
        <v>72</v>
      </c>
      <c r="C34" s="86"/>
      <c r="D34" s="86"/>
      <c r="E34" s="86"/>
      <c r="F34" s="86"/>
      <c r="G34" s="86"/>
      <c r="H34" s="87"/>
      <c r="I34" s="36">
        <f>+I31*0.04</f>
        <v>0.8</v>
      </c>
    </row>
    <row r="35" spans="2:9" ht="16.5" customHeight="1" thickBot="1">
      <c r="B35" s="85" t="s">
        <v>73</v>
      </c>
      <c r="C35" s="86"/>
      <c r="D35" s="86"/>
      <c r="E35" s="86"/>
      <c r="F35" s="86"/>
      <c r="G35" s="86"/>
      <c r="H35" s="87"/>
      <c r="I35" s="36">
        <f>I34*19%</f>
        <v>0.15200000000000002</v>
      </c>
    </row>
    <row r="36" spans="2:9" ht="17.100000000000001" thickBot="1">
      <c r="B36" s="85" t="s">
        <v>17</v>
      </c>
      <c r="C36" s="86"/>
      <c r="D36" s="86"/>
      <c r="E36" s="86"/>
      <c r="F36" s="86"/>
      <c r="G36" s="86"/>
      <c r="H36" s="87"/>
      <c r="I36" s="36">
        <f>SUM(I31:I35)</f>
        <v>24.152000000000001</v>
      </c>
    </row>
  </sheetData>
  <mergeCells count="35">
    <mergeCell ref="C8:E8"/>
    <mergeCell ref="C3:E3"/>
    <mergeCell ref="C4:E4"/>
    <mergeCell ref="C5:E5"/>
    <mergeCell ref="C6:E6"/>
    <mergeCell ref="C7:E7"/>
    <mergeCell ref="C20:E20"/>
    <mergeCell ref="C9:E9"/>
    <mergeCell ref="C10:E10"/>
    <mergeCell ref="C11:E11"/>
    <mergeCell ref="C12:E12"/>
    <mergeCell ref="C13:E13"/>
    <mergeCell ref="C14:E14"/>
    <mergeCell ref="B36:H36"/>
    <mergeCell ref="C27:E27"/>
    <mergeCell ref="C28:E28"/>
    <mergeCell ref="C29:E29"/>
    <mergeCell ref="B31:H31"/>
    <mergeCell ref="B32:H32"/>
    <mergeCell ref="H2:I2"/>
    <mergeCell ref="B33:H33"/>
    <mergeCell ref="B34:H34"/>
    <mergeCell ref="B35:H35"/>
    <mergeCell ref="C30:E30"/>
    <mergeCell ref="C21:E21"/>
    <mergeCell ref="C22:E22"/>
    <mergeCell ref="C23:E23"/>
    <mergeCell ref="C24:E24"/>
    <mergeCell ref="C25:E25"/>
    <mergeCell ref="C26:E26"/>
    <mergeCell ref="C15:E15"/>
    <mergeCell ref="C16:E16"/>
    <mergeCell ref="C17:E17"/>
    <mergeCell ref="C18:E18"/>
    <mergeCell ref="C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S62"/>
  <sheetViews>
    <sheetView topLeftCell="A13" zoomScale="80" zoomScaleNormal="80" workbookViewId="0">
      <selection activeCell="B27" sqref="B27:L27"/>
    </sheetView>
  </sheetViews>
  <sheetFormatPr defaultColWidth="11.42578125" defaultRowHeight="15"/>
  <cols>
    <col min="1" max="1" width="5.140625" style="1" customWidth="1"/>
    <col min="2" max="2" width="6.140625" style="1" customWidth="1"/>
    <col min="3" max="3" width="8.42578125" style="1" customWidth="1"/>
    <col min="4" max="4" width="6.42578125" style="1" customWidth="1"/>
    <col min="5" max="5" width="11.42578125" style="1" customWidth="1"/>
    <col min="6" max="6" width="7" style="1" customWidth="1"/>
    <col min="7" max="7" width="8.140625" style="1" customWidth="1"/>
    <col min="8" max="8" width="7.140625" style="1" customWidth="1"/>
    <col min="9" max="9" width="10.7109375" style="1" bestFit="1" customWidth="1"/>
    <col min="10" max="10" width="11.7109375" style="1" customWidth="1"/>
    <col min="11" max="11" width="10.7109375" style="1" customWidth="1"/>
    <col min="12" max="12" width="9.28515625" style="1" customWidth="1"/>
    <col min="13" max="13" width="8.42578125" style="1" customWidth="1"/>
    <col min="14" max="14" width="15.28515625" style="1" customWidth="1"/>
    <col min="15" max="16384" width="11.42578125" style="1"/>
  </cols>
  <sheetData>
    <row r="1" spans="2:19" ht="8.25" customHeight="1" thickBot="1">
      <c r="B1" s="181"/>
      <c r="C1" s="181"/>
      <c r="D1" s="181"/>
      <c r="E1" s="181"/>
      <c r="F1" s="181"/>
      <c r="G1" s="181"/>
      <c r="H1" s="181"/>
      <c r="I1" s="181"/>
      <c r="J1" s="181"/>
      <c r="K1" s="181"/>
      <c r="L1" s="181"/>
    </row>
    <row r="2" spans="2:19" ht="30" customHeight="1" thickBot="1">
      <c r="B2" s="182"/>
      <c r="C2" s="183"/>
      <c r="D2" s="188" t="s">
        <v>74</v>
      </c>
      <c r="E2" s="189"/>
      <c r="F2" s="189"/>
      <c r="G2" s="189"/>
      <c r="H2" s="189"/>
      <c r="I2" s="189"/>
      <c r="J2" s="189"/>
      <c r="K2" s="189"/>
      <c r="L2" s="190"/>
      <c r="M2" s="4"/>
      <c r="N2" s="5"/>
    </row>
    <row r="3" spans="2:19" ht="15" customHeight="1" thickBot="1">
      <c r="B3" s="184"/>
      <c r="C3" s="185"/>
      <c r="D3" s="191" t="s">
        <v>75</v>
      </c>
      <c r="E3" s="192"/>
      <c r="F3" s="192"/>
      <c r="G3" s="192"/>
      <c r="H3" s="192"/>
      <c r="I3" s="193" t="s">
        <v>76</v>
      </c>
      <c r="J3" s="194"/>
      <c r="K3" s="194"/>
      <c r="L3" s="195"/>
      <c r="M3" s="6"/>
      <c r="N3" s="7"/>
    </row>
    <row r="4" spans="2:19" ht="24.75" customHeight="1">
      <c r="B4" s="184"/>
      <c r="C4" s="185"/>
      <c r="D4" s="199" t="s">
        <v>77</v>
      </c>
      <c r="E4" s="200"/>
      <c r="F4" s="200"/>
      <c r="G4" s="200"/>
      <c r="H4" s="200"/>
      <c r="I4" s="196"/>
      <c r="J4" s="197"/>
      <c r="K4" s="197"/>
      <c r="L4" s="198"/>
      <c r="M4" s="6"/>
      <c r="N4" s="7"/>
    </row>
    <row r="5" spans="2:19" ht="15" customHeight="1">
      <c r="B5" s="184"/>
      <c r="C5" s="185"/>
      <c r="D5" s="201"/>
      <c r="E5" s="202"/>
      <c r="F5" s="202"/>
      <c r="G5" s="202"/>
      <c r="H5" s="202"/>
      <c r="I5" s="196" t="s">
        <v>78</v>
      </c>
      <c r="J5" s="197"/>
      <c r="K5" s="197"/>
      <c r="L5" s="198"/>
      <c r="M5" s="6"/>
      <c r="N5" s="7"/>
    </row>
    <row r="6" spans="2:19" ht="15" customHeight="1">
      <c r="B6" s="184"/>
      <c r="C6" s="185"/>
      <c r="D6" s="201"/>
      <c r="E6" s="202"/>
      <c r="F6" s="202"/>
      <c r="G6" s="202"/>
      <c r="H6" s="202"/>
      <c r="I6" s="196"/>
      <c r="J6" s="197"/>
      <c r="K6" s="197"/>
      <c r="L6" s="198"/>
      <c r="M6" s="6"/>
      <c r="N6" s="7"/>
    </row>
    <row r="7" spans="2:19" ht="28.5" customHeight="1" thickBot="1">
      <c r="B7" s="184"/>
      <c r="C7" s="185"/>
      <c r="D7" s="203"/>
      <c r="E7" s="204"/>
      <c r="F7" s="204"/>
      <c r="G7" s="204"/>
      <c r="H7" s="204"/>
      <c r="I7" s="205" t="s">
        <v>79</v>
      </c>
      <c r="J7" s="206"/>
      <c r="K7" s="206"/>
      <c r="L7" s="207"/>
      <c r="M7" s="6"/>
      <c r="N7" s="7"/>
    </row>
    <row r="8" spans="2:19" ht="15.95" thickBot="1">
      <c r="B8" s="186"/>
      <c r="C8" s="187"/>
      <c r="D8" s="208" t="s">
        <v>6</v>
      </c>
      <c r="E8" s="209"/>
      <c r="F8" s="209"/>
      <c r="G8" s="209"/>
      <c r="H8" s="209"/>
      <c r="I8" s="209"/>
      <c r="J8" s="210"/>
      <c r="K8" s="211">
        <v>42941</v>
      </c>
      <c r="L8" s="212"/>
      <c r="M8" s="8"/>
      <c r="N8" s="9"/>
    </row>
    <row r="9" spans="2:19" ht="15" customHeight="1">
      <c r="B9" s="181"/>
      <c r="C9" s="181"/>
      <c r="D9" s="181"/>
      <c r="E9" s="181"/>
      <c r="F9" s="181"/>
      <c r="G9" s="181"/>
      <c r="H9" s="181"/>
      <c r="I9" s="181"/>
      <c r="J9" s="181"/>
      <c r="K9" s="181"/>
      <c r="L9" s="181"/>
      <c r="S9" s="178"/>
    </row>
    <row r="10" spans="2:19" ht="21" customHeight="1">
      <c r="B10" s="134" t="s">
        <v>7</v>
      </c>
      <c r="C10" s="134"/>
      <c r="D10" s="134"/>
      <c r="E10" s="134"/>
      <c r="F10" s="134"/>
      <c r="G10" s="134"/>
      <c r="H10" s="134"/>
      <c r="I10" s="134"/>
      <c r="J10" s="134"/>
      <c r="K10" s="134"/>
      <c r="L10" s="134"/>
      <c r="M10" s="134"/>
      <c r="N10" s="134"/>
      <c r="S10" s="178"/>
    </row>
    <row r="11" spans="2:19" ht="15" customHeight="1">
      <c r="B11" s="179" t="s">
        <v>80</v>
      </c>
      <c r="C11" s="179"/>
      <c r="D11" s="179"/>
      <c r="E11" s="179"/>
      <c r="F11" s="179"/>
      <c r="G11" s="179"/>
      <c r="H11" s="179"/>
      <c r="I11" s="179"/>
      <c r="J11" s="179"/>
      <c r="K11" s="179"/>
      <c r="L11" s="179"/>
      <c r="M11" s="179"/>
      <c r="N11" s="179"/>
      <c r="S11" s="178"/>
    </row>
    <row r="12" spans="2:19" ht="28.5" customHeight="1">
      <c r="B12" s="179" t="s">
        <v>81</v>
      </c>
      <c r="C12" s="179"/>
      <c r="D12" s="179"/>
      <c r="E12" s="179"/>
      <c r="F12" s="179"/>
      <c r="G12" s="179"/>
      <c r="H12" s="179"/>
      <c r="I12" s="179"/>
      <c r="J12" s="179"/>
      <c r="K12" s="179"/>
      <c r="L12" s="179"/>
      <c r="M12" s="179"/>
      <c r="N12" s="179"/>
      <c r="S12" s="178"/>
    </row>
    <row r="13" spans="2:19" ht="15" customHeight="1">
      <c r="B13" s="179" t="s">
        <v>82</v>
      </c>
      <c r="C13" s="179"/>
      <c r="D13" s="179"/>
      <c r="E13" s="179"/>
      <c r="F13" s="179"/>
      <c r="G13" s="179"/>
      <c r="H13" s="179"/>
      <c r="I13" s="179"/>
      <c r="J13" s="179"/>
      <c r="K13" s="179"/>
      <c r="L13" s="179"/>
      <c r="M13" s="179"/>
      <c r="N13" s="179"/>
      <c r="S13" s="178"/>
    </row>
    <row r="14" spans="2:19" ht="15" customHeight="1">
      <c r="B14" s="179" t="s">
        <v>83</v>
      </c>
      <c r="C14" s="179"/>
      <c r="D14" s="179"/>
      <c r="E14" s="179"/>
      <c r="F14" s="179"/>
      <c r="G14" s="179"/>
      <c r="H14" s="179"/>
      <c r="I14" s="179"/>
      <c r="J14" s="179"/>
      <c r="K14" s="179"/>
      <c r="L14" s="179"/>
      <c r="M14" s="179"/>
      <c r="N14" s="179"/>
      <c r="S14" s="178"/>
    </row>
    <row r="15" spans="2:19" ht="19.5" customHeight="1">
      <c r="B15" s="180"/>
      <c r="C15" s="180"/>
      <c r="D15" s="180"/>
      <c r="E15" s="180"/>
      <c r="F15" s="180"/>
      <c r="G15" s="180"/>
      <c r="H15" s="180"/>
      <c r="I15" s="180"/>
      <c r="J15" s="180"/>
      <c r="K15" s="180"/>
      <c r="L15" s="180"/>
      <c r="M15" s="180"/>
      <c r="N15" s="180"/>
      <c r="S15" s="178"/>
    </row>
    <row r="16" spans="2:19" ht="18.95">
      <c r="B16" s="134" t="s">
        <v>84</v>
      </c>
      <c r="C16" s="134"/>
      <c r="D16" s="134"/>
      <c r="E16" s="134"/>
      <c r="F16" s="134"/>
      <c r="G16" s="134"/>
      <c r="H16" s="134"/>
      <c r="I16" s="134"/>
      <c r="J16" s="134"/>
      <c r="K16" s="134"/>
      <c r="L16" s="134"/>
      <c r="M16" s="134"/>
      <c r="N16" s="134"/>
    </row>
    <row r="17" spans="2:18" ht="39" customHeight="1">
      <c r="B17" s="17" t="s">
        <v>85</v>
      </c>
      <c r="C17" s="141" t="s">
        <v>86</v>
      </c>
      <c r="D17" s="141"/>
      <c r="E17" s="141"/>
      <c r="F17" s="141"/>
      <c r="G17" s="141"/>
      <c r="H17" s="141"/>
      <c r="I17" s="18" t="s">
        <v>15</v>
      </c>
      <c r="J17" s="18" t="s">
        <v>14</v>
      </c>
      <c r="K17" s="142" t="s">
        <v>87</v>
      </c>
      <c r="L17" s="143"/>
      <c r="M17" s="144" t="s">
        <v>88</v>
      </c>
      <c r="N17" s="144"/>
    </row>
    <row r="18" spans="2:18" ht="15" customHeight="1">
      <c r="B18" s="145">
        <v>1</v>
      </c>
      <c r="C18" s="148" t="s">
        <v>89</v>
      </c>
      <c r="D18" s="149"/>
      <c r="E18" s="149"/>
      <c r="F18" s="149"/>
      <c r="G18" s="149"/>
      <c r="H18" s="150"/>
      <c r="I18" s="157">
        <v>2</v>
      </c>
      <c r="J18" s="157" t="s">
        <v>90</v>
      </c>
      <c r="K18" s="160"/>
      <c r="L18" s="161"/>
      <c r="M18" s="160">
        <f>K18*I18</f>
        <v>0</v>
      </c>
      <c r="N18" s="161"/>
    </row>
    <row r="19" spans="2:18">
      <c r="B19" s="146"/>
      <c r="C19" s="151"/>
      <c r="D19" s="152"/>
      <c r="E19" s="152"/>
      <c r="F19" s="152"/>
      <c r="G19" s="152"/>
      <c r="H19" s="153"/>
      <c r="I19" s="158"/>
      <c r="J19" s="158"/>
      <c r="K19" s="162"/>
      <c r="L19" s="163"/>
      <c r="M19" s="162"/>
      <c r="N19" s="163"/>
    </row>
    <row r="20" spans="2:18" ht="73.5" customHeight="1">
      <c r="B20" s="147"/>
      <c r="C20" s="154"/>
      <c r="D20" s="155"/>
      <c r="E20" s="155"/>
      <c r="F20" s="155"/>
      <c r="G20" s="155"/>
      <c r="H20" s="156"/>
      <c r="I20" s="159"/>
      <c r="J20" s="159"/>
      <c r="K20" s="164"/>
      <c r="L20" s="165"/>
      <c r="M20" s="164"/>
      <c r="N20" s="165"/>
    </row>
    <row r="21" spans="2:18" ht="15" customHeight="1">
      <c r="B21" s="213">
        <v>2</v>
      </c>
      <c r="C21" s="148" t="s">
        <v>91</v>
      </c>
      <c r="D21" s="149"/>
      <c r="E21" s="149"/>
      <c r="F21" s="149"/>
      <c r="G21" s="149"/>
      <c r="H21" s="150"/>
      <c r="I21" s="157">
        <v>1</v>
      </c>
      <c r="J21" s="157" t="s">
        <v>90</v>
      </c>
      <c r="K21" s="160"/>
      <c r="L21" s="161"/>
      <c r="M21" s="160">
        <f>K21*I21</f>
        <v>0</v>
      </c>
      <c r="N21" s="161"/>
    </row>
    <row r="22" spans="2:18" ht="15" customHeight="1">
      <c r="B22" s="213"/>
      <c r="C22" s="151"/>
      <c r="D22" s="152"/>
      <c r="E22" s="152"/>
      <c r="F22" s="152"/>
      <c r="G22" s="152"/>
      <c r="H22" s="153"/>
      <c r="I22" s="158"/>
      <c r="J22" s="158"/>
      <c r="K22" s="162"/>
      <c r="L22" s="163"/>
      <c r="M22" s="162"/>
      <c r="N22" s="163"/>
    </row>
    <row r="23" spans="2:18" ht="66" customHeight="1">
      <c r="B23" s="213"/>
      <c r="C23" s="154"/>
      <c r="D23" s="155"/>
      <c r="E23" s="155"/>
      <c r="F23" s="155"/>
      <c r="G23" s="155"/>
      <c r="H23" s="156"/>
      <c r="I23" s="158"/>
      <c r="J23" s="158"/>
      <c r="K23" s="162"/>
      <c r="L23" s="163"/>
      <c r="M23" s="164"/>
      <c r="N23" s="165"/>
    </row>
    <row r="24" spans="2:18" ht="24.75" customHeight="1">
      <c r="B24" s="145">
        <v>3</v>
      </c>
      <c r="C24" s="148" t="s">
        <v>92</v>
      </c>
      <c r="D24" s="149"/>
      <c r="E24" s="149"/>
      <c r="F24" s="149"/>
      <c r="G24" s="149"/>
      <c r="H24" s="150"/>
      <c r="I24" s="157">
        <v>4</v>
      </c>
      <c r="J24" s="157" t="s">
        <v>93</v>
      </c>
      <c r="K24" s="160"/>
      <c r="L24" s="161"/>
      <c r="M24" s="160">
        <f>K24*I24</f>
        <v>0</v>
      </c>
      <c r="N24" s="161"/>
    </row>
    <row r="25" spans="2:18" ht="37.5" customHeight="1">
      <c r="B25" s="147"/>
      <c r="C25" s="154"/>
      <c r="D25" s="155"/>
      <c r="E25" s="155"/>
      <c r="F25" s="155"/>
      <c r="G25" s="155"/>
      <c r="H25" s="156"/>
      <c r="I25" s="159"/>
      <c r="J25" s="159"/>
      <c r="K25" s="164"/>
      <c r="L25" s="165"/>
      <c r="M25" s="164"/>
      <c r="N25" s="165"/>
    </row>
    <row r="26" spans="2:18" ht="46.5" customHeight="1">
      <c r="B26" s="16">
        <v>4</v>
      </c>
      <c r="C26" s="169" t="s">
        <v>94</v>
      </c>
      <c r="D26" s="170"/>
      <c r="E26" s="170"/>
      <c r="F26" s="170"/>
      <c r="G26" s="170"/>
      <c r="H26" s="171"/>
      <c r="I26" s="11">
        <v>2</v>
      </c>
      <c r="J26" s="11" t="s">
        <v>93</v>
      </c>
      <c r="K26" s="172"/>
      <c r="L26" s="173"/>
      <c r="M26" s="172">
        <f>K26*I26</f>
        <v>0</v>
      </c>
      <c r="N26" s="173"/>
    </row>
    <row r="27" spans="2:18" ht="15" customHeight="1">
      <c r="B27" s="166" t="s">
        <v>95</v>
      </c>
      <c r="C27" s="166"/>
      <c r="D27" s="166"/>
      <c r="E27" s="166"/>
      <c r="F27" s="166"/>
      <c r="G27" s="166"/>
      <c r="H27" s="166"/>
      <c r="I27" s="166"/>
      <c r="J27" s="166"/>
      <c r="K27" s="166"/>
      <c r="L27" s="166"/>
      <c r="M27" s="174">
        <f>SUM(M18:N26)</f>
        <v>0</v>
      </c>
      <c r="N27" s="175"/>
    </row>
    <row r="28" spans="2:18" ht="15" customHeight="1">
      <c r="B28" s="166" t="s">
        <v>96</v>
      </c>
      <c r="C28" s="166"/>
      <c r="D28" s="166"/>
      <c r="E28" s="166"/>
      <c r="F28" s="166"/>
      <c r="G28" s="166"/>
      <c r="H28" s="166"/>
      <c r="I28" s="166"/>
      <c r="J28" s="3"/>
      <c r="K28" s="176" t="s">
        <v>97</v>
      </c>
      <c r="L28" s="177"/>
      <c r="M28" s="167">
        <f>M27*J28</f>
        <v>0</v>
      </c>
      <c r="N28" s="167"/>
    </row>
    <row r="29" spans="2:18" ht="19.5" customHeight="1">
      <c r="B29" s="166" t="s">
        <v>98</v>
      </c>
      <c r="C29" s="166"/>
      <c r="D29" s="166"/>
      <c r="E29" s="166"/>
      <c r="F29" s="166"/>
      <c r="G29" s="166"/>
      <c r="H29" s="166"/>
      <c r="I29" s="166"/>
      <c r="J29" s="166"/>
      <c r="K29" s="166"/>
      <c r="L29" s="166"/>
      <c r="M29" s="167">
        <f>M27+M28</f>
        <v>0</v>
      </c>
      <c r="N29" s="167"/>
    </row>
    <row r="30" spans="2:18" ht="19.5" customHeight="1">
      <c r="B30" s="168"/>
      <c r="C30" s="168"/>
      <c r="D30" s="168"/>
      <c r="E30" s="168"/>
      <c r="F30" s="168"/>
      <c r="G30" s="168"/>
      <c r="H30" s="168"/>
      <c r="I30" s="168"/>
      <c r="J30" s="168"/>
      <c r="K30" s="168"/>
      <c r="L30" s="168"/>
      <c r="M30" s="168"/>
      <c r="N30" s="168"/>
      <c r="R30" s="10"/>
    </row>
    <row r="31" spans="2:18" ht="18.95">
      <c r="B31" s="134" t="s">
        <v>99</v>
      </c>
      <c r="C31" s="134"/>
      <c r="D31" s="134"/>
      <c r="E31" s="134"/>
      <c r="F31" s="134"/>
      <c r="G31" s="134"/>
      <c r="H31" s="134"/>
      <c r="I31" s="134"/>
      <c r="J31" s="134"/>
      <c r="K31" s="134"/>
      <c r="L31" s="134"/>
      <c r="M31" s="134"/>
      <c r="N31" s="134"/>
    </row>
    <row r="32" spans="2:18" ht="39" customHeight="1">
      <c r="B32" s="17" t="s">
        <v>85</v>
      </c>
      <c r="C32" s="141" t="s">
        <v>86</v>
      </c>
      <c r="D32" s="141"/>
      <c r="E32" s="141"/>
      <c r="F32" s="141"/>
      <c r="G32" s="141"/>
      <c r="H32" s="141"/>
      <c r="I32" s="18" t="s">
        <v>15</v>
      </c>
      <c r="J32" s="18" t="s">
        <v>14</v>
      </c>
      <c r="K32" s="142" t="s">
        <v>87</v>
      </c>
      <c r="L32" s="143"/>
      <c r="M32" s="144" t="s">
        <v>88</v>
      </c>
      <c r="N32" s="144"/>
    </row>
    <row r="33" spans="2:18" ht="15" customHeight="1">
      <c r="B33" s="145">
        <v>1</v>
      </c>
      <c r="C33" s="148" t="s">
        <v>89</v>
      </c>
      <c r="D33" s="149"/>
      <c r="E33" s="149"/>
      <c r="F33" s="149"/>
      <c r="G33" s="149"/>
      <c r="H33" s="150"/>
      <c r="I33" s="157">
        <v>2</v>
      </c>
      <c r="J33" s="157" t="s">
        <v>90</v>
      </c>
      <c r="K33" s="160"/>
      <c r="L33" s="161"/>
      <c r="M33" s="160">
        <f>K33*I33</f>
        <v>0</v>
      </c>
      <c r="N33" s="161"/>
    </row>
    <row r="34" spans="2:18">
      <c r="B34" s="146"/>
      <c r="C34" s="151"/>
      <c r="D34" s="152"/>
      <c r="E34" s="152"/>
      <c r="F34" s="152"/>
      <c r="G34" s="152"/>
      <c r="H34" s="153"/>
      <c r="I34" s="158"/>
      <c r="J34" s="158"/>
      <c r="K34" s="162"/>
      <c r="L34" s="163"/>
      <c r="M34" s="162"/>
      <c r="N34" s="163"/>
    </row>
    <row r="35" spans="2:18" ht="75.75" customHeight="1">
      <c r="B35" s="147"/>
      <c r="C35" s="154"/>
      <c r="D35" s="155"/>
      <c r="E35" s="155"/>
      <c r="F35" s="155"/>
      <c r="G35" s="155"/>
      <c r="H35" s="156"/>
      <c r="I35" s="159"/>
      <c r="J35" s="159"/>
      <c r="K35" s="164"/>
      <c r="L35" s="165"/>
      <c r="M35" s="164"/>
      <c r="N35" s="165"/>
    </row>
    <row r="36" spans="2:18" ht="15" customHeight="1">
      <c r="B36" s="213">
        <v>2</v>
      </c>
      <c r="C36" s="148" t="s">
        <v>100</v>
      </c>
      <c r="D36" s="149"/>
      <c r="E36" s="149"/>
      <c r="F36" s="149"/>
      <c r="G36" s="149"/>
      <c r="H36" s="150"/>
      <c r="I36" s="157">
        <v>1</v>
      </c>
      <c r="J36" s="157" t="s">
        <v>90</v>
      </c>
      <c r="K36" s="160"/>
      <c r="L36" s="161"/>
      <c r="M36" s="160">
        <f>K36*I36</f>
        <v>0</v>
      </c>
      <c r="N36" s="161"/>
    </row>
    <row r="37" spans="2:18" ht="15" customHeight="1">
      <c r="B37" s="213"/>
      <c r="C37" s="151"/>
      <c r="D37" s="152"/>
      <c r="E37" s="152"/>
      <c r="F37" s="152"/>
      <c r="G37" s="152"/>
      <c r="H37" s="153"/>
      <c r="I37" s="158"/>
      <c r="J37" s="158"/>
      <c r="K37" s="162"/>
      <c r="L37" s="163"/>
      <c r="M37" s="162"/>
      <c r="N37" s="163"/>
    </row>
    <row r="38" spans="2:18" ht="95.25" customHeight="1">
      <c r="B38" s="213"/>
      <c r="C38" s="154"/>
      <c r="D38" s="155"/>
      <c r="E38" s="155"/>
      <c r="F38" s="155"/>
      <c r="G38" s="155"/>
      <c r="H38" s="156"/>
      <c r="I38" s="158"/>
      <c r="J38" s="158"/>
      <c r="K38" s="162"/>
      <c r="L38" s="163"/>
      <c r="M38" s="164"/>
      <c r="N38" s="165"/>
    </row>
    <row r="39" spans="2:18" ht="24.75" customHeight="1">
      <c r="B39" s="145">
        <v>3</v>
      </c>
      <c r="C39" s="148" t="s">
        <v>92</v>
      </c>
      <c r="D39" s="149"/>
      <c r="E39" s="149"/>
      <c r="F39" s="149"/>
      <c r="G39" s="149"/>
      <c r="H39" s="150"/>
      <c r="I39" s="157">
        <v>4</v>
      </c>
      <c r="J39" s="157" t="s">
        <v>101</v>
      </c>
      <c r="K39" s="160"/>
      <c r="L39" s="161"/>
      <c r="M39" s="160">
        <f>K39*I39</f>
        <v>0</v>
      </c>
      <c r="N39" s="161"/>
    </row>
    <row r="40" spans="2:18" ht="45" customHeight="1">
      <c r="B40" s="147"/>
      <c r="C40" s="154"/>
      <c r="D40" s="155"/>
      <c r="E40" s="155"/>
      <c r="F40" s="155"/>
      <c r="G40" s="155"/>
      <c r="H40" s="156"/>
      <c r="I40" s="159"/>
      <c r="J40" s="159"/>
      <c r="K40" s="164"/>
      <c r="L40" s="165"/>
      <c r="M40" s="162"/>
      <c r="N40" s="163"/>
    </row>
    <row r="41" spans="2:18" ht="67.5" customHeight="1">
      <c r="B41" s="16">
        <v>4</v>
      </c>
      <c r="C41" s="169" t="s">
        <v>102</v>
      </c>
      <c r="D41" s="170"/>
      <c r="E41" s="170"/>
      <c r="F41" s="170"/>
      <c r="G41" s="170"/>
      <c r="H41" s="171"/>
      <c r="I41" s="11">
        <v>2</v>
      </c>
      <c r="J41" s="11" t="s">
        <v>103</v>
      </c>
      <c r="K41" s="172"/>
      <c r="L41" s="173"/>
      <c r="M41" s="160">
        <f>K41*I41</f>
        <v>0</v>
      </c>
      <c r="N41" s="161"/>
    </row>
    <row r="42" spans="2:18" ht="15" customHeight="1">
      <c r="B42" s="166" t="s">
        <v>95</v>
      </c>
      <c r="C42" s="166"/>
      <c r="D42" s="166"/>
      <c r="E42" s="166"/>
      <c r="F42" s="166"/>
      <c r="G42" s="166"/>
      <c r="H42" s="166"/>
      <c r="I42" s="166"/>
      <c r="J42" s="166"/>
      <c r="K42" s="166"/>
      <c r="L42" s="166"/>
      <c r="M42" s="174">
        <f>SUM(M33:N41)</f>
        <v>0</v>
      </c>
      <c r="N42" s="175"/>
    </row>
    <row r="43" spans="2:18" ht="15" customHeight="1">
      <c r="B43" s="166" t="s">
        <v>96</v>
      </c>
      <c r="C43" s="166"/>
      <c r="D43" s="166"/>
      <c r="E43" s="166"/>
      <c r="F43" s="166"/>
      <c r="G43" s="166"/>
      <c r="H43" s="166"/>
      <c r="I43" s="166"/>
      <c r="J43" s="3"/>
      <c r="K43" s="176" t="s">
        <v>97</v>
      </c>
      <c r="L43" s="177"/>
      <c r="M43" s="167">
        <f>M42*J43</f>
        <v>0</v>
      </c>
      <c r="N43" s="167"/>
    </row>
    <row r="44" spans="2:18" ht="19.5" customHeight="1">
      <c r="B44" s="166" t="s">
        <v>98</v>
      </c>
      <c r="C44" s="166"/>
      <c r="D44" s="166"/>
      <c r="E44" s="166"/>
      <c r="F44" s="166"/>
      <c r="G44" s="166"/>
      <c r="H44" s="166"/>
      <c r="I44" s="166"/>
      <c r="J44" s="166"/>
      <c r="K44" s="166"/>
      <c r="L44" s="166"/>
      <c r="M44" s="167">
        <f>M42+M43</f>
        <v>0</v>
      </c>
      <c r="N44" s="167"/>
    </row>
    <row r="45" spans="2:18" ht="19.5" customHeight="1">
      <c r="B45" s="168"/>
      <c r="C45" s="168"/>
      <c r="D45" s="168"/>
      <c r="E45" s="168"/>
      <c r="F45" s="168"/>
      <c r="G45" s="168"/>
      <c r="H45" s="168"/>
      <c r="I45" s="168"/>
      <c r="J45" s="168"/>
      <c r="K45" s="168"/>
      <c r="L45" s="168"/>
      <c r="M45" s="168"/>
      <c r="N45" s="168"/>
      <c r="R45" s="10"/>
    </row>
    <row r="46" spans="2:18" s="2" customFormat="1" ht="15" customHeight="1">
      <c r="B46" s="134" t="s">
        <v>104</v>
      </c>
      <c r="C46" s="134"/>
      <c r="D46" s="134"/>
      <c r="E46" s="134"/>
      <c r="F46" s="134"/>
      <c r="G46" s="134"/>
      <c r="H46" s="134"/>
      <c r="I46" s="134"/>
      <c r="J46" s="134"/>
      <c r="K46" s="134"/>
      <c r="L46" s="134"/>
      <c r="M46" s="134"/>
      <c r="N46" s="134"/>
    </row>
    <row r="47" spans="2:18" ht="15" customHeight="1">
      <c r="B47" s="140" t="s">
        <v>105</v>
      </c>
      <c r="C47" s="140"/>
      <c r="D47" s="140"/>
      <c r="E47" s="140"/>
      <c r="F47" s="140"/>
      <c r="G47" s="140"/>
      <c r="H47" s="140"/>
      <c r="I47" s="140"/>
      <c r="J47" s="140"/>
      <c r="K47" s="140"/>
      <c r="L47" s="140"/>
      <c r="M47" s="140"/>
      <c r="N47" s="140"/>
    </row>
    <row r="48" spans="2:18" ht="15" customHeight="1">
      <c r="B48" s="140" t="s">
        <v>106</v>
      </c>
      <c r="C48" s="140"/>
      <c r="D48" s="140"/>
      <c r="E48" s="140"/>
      <c r="F48" s="140"/>
      <c r="G48" s="140"/>
      <c r="H48" s="140"/>
      <c r="I48" s="140"/>
      <c r="J48" s="140"/>
      <c r="K48" s="140"/>
      <c r="L48" s="140"/>
      <c r="M48" s="140"/>
      <c r="N48" s="140"/>
    </row>
    <row r="49" spans="2:14" ht="15" customHeight="1">
      <c r="B49" s="136"/>
      <c r="C49" s="136"/>
      <c r="D49" s="136"/>
      <c r="E49" s="136"/>
      <c r="F49" s="136"/>
      <c r="G49" s="136"/>
      <c r="H49" s="136"/>
      <c r="I49" s="136"/>
      <c r="J49" s="136"/>
      <c r="K49" s="136"/>
      <c r="L49" s="136"/>
      <c r="M49" s="136"/>
      <c r="N49" s="136"/>
    </row>
    <row r="50" spans="2:14" ht="15" customHeight="1">
      <c r="B50" s="134" t="s">
        <v>107</v>
      </c>
      <c r="C50" s="134"/>
      <c r="D50" s="134"/>
      <c r="E50" s="134"/>
      <c r="F50" s="134"/>
      <c r="G50" s="134"/>
      <c r="H50" s="134"/>
      <c r="I50" s="134"/>
      <c r="J50" s="134"/>
      <c r="K50" s="134"/>
      <c r="L50" s="134"/>
      <c r="M50" s="134"/>
      <c r="N50" s="134"/>
    </row>
    <row r="51" spans="2:14" ht="15" customHeight="1">
      <c r="B51" s="135" t="s">
        <v>108</v>
      </c>
      <c r="C51" s="135"/>
      <c r="D51" s="135"/>
      <c r="E51" s="135"/>
      <c r="F51" s="135"/>
      <c r="G51" s="135"/>
      <c r="H51" s="135"/>
      <c r="I51" s="135"/>
      <c r="J51" s="135"/>
      <c r="K51" s="135"/>
      <c r="L51" s="135"/>
      <c r="M51" s="135"/>
      <c r="N51" s="135"/>
    </row>
    <row r="52" spans="2:14" ht="15" customHeight="1">
      <c r="B52" s="135" t="s">
        <v>109</v>
      </c>
      <c r="C52" s="135"/>
      <c r="D52" s="135"/>
      <c r="E52" s="135"/>
      <c r="F52" s="135"/>
      <c r="G52" s="135"/>
      <c r="H52" s="135"/>
      <c r="I52" s="135"/>
      <c r="J52" s="135"/>
      <c r="K52" s="135"/>
      <c r="L52" s="135"/>
      <c r="M52" s="135"/>
      <c r="N52" s="135"/>
    </row>
    <row r="53" spans="2:14" ht="15" customHeight="1">
      <c r="B53" s="136"/>
      <c r="C53" s="136"/>
      <c r="D53" s="136"/>
      <c r="E53" s="136"/>
      <c r="F53" s="136"/>
      <c r="G53" s="136"/>
      <c r="H53" s="136"/>
      <c r="I53" s="136"/>
      <c r="J53" s="136"/>
      <c r="K53" s="136"/>
      <c r="L53" s="136"/>
      <c r="M53" s="136"/>
      <c r="N53" s="136"/>
    </row>
    <row r="54" spans="2:14" ht="15" customHeight="1">
      <c r="B54" s="137" t="s">
        <v>110</v>
      </c>
      <c r="C54" s="138"/>
      <c r="D54" s="138"/>
      <c r="E54" s="138"/>
      <c r="F54" s="138"/>
      <c r="G54" s="138"/>
      <c r="H54" s="138"/>
      <c r="I54" s="138"/>
      <c r="J54" s="138"/>
      <c r="K54" s="138"/>
      <c r="L54" s="138"/>
      <c r="M54" s="138"/>
      <c r="N54" s="139"/>
    </row>
    <row r="55" spans="2:14">
      <c r="B55" s="132" t="s">
        <v>111</v>
      </c>
      <c r="C55" s="132"/>
      <c r="D55" s="132"/>
      <c r="E55" s="132"/>
      <c r="F55" s="132"/>
      <c r="G55" s="132"/>
      <c r="H55" s="132"/>
      <c r="I55" s="133"/>
      <c r="J55" s="133"/>
      <c r="K55" s="133"/>
      <c r="L55" s="133"/>
      <c r="M55" s="133"/>
      <c r="N55" s="133"/>
    </row>
    <row r="56" spans="2:14" ht="32.25" customHeight="1">
      <c r="B56" s="132" t="s">
        <v>29</v>
      </c>
      <c r="C56" s="132"/>
      <c r="D56" s="132"/>
      <c r="E56" s="132"/>
      <c r="F56" s="132"/>
      <c r="G56" s="132"/>
      <c r="H56" s="132"/>
      <c r="I56" s="133"/>
      <c r="J56" s="133"/>
      <c r="K56" s="133"/>
      <c r="L56" s="133"/>
      <c r="M56" s="133"/>
      <c r="N56" s="133"/>
    </row>
    <row r="57" spans="2:14">
      <c r="B57" s="132" t="s">
        <v>30</v>
      </c>
      <c r="C57" s="132"/>
      <c r="D57" s="132"/>
      <c r="E57" s="132"/>
      <c r="F57" s="132"/>
      <c r="G57" s="132"/>
      <c r="H57" s="132"/>
      <c r="I57" s="133"/>
      <c r="J57" s="133"/>
      <c r="K57" s="133"/>
      <c r="L57" s="133"/>
      <c r="M57" s="133"/>
      <c r="N57" s="133"/>
    </row>
    <row r="58" spans="2:14">
      <c r="B58" s="132" t="s">
        <v>31</v>
      </c>
      <c r="C58" s="132"/>
      <c r="D58" s="132"/>
      <c r="E58" s="132"/>
      <c r="F58" s="132"/>
      <c r="G58" s="132"/>
      <c r="H58" s="132"/>
      <c r="I58" s="133"/>
      <c r="J58" s="133"/>
      <c r="K58" s="133"/>
      <c r="L58" s="133"/>
      <c r="M58" s="133"/>
      <c r="N58" s="133"/>
    </row>
    <row r="59" spans="2:14">
      <c r="B59" s="132" t="s">
        <v>32</v>
      </c>
      <c r="C59" s="132"/>
      <c r="D59" s="132"/>
      <c r="E59" s="132"/>
      <c r="F59" s="132"/>
      <c r="G59" s="132"/>
      <c r="H59" s="132"/>
      <c r="I59" s="133"/>
      <c r="J59" s="133"/>
      <c r="K59" s="133"/>
      <c r="L59" s="133"/>
      <c r="M59" s="133"/>
      <c r="N59" s="133"/>
    </row>
    <row r="60" spans="2:14">
      <c r="B60" s="132" t="s">
        <v>33</v>
      </c>
      <c r="C60" s="132"/>
      <c r="D60" s="132"/>
      <c r="E60" s="132"/>
      <c r="F60" s="132"/>
      <c r="G60" s="132"/>
      <c r="H60" s="132"/>
      <c r="I60" s="133"/>
      <c r="J60" s="133"/>
      <c r="K60" s="133"/>
      <c r="L60" s="133"/>
      <c r="M60" s="133"/>
      <c r="N60" s="133"/>
    </row>
    <row r="61" spans="2:14">
      <c r="B61" s="132" t="s">
        <v>34</v>
      </c>
      <c r="C61" s="132"/>
      <c r="D61" s="132"/>
      <c r="E61" s="132"/>
      <c r="F61" s="132"/>
      <c r="G61" s="132"/>
      <c r="H61" s="132"/>
      <c r="I61" s="133"/>
      <c r="J61" s="133"/>
      <c r="K61" s="133"/>
      <c r="L61" s="133"/>
      <c r="M61" s="133"/>
      <c r="N61" s="133"/>
    </row>
    <row r="62" spans="2:14" ht="56.25" customHeight="1">
      <c r="B62" s="132" t="s">
        <v>35</v>
      </c>
      <c r="C62" s="132"/>
      <c r="D62" s="132"/>
      <c r="E62" s="132"/>
      <c r="F62" s="132"/>
      <c r="G62" s="132"/>
      <c r="H62" s="132"/>
      <c r="I62" s="133"/>
      <c r="J62" s="133"/>
      <c r="K62" s="133"/>
      <c r="L62" s="133"/>
      <c r="M62" s="133"/>
      <c r="N62" s="133"/>
    </row>
  </sheetData>
  <customSheetViews>
    <customSheetView guid="{920E2BBF-FD78-49C6-87A7-490D662C53B7}" scale="80" state="hidden" topLeftCell="A13">
      <selection activeCell="B27" sqref="B27:L27"/>
      <pageMargins left="0" right="0" top="0" bottom="0" header="0" footer="0"/>
      <pageSetup scale="75" orientation="portrait" r:id="rId1"/>
    </customSheetView>
  </customSheetViews>
  <mergeCells count="109">
    <mergeCell ref="M43:N43"/>
    <mergeCell ref="B18:B20"/>
    <mergeCell ref="C18:H20"/>
    <mergeCell ref="I18:I20"/>
    <mergeCell ref="J18:J20"/>
    <mergeCell ref="K18:L20"/>
    <mergeCell ref="M18:N20"/>
    <mergeCell ref="B21:B23"/>
    <mergeCell ref="B39:B40"/>
    <mergeCell ref="C39:H40"/>
    <mergeCell ref="I39:I40"/>
    <mergeCell ref="J39:J40"/>
    <mergeCell ref="K39:L40"/>
    <mergeCell ref="M39:N40"/>
    <mergeCell ref="B36:B38"/>
    <mergeCell ref="C36:H38"/>
    <mergeCell ref="I36:I38"/>
    <mergeCell ref="J36:J38"/>
    <mergeCell ref="K36:L38"/>
    <mergeCell ref="M36:N38"/>
    <mergeCell ref="C21:H23"/>
    <mergeCell ref="I21:I23"/>
    <mergeCell ref="J21:J23"/>
    <mergeCell ref="K21:L23"/>
    <mergeCell ref="B1:L1"/>
    <mergeCell ref="B2:C8"/>
    <mergeCell ref="D2:L2"/>
    <mergeCell ref="D3:H3"/>
    <mergeCell ref="I3:L4"/>
    <mergeCell ref="D4:H7"/>
    <mergeCell ref="I5:L6"/>
    <mergeCell ref="I7:L7"/>
    <mergeCell ref="D8:J8"/>
    <mergeCell ref="K8:L8"/>
    <mergeCell ref="S9:S15"/>
    <mergeCell ref="B10:N10"/>
    <mergeCell ref="B11:N11"/>
    <mergeCell ref="B12:N12"/>
    <mergeCell ref="B13:N13"/>
    <mergeCell ref="B14:N14"/>
    <mergeCell ref="B15:N15"/>
    <mergeCell ref="B16:N16"/>
    <mergeCell ref="C17:H17"/>
    <mergeCell ref="K17:L17"/>
    <mergeCell ref="M17:N17"/>
    <mergeCell ref="B9:L9"/>
    <mergeCell ref="M21:N23"/>
    <mergeCell ref="B24:B25"/>
    <mergeCell ref="C24:H25"/>
    <mergeCell ref="I24:I25"/>
    <mergeCell ref="J24:J25"/>
    <mergeCell ref="K24:L25"/>
    <mergeCell ref="M24:N25"/>
    <mergeCell ref="K26:L26"/>
    <mergeCell ref="M26:N26"/>
    <mergeCell ref="B27:L27"/>
    <mergeCell ref="M27:N27"/>
    <mergeCell ref="B28:I28"/>
    <mergeCell ref="K28:L28"/>
    <mergeCell ref="M28:N28"/>
    <mergeCell ref="C26:H26"/>
    <mergeCell ref="B29:L29"/>
    <mergeCell ref="M29:N29"/>
    <mergeCell ref="B30:N30"/>
    <mergeCell ref="B46:N46"/>
    <mergeCell ref="B47:N47"/>
    <mergeCell ref="B48:N48"/>
    <mergeCell ref="B31:N31"/>
    <mergeCell ref="C32:H32"/>
    <mergeCell ref="K32:L32"/>
    <mergeCell ref="M32:N32"/>
    <mergeCell ref="B49:N49"/>
    <mergeCell ref="B33:B35"/>
    <mergeCell ref="C33:H35"/>
    <mergeCell ref="I33:I35"/>
    <mergeCell ref="J33:J35"/>
    <mergeCell ref="K33:L35"/>
    <mergeCell ref="M33:N35"/>
    <mergeCell ref="B44:L44"/>
    <mergeCell ref="M44:N44"/>
    <mergeCell ref="B45:N45"/>
    <mergeCell ref="C41:H41"/>
    <mergeCell ref="K41:L41"/>
    <mergeCell ref="M41:N41"/>
    <mergeCell ref="B42:L42"/>
    <mergeCell ref="M42:N42"/>
    <mergeCell ref="B43:I43"/>
    <mergeCell ref="K43:L43"/>
    <mergeCell ref="B50:N50"/>
    <mergeCell ref="B51:N51"/>
    <mergeCell ref="B52:N52"/>
    <mergeCell ref="B53:N53"/>
    <mergeCell ref="B54:N54"/>
    <mergeCell ref="B55:H55"/>
    <mergeCell ref="I55:N55"/>
    <mergeCell ref="B56:H56"/>
    <mergeCell ref="I56:N56"/>
    <mergeCell ref="B57:H57"/>
    <mergeCell ref="I57:N57"/>
    <mergeCell ref="B61:H61"/>
    <mergeCell ref="I61:N61"/>
    <mergeCell ref="B62:H62"/>
    <mergeCell ref="I62:N62"/>
    <mergeCell ref="B58:H58"/>
    <mergeCell ref="I58:N58"/>
    <mergeCell ref="B59:H59"/>
    <mergeCell ref="I59:N59"/>
    <mergeCell ref="B60:H60"/>
    <mergeCell ref="I60:N60"/>
  </mergeCells>
  <pageMargins left="0.23622047244094491" right="0.23622047244094491" top="0.74803149606299213" bottom="0.74803149606299213" header="0.31496062992125984" footer="0.31496062992125984"/>
  <pageSetup scale="75"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DBA5A6276D64B4AB8E62E674109377B" ma:contentTypeVersion="10" ma:contentTypeDescription="Crear nuevo documento." ma:contentTypeScope="" ma:versionID="066c2f38bcd8a4fa6984202044b06f5e">
  <xsd:schema xmlns:xsd="http://www.w3.org/2001/XMLSchema" xmlns:xs="http://www.w3.org/2001/XMLSchema" xmlns:p="http://schemas.microsoft.com/office/2006/metadata/properties" xmlns:ns2="cb4d3d8f-23a3-49a6-adfe-64b62e950739" xmlns:ns3="1a31819b-54a1-4d46-9304-658fc95f9667" targetNamespace="http://schemas.microsoft.com/office/2006/metadata/properties" ma:root="true" ma:fieldsID="45aa99da3254f374aa0c7646d66ba62d" ns2:_="" ns3:_="">
    <xsd:import namespace="cb4d3d8f-23a3-49a6-adfe-64b62e950739"/>
    <xsd:import namespace="1a31819b-54a1-4d46-9304-658fc95f966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4d3d8f-23a3-49a6-adfe-64b62e9507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a31819b-54a1-4d46-9304-658fc95f966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8CE9A2D-C74A-4126-AD8F-F77E37E2D6C6}"/>
</file>

<file path=customXml/itemProps2.xml><?xml version="1.0" encoding="utf-8"?>
<ds:datastoreItem xmlns:ds="http://schemas.openxmlformats.org/officeDocument/2006/customXml" ds:itemID="{64FFDC61-9447-4343-B775-F1A00A228FCD}"/>
</file>

<file path=customXml/itemProps3.xml><?xml version="1.0" encoding="utf-8"?>
<ds:datastoreItem xmlns:ds="http://schemas.openxmlformats.org/officeDocument/2006/customXml" ds:itemID="{B2A8AA3E-7814-4A76-A781-86AC72A68618}"/>
</file>

<file path=docProps/app.xml><?xml version="1.0" encoding="utf-8"?>
<Properties xmlns="http://schemas.openxmlformats.org/officeDocument/2006/extended-properties" xmlns:vt="http://schemas.openxmlformats.org/officeDocument/2006/docPropsVTypes">
  <Application>Microsoft Excel Online</Application>
  <Manager>Oficina de Informática y Telecomunicaciónes</Manager>
  <Company>Instituto Geográfico "Agustín Codazzi" - IGAC</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Solución de respaldo y recuperación: Formato de Cotización</dc:title>
  <dc:subject>Formato de cotización</dc:subject>
  <dc:creator>EliecerVanegasMurcia</dc:creator>
  <cp:keywords/>
  <dc:description/>
  <cp:lastModifiedBy>Andres Felipe Velasquez Quiñones</cp:lastModifiedBy>
  <cp:revision/>
  <dcterms:created xsi:type="dcterms:W3CDTF">2011-05-04T04:23:39Z</dcterms:created>
  <dcterms:modified xsi:type="dcterms:W3CDTF">2023-10-23T02:19:35Z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0x0101009DBA5A6276D64B4AB8E62E674109377B</vt:lpwstr>
  </property>
  <property fmtid="{D5CDD505-2E9C-101B-9397-08002B2CF9AE}" pid="3" name="MediaServiceImageTags">
    <vt:lpwstr/>
  </property>
</Properties>
</file>