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ALMACEN\2023\CONTRATOS\Nuevos Procesos\DOTACION\"/>
    </mc:Choice>
  </mc:AlternateContent>
  <xr:revisionPtr revIDLastSave="0" documentId="13_ncr:1_{2A80704C-7223-46B4-9656-B75A4682854B}" xr6:coauthVersionLast="47" xr6:coauthVersionMax="47" xr10:uidLastSave="{00000000-0000-0000-0000-000000000000}"/>
  <bookViews>
    <workbookView xWindow="-120" yWindow="-120" windowWidth="21840" windowHeight="13020" xr2:uid="{00AD8C89-214B-4C76-9F77-78523C5D3D91}"/>
  </bookViews>
  <sheets>
    <sheet name="Hoja2" sheetId="2" r:id="rId1"/>
  </sheets>
  <definedNames>
    <definedName name="_xlnm._FilterDatabase" localSheetId="0" hidden="1">Hoja2!$H$8:$L$10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2" l="1"/>
  <c r="A10" i="2"/>
  <c r="A11" i="2" s="1"/>
  <c r="F9" i="2"/>
  <c r="F10" i="2" l="1"/>
  <c r="H9" i="2"/>
  <c r="H10" i="2" l="1"/>
  <c r="L10" i="2" l="1"/>
  <c r="L9" i="2"/>
  <c r="M9" i="2" s="1"/>
  <c r="M10" i="2" l="1"/>
  <c r="J9" i="2"/>
  <c r="J10" i="2" s="1"/>
  <c r="K10" i="2" s="1"/>
  <c r="K9" i="2" l="1"/>
</calcChain>
</file>

<file path=xl/sharedStrings.xml><?xml version="1.0" encoding="utf-8"?>
<sst xmlns="http://schemas.openxmlformats.org/spreadsheetml/2006/main" count="20" uniqueCount="20">
  <si>
    <t xml:space="preserve"> </t>
  </si>
  <si>
    <t xml:space="preserve">                                                                    </t>
  </si>
  <si>
    <t xml:space="preserve">No. </t>
  </si>
  <si>
    <t>Fecha Factura</t>
  </si>
  <si>
    <t>Numero de Factura</t>
  </si>
  <si>
    <t>Orden de Compra (Ingreso)</t>
  </si>
  <si>
    <t>Salado</t>
  </si>
  <si>
    <t>VALOR CONTRATO</t>
  </si>
  <si>
    <t xml:space="preserve">VALOR CONTRATO </t>
  </si>
  <si>
    <t>VALOR ADICION</t>
  </si>
  <si>
    <t>VALOR EJECUTADO</t>
  </si>
  <si>
    <t xml:space="preserve">VALOR SIN EJECUTAR </t>
  </si>
  <si>
    <t>VALOR DE FACTURAS</t>
  </si>
  <si>
    <t>Valor Factura</t>
  </si>
  <si>
    <t xml:space="preserve">INFORME FINANCIERO  </t>
  </si>
  <si>
    <t>%</t>
  </si>
  <si>
    <t>ELMY6134</t>
  </si>
  <si>
    <t>CONTROLES PARCIALES EN EJECUCION CONTRATO No. 475/2023
MONARCA</t>
  </si>
  <si>
    <t>ELMY6619</t>
  </si>
  <si>
    <t>NCJ-005-18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</si>
</sst>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entury Gothic"/>
      <family val="2"/>
    </font>
    <font>
      <b/>
      <sz val="12"/>
      <name val="Century Gothic"/>
      <family val="2"/>
    </font>
    <font>
      <b/>
      <sz val="11"/>
      <name val="Century Gothic"/>
      <family val="2"/>
    </font>
    <font>
      <sz val="16"/>
      <name val="Century Gothic"/>
      <family val="2"/>
    </font>
    <font>
      <sz val="14"/>
      <name val="Century Gothic"/>
      <family val="2"/>
    </font>
    <font>
      <sz val="8"/>
      <color theme="1"/>
      <name val="Tahoma"/>
      <family val="2"/>
    </font>
    <font>
      <sz val="1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1" fontId="2" fillId="0" borderId="1" xfId="0" applyNumberFormat="1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right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" fontId="6" fillId="0" borderId="1" xfId="1" applyNumberFormat="1" applyFont="1" applyBorder="1" applyAlignment="1">
      <alignment horizontal="center" wrapText="1"/>
    </xf>
    <xf numFmtId="6" fontId="6" fillId="0" borderId="1" xfId="1" applyNumberFormat="1" applyFont="1" applyBorder="1" applyAlignment="1">
      <alignment wrapText="1"/>
    </xf>
    <xf numFmtId="6" fontId="6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164" fontId="2" fillId="3" borderId="1" xfId="0" applyNumberFormat="1" applyFont="1" applyFill="1" applyBorder="1" applyAlignment="1">
      <alignment horizontal="center" vertical="center" wrapText="1"/>
    </xf>
    <xf numFmtId="164" fontId="3" fillId="3" borderId="1" xfId="2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42" fontId="2" fillId="0" borderId="0" xfId="2" applyFont="1"/>
    <xf numFmtId="42" fontId="6" fillId="0" borderId="1" xfId="2" applyFont="1" applyBorder="1" applyAlignment="1">
      <alignment horizontal="center" wrapText="1"/>
    </xf>
    <xf numFmtId="42" fontId="6" fillId="0" borderId="1" xfId="2" applyFont="1" applyBorder="1" applyAlignment="1">
      <alignment wrapText="1"/>
    </xf>
    <xf numFmtId="9" fontId="2" fillId="0" borderId="0" xfId="4" applyFont="1"/>
    <xf numFmtId="9" fontId="2" fillId="0" borderId="0" xfId="4" applyFont="1" applyAlignment="1">
      <alignment horizontal="center" vertical="center" wrapText="1"/>
    </xf>
    <xf numFmtId="9" fontId="2" fillId="0" borderId="1" xfId="4" applyFont="1" applyBorder="1" applyAlignment="1">
      <alignment horizontal="center" vertical="center" wrapText="1"/>
    </xf>
    <xf numFmtId="2" fontId="8" fillId="4" borderId="1" xfId="4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2" fontId="5" fillId="0" borderId="1" xfId="2" applyFont="1" applyBorder="1" applyAlignment="1">
      <alignment horizontal="center" vertical="center"/>
    </xf>
  </cellXfs>
  <cellStyles count="5">
    <cellStyle name="Millares [0]" xfId="1" builtinId="6"/>
    <cellStyle name="Moneda [0]" xfId="2" builtinId="7"/>
    <cellStyle name="Normal" xfId="0" builtinId="0"/>
    <cellStyle name="Normal 2" xfId="3" xr:uid="{EBEFC9F1-247B-4176-B523-D64B03FE03EA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1423146</xdr:colOff>
      <xdr:row>0</xdr:row>
      <xdr:rowOff>108697</xdr:rowOff>
    </xdr:from>
    <xdr:to>
      <xdr:col>5</xdr:col>
      <xdr:colOff>672351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012D8C-3AF5-44D2-B65E-00155160E6A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08" t="18682" r="17391" b="18681"/>
        <a:stretch/>
      </xdr:blipFill>
      <xdr:spPr bwMode="auto">
        <a:xfrm>
          <a:off x="3529852" y="108697"/>
          <a:ext cx="1938617" cy="78777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11206</xdr:colOff>
      <xdr:row>0</xdr:row>
      <xdr:rowOff>156882</xdr:rowOff>
    </xdr:from>
    <xdr:to>
      <xdr:col>2</xdr:col>
      <xdr:colOff>739588</xdr:colOff>
      <xdr:row>3</xdr:row>
      <xdr:rowOff>204420</xdr:rowOff>
    </xdr:to>
    <xdr:pic>
      <xdr:nvPicPr>
        <xdr:cNvPr id="6" name="Imagen 5" descr="Un dibujo de un perro&#10;&#10;Descripción generada automáticamente con confianza media">
          <a:extLst>
            <a:ext uri="{FF2B5EF4-FFF2-40B4-BE49-F238E27FC236}">
              <a16:creationId xmlns:a16="http://schemas.microsoft.com/office/drawing/2014/main" id="{B9891075-8351-4776-AAA2-4C0E89CDF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6" y="156882"/>
          <a:ext cx="1949823" cy="686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A6B4A-056C-4C3E-9F04-C95ED3BE8C88}">
  <dimension ref="A1:M11"/>
  <sheetViews>
    <sheetView tabSelected="1" topLeftCell="A3" zoomScale="85" zoomScaleNormal="85" workbookViewId="0">
      <selection activeCell="L20" sqref="L20"/>
    </sheetView>
  </sheetViews>
  <sheetFormatPr baseColWidth="10" defaultRowHeight="16.5" x14ac:dyDescent="0.3"/>
  <cols>
    <col min="1" max="1" width="4.5703125" style="6" customWidth="1"/>
    <col min="2" max="2" width="13.7109375" style="6" customWidth="1"/>
    <col min="3" max="3" width="15.28515625" style="6" customWidth="1"/>
    <col min="4" max="4" width="22.42578125" style="6" bestFit="1" customWidth="1"/>
    <col min="5" max="5" width="18" style="19" customWidth="1"/>
    <col min="6" max="6" width="14.28515625" style="5" bestFit="1" customWidth="1"/>
    <col min="7" max="7" width="11.42578125" style="5"/>
    <col min="8" max="8" width="21.28515625" style="24" customWidth="1"/>
    <col min="9" max="9" width="17" style="5" customWidth="1"/>
    <col min="10" max="10" width="20" style="5" customWidth="1"/>
    <col min="11" max="11" width="21.28515625" style="24" customWidth="1"/>
    <col min="12" max="12" width="23.5703125" style="5" customWidth="1"/>
    <col min="13" max="13" width="11.42578125" style="27"/>
    <col min="14" max="16384" width="11.42578125" style="5"/>
  </cols>
  <sheetData>
    <row r="1" spans="1:13" x14ac:dyDescent="0.3">
      <c r="A1" s="4" t="s">
        <v>0</v>
      </c>
    </row>
    <row r="2" spans="1:13" x14ac:dyDescent="0.3">
      <c r="A2" s="4" t="s">
        <v>1</v>
      </c>
    </row>
    <row r="5" spans="1:13" ht="17.25" thickBot="1" x14ac:dyDescent="0.35"/>
    <row r="6" spans="1:13" ht="45" customHeight="1" thickBot="1" x14ac:dyDescent="0.35">
      <c r="A6" s="31" t="s">
        <v>17</v>
      </c>
      <c r="B6" s="31"/>
      <c r="C6" s="31"/>
      <c r="D6" s="31"/>
      <c r="E6" s="31"/>
      <c r="F6" s="31"/>
      <c r="G6" s="7"/>
    </row>
    <row r="7" spans="1:13" s="9" customFormat="1" ht="33.75" thickBot="1" x14ac:dyDescent="0.3">
      <c r="A7" s="8" t="s">
        <v>2</v>
      </c>
      <c r="B7" s="8" t="s">
        <v>4</v>
      </c>
      <c r="C7" s="8" t="s">
        <v>3</v>
      </c>
      <c r="D7" s="8" t="s">
        <v>5</v>
      </c>
      <c r="E7" s="20" t="s">
        <v>13</v>
      </c>
      <c r="F7" s="8" t="s">
        <v>6</v>
      </c>
      <c r="H7" s="32" t="s">
        <v>14</v>
      </c>
      <c r="I7" s="32"/>
      <c r="J7" s="32"/>
      <c r="K7" s="33"/>
      <c r="L7" s="32"/>
      <c r="M7" s="28"/>
    </row>
    <row r="8" spans="1:13" s="9" customFormat="1" ht="36.75" thickBot="1" x14ac:dyDescent="0.3">
      <c r="A8" s="8"/>
      <c r="B8" s="8"/>
      <c r="C8" s="10"/>
      <c r="D8" s="11" t="s">
        <v>7</v>
      </c>
      <c r="E8" s="21">
        <v>123297090</v>
      </c>
      <c r="F8" s="10"/>
      <c r="H8" s="25" t="s">
        <v>8</v>
      </c>
      <c r="I8" s="12" t="s">
        <v>9</v>
      </c>
      <c r="J8" s="12" t="s">
        <v>10</v>
      </c>
      <c r="K8" s="25" t="s">
        <v>11</v>
      </c>
      <c r="L8" s="12" t="s">
        <v>12</v>
      </c>
      <c r="M8" s="29" t="s">
        <v>15</v>
      </c>
    </row>
    <row r="9" spans="1:13" ht="19.5" thickBot="1" x14ac:dyDescent="0.35">
      <c r="A9" s="13">
        <v>1</v>
      </c>
      <c r="B9" s="17" t="s">
        <v>16</v>
      </c>
      <c r="C9" s="18">
        <v>45181</v>
      </c>
      <c r="D9" s="1">
        <v>3520</v>
      </c>
      <c r="E9" s="22">
        <v>64099350</v>
      </c>
      <c r="F9" s="2">
        <f>+E8-E9</f>
        <v>59197740</v>
      </c>
      <c r="H9" s="26">
        <f>+E8</f>
        <v>123297090</v>
      </c>
      <c r="I9" s="14">
        <v>0</v>
      </c>
      <c r="J9" s="15">
        <f>+L9</f>
        <v>64099350</v>
      </c>
      <c r="K9" s="26">
        <f>+H9-J9</f>
        <v>59197740</v>
      </c>
      <c r="L9" s="15">
        <f>+E9</f>
        <v>64099350</v>
      </c>
      <c r="M9" s="30">
        <f>+L9*100/$E$8</f>
        <v>51.987723311231434</v>
      </c>
    </row>
    <row r="10" spans="1:13" ht="19.5" thickBot="1" x14ac:dyDescent="0.35">
      <c r="A10" s="13">
        <f>+A9+1</f>
        <v>2</v>
      </c>
      <c r="B10" s="17" t="s">
        <v>18</v>
      </c>
      <c r="C10" s="18">
        <v>45218</v>
      </c>
      <c r="D10" s="1">
        <v>3566</v>
      </c>
      <c r="E10" s="22">
        <f>58647960-963900</f>
        <v>57684060</v>
      </c>
      <c r="F10" s="2">
        <f>+F9-E10</f>
        <v>1513680</v>
      </c>
      <c r="H10" s="26">
        <f>+$H$9</f>
        <v>123297090</v>
      </c>
      <c r="I10" s="14">
        <v>0</v>
      </c>
      <c r="J10" s="16">
        <f>+J9+E10</f>
        <v>121783410</v>
      </c>
      <c r="K10" s="26">
        <f>+H10-J10</f>
        <v>1513680</v>
      </c>
      <c r="L10" s="15">
        <f t="shared" ref="L10" si="0">+E10</f>
        <v>57684060</v>
      </c>
      <c r="M10" s="30">
        <f>+L10*100/$E$8+M9</f>
        <v>98.772331123143289</v>
      </c>
    </row>
    <row r="11" spans="1:13" ht="17.25" thickBot="1" x14ac:dyDescent="0.35">
      <c r="A11" s="13">
        <f t="shared" ref="A11" si="1">+A10+1</f>
        <v>3</v>
      </c>
      <c r="B11" s="13" t="s">
        <v>19</v>
      </c>
      <c r="C11" s="18">
        <v>45226</v>
      </c>
      <c r="D11" s="3"/>
      <c r="E11" s="23">
        <v>963900</v>
      </c>
      <c r="F11" s="2"/>
      <c r="H11" s="5"/>
      <c r="K11" s="5"/>
      <c r="M11" s="5"/>
    </row>
  </sheetData>
  <autoFilter ref="H8:L11" xr:uid="{0517D704-0203-4F76-A38E-A19F9027BCE1}"/>
  <mergeCells count="2">
    <mergeCell ref="A6:F6"/>
    <mergeCell ref="H7:L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 YULIETH</dc:creator>
  <cp:lastModifiedBy>Yulieth Tellez</cp:lastModifiedBy>
  <cp:lastPrinted>2022-04-20T20:05:39Z</cp:lastPrinted>
  <dcterms:created xsi:type="dcterms:W3CDTF">2020-09-01T20:05:58Z</dcterms:created>
  <dcterms:modified xsi:type="dcterms:W3CDTF">2023-11-16T21:31:44Z</dcterms:modified>
</cp:coreProperties>
</file>