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filterPrivacy="1" defaultThemeVersion="166925"/>
  <xr:revisionPtr revIDLastSave="0" documentId="8_{F4C99590-C686-4076-9D02-2108342974C4}" xr6:coauthVersionLast="47" xr6:coauthVersionMax="47" xr10:uidLastSave="{00000000-0000-0000-0000-000000000000}"/>
  <bookViews>
    <workbookView xWindow="-120" yWindow="-120" windowWidth="20730" windowHeight="11160" activeTab="1" xr2:uid="{00000000-000D-0000-FFFF-FFFF00000000}"/>
  </bookViews>
  <sheets>
    <sheet name="MATRIZ RIESGOS" sheetId="1" r:id="rId1"/>
    <sheet name="DILIGENCIAMIENTO" sheetId="2" r:id="rId2"/>
  </sheets>
  <externalReferences>
    <externalReference r:id="rId3"/>
    <externalReference r:id="rId4"/>
  </externalReferences>
  <definedNames>
    <definedName name="_xlnm._FilterDatabase" localSheetId="1" hidden="1">DILIGENCIAMIENTO!#REF!</definedName>
    <definedName name="_xlnm.Print_Area" localSheetId="0">'MATRIZ RIESGOS'!$A$1:$AC$42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19" i="1" l="1"/>
  <c r="U18" i="1"/>
  <c r="S18" i="1"/>
  <c r="V18" i="1" s="1"/>
  <c r="W18" i="1" s="1"/>
  <c r="N18" i="1"/>
  <c r="L18" i="1"/>
  <c r="J18" i="1"/>
  <c r="J11" i="1"/>
  <c r="L11" i="1"/>
  <c r="S11" i="1"/>
  <c r="U11" i="1"/>
  <c r="J13" i="1"/>
  <c r="L13" i="1"/>
  <c r="N13" i="1"/>
  <c r="S13" i="1"/>
  <c r="U13" i="1"/>
  <c r="J15" i="1"/>
  <c r="L15" i="1"/>
  <c r="N15" i="1"/>
  <c r="S15" i="1"/>
  <c r="U15" i="1"/>
  <c r="J16" i="1"/>
  <c r="L16" i="1"/>
  <c r="N16" i="1"/>
  <c r="S16" i="1"/>
  <c r="U16" i="1"/>
  <c r="J19" i="1"/>
  <c r="L19" i="1"/>
  <c r="U19" i="1"/>
  <c r="J23" i="1"/>
  <c r="L23" i="1"/>
  <c r="N23" i="1"/>
  <c r="S23" i="1"/>
  <c r="U23" i="1"/>
  <c r="J24" i="1"/>
  <c r="L24" i="1"/>
  <c r="N24" i="1"/>
  <c r="S24" i="1"/>
  <c r="U24" i="1"/>
  <c r="U10" i="1"/>
  <c r="S10" i="1"/>
  <c r="L10" i="1"/>
  <c r="J10" i="1"/>
  <c r="V11" i="1" l="1"/>
  <c r="W11" i="1" s="1"/>
  <c r="M11" i="1"/>
  <c r="N11" i="1" s="1"/>
  <c r="V13" i="1"/>
  <c r="W13" i="1" s="1"/>
  <c r="V16" i="1"/>
  <c r="W16" i="1" s="1"/>
  <c r="V15" i="1"/>
  <c r="W15" i="1" s="1"/>
  <c r="V19" i="1"/>
  <c r="W19" i="1" s="1"/>
  <c r="V23" i="1"/>
  <c r="W23" i="1" s="1"/>
  <c r="M10" i="1"/>
  <c r="N10" i="1" s="1"/>
  <c r="V24" i="1"/>
  <c r="W24" i="1" s="1"/>
  <c r="V10" i="1"/>
  <c r="W10" i="1" s="1"/>
  <c r="U22" i="1"/>
  <c r="S22" i="1"/>
  <c r="L22" i="1"/>
  <c r="J22" i="1"/>
  <c r="V22" i="1" l="1"/>
  <c r="W22" i="1" s="1"/>
  <c r="M22" i="1"/>
  <c r="N22" i="1" s="1"/>
  <c r="S17" i="1"/>
  <c r="U17" i="1"/>
  <c r="S20" i="1"/>
  <c r="U20" i="1"/>
  <c r="S21" i="1"/>
  <c r="U21" i="1"/>
  <c r="S25" i="1"/>
  <c r="U25" i="1"/>
  <c r="S26" i="1"/>
  <c r="U26" i="1"/>
  <c r="S27" i="1"/>
  <c r="U27" i="1"/>
  <c r="S28" i="1"/>
  <c r="U28" i="1"/>
  <c r="S29" i="1"/>
  <c r="U29" i="1"/>
  <c r="V29" i="1" l="1"/>
  <c r="W29" i="1" s="1"/>
  <c r="V25" i="1"/>
  <c r="W25" i="1" s="1"/>
  <c r="V21" i="1"/>
  <c r="W21" i="1" s="1"/>
  <c r="V20" i="1"/>
  <c r="W20" i="1" s="1"/>
  <c r="V17" i="1"/>
  <c r="W17" i="1" s="1"/>
  <c r="V28" i="1"/>
  <c r="W28" i="1" s="1"/>
  <c r="V26" i="1"/>
  <c r="W26" i="1" s="1"/>
  <c r="V27" i="1"/>
  <c r="W27" i="1" s="1"/>
  <c r="L17" i="1"/>
  <c r="L20" i="1"/>
  <c r="L21" i="1"/>
  <c r="L25" i="1"/>
  <c r="L26" i="1"/>
  <c r="L27" i="1"/>
  <c r="L28" i="1"/>
  <c r="L29" i="1"/>
  <c r="L12" i="1"/>
  <c r="N17" i="1"/>
  <c r="N20" i="1"/>
  <c r="N21" i="1"/>
  <c r="N25" i="1"/>
  <c r="N26" i="1"/>
  <c r="N27" i="1"/>
  <c r="N28" i="1"/>
  <c r="N29" i="1"/>
  <c r="J17" i="1" l="1"/>
  <c r="J20" i="1"/>
  <c r="J21" i="1"/>
  <c r="J25" i="1"/>
  <c r="J26" i="1"/>
  <c r="J27" i="1"/>
  <c r="J28" i="1"/>
  <c r="J29" i="1"/>
  <c r="U12" i="1" l="1"/>
  <c r="S12" i="1"/>
  <c r="J12" i="1"/>
  <c r="N12" i="1" l="1"/>
  <c r="V12" i="1"/>
  <c r="W12" i="1" s="1"/>
</calcChain>
</file>

<file path=xl/sharedStrings.xml><?xml version="1.0" encoding="utf-8"?>
<sst xmlns="http://schemas.openxmlformats.org/spreadsheetml/2006/main" count="485" uniqueCount="182">
  <si>
    <t>FORMATO MATRIZ DE  IDENTIFICACIÓN Y COBERTURA DE RIESGOS</t>
  </si>
  <si>
    <t>CODIGO: GCONT-FO-028</t>
  </si>
  <si>
    <t>PROCESO DE CONTRATACIÓN</t>
  </si>
  <si>
    <t>VERSIÓN: 0</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</si>
  <si>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</si>
  <si>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</si>
  <si>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</si>
  <si>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</si>
  <si>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</si>
  <si>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</si>
  <si>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</si>
  <si>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</si>
  <si>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</si>
  <si>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</si>
  <si>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</si>
  <si>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</si>
  <si>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</si>
  <si>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</si>
  <si>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</si>
  <si>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</si>
  <si>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</si>
  <si>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</si>
  <si>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</si>
  <si>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</si>
  <si>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</si>
  <si>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</si>
  <si>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</si>
  <si>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</si>
  <si>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</si>
  <si>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</si>
  <si>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</si>
  <si>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</si>
  <si>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EXTERNO</t>
  </si>
  <si>
    <t>CONTRATACIÓN</t>
  </si>
  <si>
    <t>REGULATORIOS</t>
  </si>
  <si>
    <t>Demora en la iniciación del contrato por falta de requisitos de perfeccionamiento</t>
  </si>
  <si>
    <t>Retraso en la ejecución del contrato</t>
  </si>
  <si>
    <t>Posible</t>
  </si>
  <si>
    <t>MENOR</t>
  </si>
  <si>
    <t>Contratista/Entidad</t>
  </si>
  <si>
    <t>Definir claramente, solicitar anticipadamente y reiterativamente los documentos de perfeccionamiento</t>
  </si>
  <si>
    <t>Improbable</t>
  </si>
  <si>
    <t>SI</t>
  </si>
  <si>
    <t>Desde la Apertura del Proceso de Contratación</t>
  </si>
  <si>
    <t>Hasta el perfeccionamiento o acta de inicio del contrato</t>
  </si>
  <si>
    <t>Correos de solicitud de documentos</t>
  </si>
  <si>
    <t>Permanente</t>
  </si>
  <si>
    <t>ECONÓMICOS</t>
  </si>
  <si>
    <t>Estimación errada o inadecuada de la propuesta económica realizada por el proponente por no calcular los costos del servicio necesario
para el cumplimiento del objeto del Contrato.</t>
  </si>
  <si>
    <t>Sobrecostos y reclamaciones de rompimiento del equilibrio económico por parte del contratista.
Perdida de utilidad del contratista.</t>
  </si>
  <si>
    <t>Contratista</t>
  </si>
  <si>
    <t>Estimación adecuada de los costos, procesos y tiempos.</t>
  </si>
  <si>
    <t>INSIGNIFICANTE</t>
  </si>
  <si>
    <t>NO</t>
  </si>
  <si>
    <t>Lectura de las obligaciones y servicios requeridos</t>
  </si>
  <si>
    <t>ESPECÍFICO</t>
  </si>
  <si>
    <t>EJECUCIÓN</t>
  </si>
  <si>
    <t xml:space="preserve">Imposición de nuevos tributos </t>
  </si>
  <si>
    <t>Incremento en el precio de productos, ocasionando perdida y posible desequilibrio económico</t>
  </si>
  <si>
    <t>MAYOR</t>
  </si>
  <si>
    <t>Revisión de la reglamentación juridica y tributaria que rige el contrato en conjunto con el contratista.</t>
  </si>
  <si>
    <t>Raro</t>
  </si>
  <si>
    <t>Inicio de la ejecución del contrato</t>
  </si>
  <si>
    <t>Finalización de la ejecución del contrato.</t>
  </si>
  <si>
    <t xml:space="preserve">Monitoreo permanente en conjunto con el contratista. </t>
  </si>
  <si>
    <t>Imposición de nuevos trámites o permisos</t>
  </si>
  <si>
    <t>Demora en la adquisición de la materia prima para la ejecución del contrato</t>
  </si>
  <si>
    <t>Revisión de la reglamentación juridica y técnica que rige el contrato en conjunto con el contratista.</t>
  </si>
  <si>
    <t>Variación de la
TRM</t>
  </si>
  <si>
    <t>Modificación de las condiciones económicas del contrato</t>
  </si>
  <si>
    <t>Probable</t>
  </si>
  <si>
    <t>4</t>
  </si>
  <si>
    <t>MODERADO</t>
  </si>
  <si>
    <t>3</t>
  </si>
  <si>
    <t>Riesgo Alto</t>
  </si>
  <si>
    <t>CONTRATISTA</t>
  </si>
  <si>
    <t>Revisión de los precios frente a la variación de la TRM</t>
  </si>
  <si>
    <t>2</t>
  </si>
  <si>
    <t>Desde la preparación y presentación de la oferta</t>
  </si>
  <si>
    <t>A la fecha de cierre de presentación de Ofertas</t>
  </si>
  <si>
    <t>Revisando la
TRM publicada
por el Banco de
la República</t>
  </si>
  <si>
    <t>Reducción de la oferta de insumos requeridos para la ejecución del contrato</t>
  </si>
  <si>
    <t>Demora en la ejecución del contrato</t>
  </si>
  <si>
    <t>Revisión de la oferta y demanda de los insumos necesarios para la ejecución del contrato en conjunto con el contratista.</t>
  </si>
  <si>
    <t>Insumos importados o no comercializables en el país</t>
  </si>
  <si>
    <t>Revisión de la oferta y demanda de los insumos requeridos para la ejecución del contrato en conjunto con el contratista.</t>
  </si>
  <si>
    <t>Daño, pérdida o hurto de los insumos por hechos imputables al contratista y su equipo de trabajo</t>
  </si>
  <si>
    <t xml:space="preserve">Revisión del manejo, instalación y garantia de los insumos instalados por el contratista, asi como de las medidas de seguridad y polizas que amparen los activos. </t>
  </si>
  <si>
    <t>Falta de personal que ejecuta el contrato por ocurrencia de accidentes laborales.</t>
  </si>
  <si>
    <t>Demora en la ejecución del contrato, sanciones para la entidad</t>
  </si>
  <si>
    <t xml:space="preserve">Revisión de los programas de seguridad y salud aprobados por la ARL del contratista. </t>
  </si>
  <si>
    <t>INTERNO</t>
  </si>
  <si>
    <t>No pago de aportes al sistema de seguridad social</t>
  </si>
  <si>
    <t>Acciones de ley</t>
  </si>
  <si>
    <t>Solicitar certificados de pago de seguridad social</t>
  </si>
  <si>
    <t>SOCIALES O POLÍTICOS</t>
  </si>
  <si>
    <t xml:space="preserve">Revisión de las condiciones de seguridad y orden poublico en las areas de influencia de ejecición del contrato. </t>
  </si>
  <si>
    <t>Interrupción de la ejecución del contrato debido a huelgas/ manifestaciones de orden público por parte de los trabajadores del contratista.</t>
  </si>
  <si>
    <t>Revisión de los planes de continuidad del servicio en casos de emergencia que tenga determinado el contratista.</t>
  </si>
  <si>
    <t>TODAS LAS ETAPAS</t>
  </si>
  <si>
    <t>Enfermedad del personal por riesgo sanitario (Pandemia) o cualquier otra enfermedad infecciosa.</t>
  </si>
  <si>
    <t>Suspensión de la ejecución de las actividades del contrato y posibilidad de contagio a los demás servidores del  contratista y FNA.</t>
  </si>
  <si>
    <t>Entidad / Contratista</t>
  </si>
  <si>
    <t>El contratista debe garantizar la implementación y cumplimiento de los protocolos de bioseguridad en la prevención y mitigación de contagio, de conformidad con la normatividad vigente.</t>
  </si>
  <si>
    <t>Monitoreo permanente por parte del del supervisor de las condiciones de bioseguridad.</t>
  </si>
  <si>
    <t>DE LA NATURALEZA</t>
  </si>
  <si>
    <t>Retraso, dificultad o imposibilidad de ejecutar el contrato, debido a condiciones climáticas, ambientales o geográficas anormales.</t>
  </si>
  <si>
    <t xml:space="preserve">Revisión de las condiciones climaticas, geograficas y demas en las zonas de influencia donde se ejecutará el contrato. </t>
  </si>
  <si>
    <t>AMBIENTALES</t>
  </si>
  <si>
    <t>Demandas al contratista y a la entidad</t>
  </si>
  <si>
    <t xml:space="preserve">Revisión de los planes y guia para el manejo de sustancias y/o materiales que afecten o generen contaminación al medio ambiente. </t>
  </si>
  <si>
    <t>OPERACIONALES</t>
  </si>
  <si>
    <t>Baja calidad o veracidad de la información suministrada por parte del contratista hacia la entidad</t>
  </si>
  <si>
    <t>Demandas al contratista y declaración de incumplimiento</t>
  </si>
  <si>
    <t xml:space="preserve">Revisión de la información entregada por el contratista en virtud de la ejecución del contrato verificando que la misma cumpla con las caracteristicas pactadas en el contrato. </t>
  </si>
  <si>
    <t>Revelación de información confidencial del contrato a un tercero no autorizado</t>
  </si>
  <si>
    <t xml:space="preserve">Realizar la suscripción de los acuerdos de confidencialidad y verificación de cumplimiento de los mismos a lo largo de la ejecución del contrato. </t>
  </si>
  <si>
    <t>Utilización indebida de la información del contrato.</t>
  </si>
  <si>
    <t xml:space="preserve">Revisión de los planes para la custodia de la información resultante del contrato. </t>
  </si>
  <si>
    <t>Demoras en la entrega de información por parte del contratista</t>
  </si>
  <si>
    <t>Revisión de los ANS y/o obligaciones contractuales para realizar el seguimiento en la entrega de información.</t>
  </si>
  <si>
    <t>Demora en el tiempo de ejecucion del contrato</t>
  </si>
  <si>
    <t>Mal funcionamiento en los equipos y fallas en la operación</t>
  </si>
  <si>
    <t xml:space="preserve">Revisión periodica, control y seguimiento al cronograma del contrato y su cumplimiento. </t>
  </si>
  <si>
    <t>Elaboró:</t>
  </si>
  <si>
    <t>RESPONSABLE TÉCNICO</t>
  </si>
  <si>
    <t>RESPONSABLE JURÍDICO</t>
  </si>
  <si>
    <t>RESPONSABLE FINANCIERO</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</si>
  <si>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</si>
  <si>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</si>
  <si>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</si>
  <si>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</si>
  <si>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</si>
  <si>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</si>
  <si>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</si>
  <si>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</si>
  <si>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</si>
  <si>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</si>
  <si>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</si>
  <si>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</si>
  <si>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</si>
  <si>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</si>
  <si>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</si>
  <si>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</si>
  <si>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</si>
  <si>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</si>
  <si>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</si>
  <si>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</si>
  <si>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</si>
  <si>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</si>
  <si>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</si>
  <si>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</si>
  <si>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</si>
  <si>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</si>
  <si>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</si>
  <si>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</si>
  <si>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</si>
  <si>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</si>
  <si>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</si>
  <si>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</si>
  <si>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</si>
  <si>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</si>
  <si>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</si>
  <si>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</si>
  <si>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</si>
  <si>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</si>
  <si>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</si>
  <si>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</si>
  <si>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</si>
  <si>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</si>
  <si>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</si>
  <si>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</si>
  <si>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</si>
  <si>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</si>
  <si>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</si>
  <si>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</si>
  <si>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</si>
  <si>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Deterioro de las condiciones de seguridad y orden público (manifestaciones/huelgas( que interrumpan las actividades o impidan la ejecución del contrato</t>
  </si>
  <si>
    <t>Daños o impactos que genere el contratista al medio ambiente en el desarrollo del contrato</t>
  </si>
  <si>
    <t>LINDA CRISTINA MARTÍNEZ AGUILAR</t>
  </si>
  <si>
    <t>JACOBO BARRIOS SOLANO</t>
  </si>
  <si>
    <t>DIANA XIMENA DÍAZ RAMIREZ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</si>
</sst>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92">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0" borderId="1" xfId="1"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0" borderId="1" xfId="0"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protection locked="0"/>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0" borderId="29" xfId="1" applyFont="1" applyBorder="1" applyAlignment="1">
      <alignment horizontal="center" vertical="center" wrapText="1"/>
    </xf>
    <xf numFmtId="0" fontId="5" fillId="0" borderId="3" xfId="1" applyFont="1" applyBorder="1" applyAlignment="1">
      <alignment horizontal="center" vertical="center" wrapText="1"/>
    </xf>
    <xf numFmtId="0" fontId="5" fillId="2" borderId="1" xfId="1" applyFont="1" applyFill="1" applyBorder="1" applyAlignment="1">
      <alignment horizontal="center" vertical="center" wrapText="1"/>
    </xf>
    <xf numFmtId="0" fontId="5" fillId="0" borderId="1" xfId="1" applyFont="1" applyBorder="1" applyAlignment="1">
      <alignment horizontal="center" vertical="center" wrapText="1"/>
    </xf>
    <xf numFmtId="0" fontId="5" fillId="2" borderId="1"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4" xfId="1" applyFont="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textRotation="90" wrapText="1"/>
      <protection locked="0"/>
    </xf>
    <xf numFmtId="0" fontId="6" fillId="4" borderId="1" xfId="1" applyFont="1" applyFill="1" applyBorder="1" applyAlignment="1" applyProtection="1">
      <alignment horizontal="center" vertical="center" wrapText="1"/>
      <protection locked="0"/>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17">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theme="9" tint="0.39994506668294322"/>
        </patternFill>
      </fill>
    </dxf>
    <dxf>
      <fill>
        <patternFill>
          <bgColor rgb="FFFFFF00"/>
        </patternFill>
      </fill>
    </dxf>
    <dxf>
      <fill>
        <patternFill>
          <bgColor rgb="FFFF99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1.wdp"/><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xdr:col>
      <xdr:colOff>586220</xdr:colOff>
      <xdr:row>0</xdr:row>
      <xdr:rowOff>147201</xdr:rowOff>
    </xdr:from>
    <xdr:to>
      <xdr:col>3</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163285</xdr:colOff>
      <xdr:row>33</xdr:row>
      <xdr:rowOff>0</xdr:rowOff>
    </xdr:from>
    <xdr:to>
      <xdr:col>16</xdr:col>
      <xdr:colOff>979714</xdr:colOff>
      <xdr:row>35</xdr:row>
      <xdr:rowOff>190212</xdr:rowOff>
    </xdr:to>
    <xdr:pic>
      <xdr:nvPicPr>
        <xdr:cNvPr id="3" name="Imagen 2">
          <a:extLst>
            <a:ext uri="{FF2B5EF4-FFF2-40B4-BE49-F238E27FC236}">
              <a16:creationId xmlns:a16="http://schemas.microsoft.com/office/drawing/2014/main" id="{09646730-6AEB-85AD-96CA-1F70D01536A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722678" y="26969357"/>
          <a:ext cx="1877786" cy="571212"/>
        </a:xfrm>
        <a:prstGeom prst="rect">
          <a:avLst/>
        </a:prstGeom>
      </xdr:spPr>
    </xdr:pic>
    <xdr:clientData/>
  </xdr:twoCellAnchor>
  <xdr:twoCellAnchor editAs="oneCell">
    <xdr:from>
      <xdr:col>1</xdr:col>
      <xdr:colOff>54429</xdr:colOff>
      <xdr:row>32</xdr:row>
      <xdr:rowOff>7544</xdr:rowOff>
    </xdr:from>
    <xdr:to>
      <xdr:col>3</xdr:col>
      <xdr:colOff>108858</xdr:colOff>
      <xdr:row>36</xdr:row>
      <xdr:rowOff>1361</xdr:rowOff>
    </xdr:to>
    <xdr:pic>
      <xdr:nvPicPr>
        <xdr:cNvPr id="4" name="Imagen 3">
          <a:extLst>
            <a:ext uri="{FF2B5EF4-FFF2-40B4-BE49-F238E27FC236}">
              <a16:creationId xmlns:a16="http://schemas.microsoft.com/office/drawing/2014/main" id="{E5563125-85A1-BA05-5A2F-66307C87ED6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39536" y="26786401"/>
          <a:ext cx="1224643" cy="755817"/>
        </a:xfrm>
        <a:prstGeom prst="rect">
          <a:avLst/>
        </a:prstGeom>
      </xdr:spPr>
    </xdr:pic>
    <xdr:clientData/>
  </xdr:twoCellAnchor>
  <xdr:twoCellAnchor editAs="oneCell">
    <xdr:from>
      <xdr:col>8</xdr:col>
      <xdr:colOff>680356</xdr:colOff>
      <xdr:row>31</xdr:row>
      <xdr:rowOff>0</xdr:rowOff>
    </xdr:from>
    <xdr:to>
      <xdr:col>10</xdr:col>
      <xdr:colOff>123254</xdr:colOff>
      <xdr:row>35</xdr:row>
      <xdr:rowOff>184241</xdr:rowOff>
    </xdr:to>
    <xdr:pic>
      <xdr:nvPicPr>
        <xdr:cNvPr id="5" name="Imagen 4" descr="Imagen que contiene objeto, reloj, esquiando, nieve&#10;&#10;Descripción generada automáticamente">
          <a:extLst>
            <a:ext uri="{FF2B5EF4-FFF2-40B4-BE49-F238E27FC236}">
              <a16:creationId xmlns:a16="http://schemas.microsoft.com/office/drawing/2014/main" id="{37A4FEE1-6031-8579-92BC-CE8A2D374C39}"/>
            </a:ext>
          </a:extLst>
        </xdr:cNvPr>
        <xdr:cNvPicPr>
          <a:picLocks noChangeAspect="1"/>
        </xdr:cNvPicPr>
      </xdr:nvPicPr>
      <xdr:blipFill>
        <a:blip xmlns:r="http://schemas.openxmlformats.org/officeDocument/2006/relationships" r:embed="rId4" cstate="print">
          <a:extLst>
            <a:ext uri="{BEBA8EAE-BF5A-486C-A8C5-ECC9F3942E4B}">
              <a14:imgProps xmlns:a14="http://schemas.microsoft.com/office/drawing/2010/main">
                <a14:imgLayer r:embed="rId5">
                  <a14:imgEffect>
                    <a14:brightnessContrast bright="20000" contrast="40000"/>
                  </a14:imgEffect>
                </a14:imgLayer>
              </a14:imgProps>
            </a:ext>
            <a:ext uri="{28A0092B-C50C-407E-A947-70E740481C1C}">
              <a14:useLocalDpi xmlns:a14="http://schemas.microsoft.com/office/drawing/2010/main" val="0"/>
            </a:ext>
          </a:extLst>
        </a:blip>
        <a:stretch>
          <a:fillRect/>
        </a:stretch>
      </xdr:blipFill>
      <xdr:spPr>
        <a:xfrm>
          <a:off x="6068785" y="26588357"/>
          <a:ext cx="1102969" cy="9462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puentesb/AppData/Local/Microsoft/Windows/INetCache/Content.Outlook/NL2N3YKB/MATRIZ%20DE%20RIESGOS%20Rev%20Te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8"/>
  <sheetViews>
    <sheetView topLeftCell="A26" zoomScale="70" zoomScaleNormal="70" zoomScaleSheetLayoutView="70" workbookViewId="0">
      <selection activeCell="N34" sqref="N34"/>
    </sheetView>
  </sheetViews>
  <sheetFormatPr baseColWidth="10" defaultColWidth="11.42578125" defaultRowHeight="15"/>
  <cols>
    <col min="1" max="4" width="8.85546875" style="1" customWidth="1"/>
    <col min="5" max="6" width="11.42578125" style="2"/>
    <col min="7" max="8" width="11.42578125" style="5"/>
    <col min="9" max="10" width="12.42578125" style="5" customWidth="1"/>
    <col min="11" max="11" width="15.28515625" style="5" customWidth="1"/>
    <col min="12" max="14" width="12.42578125" style="5" customWidth="1"/>
    <col min="15" max="15" width="30" style="5" bestFit="1" customWidth="1"/>
    <col min="16" max="16" width="15.85546875" style="5" customWidth="1"/>
    <col min="17" max="17" width="15.28515625" style="5" customWidth="1"/>
    <col min="18" max="21" width="12.42578125" style="5" customWidth="1"/>
    <col min="22" max="23" width="13.140625" style="5" customWidth="1"/>
    <col min="24" max="24" width="15.5703125" style="5" customWidth="1"/>
    <col min="25" max="25" width="24.42578125" style="5" customWidth="1"/>
    <col min="26" max="26" width="21.42578125" style="5" customWidth="1"/>
    <col min="27" max="27" width="22.140625" style="5" customWidth="1"/>
    <col min="28" max="28" width="11.42578125" style="1" bestFit="1" customWidth="1"/>
    <col min="29" max="29" width="11.140625" style="1" customWidth="1"/>
    <col min="30" max="31" width="11.140625" style="5" customWidth="1"/>
    <col min="32" max="16384" width="11.42578125" style="5"/>
  </cols>
  <sheetData>
    <row r="1" spans="1:29" ht="26.25" customHeight="1">
      <c r="A1" s="67"/>
      <c r="B1" s="68"/>
      <c r="C1" s="68"/>
      <c r="D1" s="68"/>
      <c r="E1" s="68"/>
      <c r="F1" s="68"/>
      <c r="G1" s="68"/>
      <c r="H1" s="73" t="s">
        <v>0</v>
      </c>
      <c r="I1" s="73"/>
      <c r="J1" s="73"/>
      <c r="K1" s="73"/>
      <c r="L1" s="73"/>
      <c r="M1" s="73"/>
      <c r="N1" s="73"/>
      <c r="O1" s="73"/>
      <c r="P1" s="73"/>
      <c r="Q1" s="73"/>
      <c r="R1" s="73"/>
      <c r="S1" s="73"/>
      <c r="T1" s="73"/>
      <c r="U1" s="73"/>
      <c r="V1" s="73"/>
      <c r="W1" s="73"/>
      <c r="X1" s="73"/>
      <c r="Y1" s="55" t="s">
        <v>1</v>
      </c>
      <c r="Z1" s="56"/>
      <c r="AA1" s="56"/>
      <c r="AB1" s="56"/>
      <c r="AC1" s="57"/>
    </row>
    <row r="2" spans="1:29" ht="26.25" customHeight="1">
      <c r="A2" s="69"/>
      <c r="B2" s="70"/>
      <c r="C2" s="70"/>
      <c r="D2" s="70"/>
      <c r="E2" s="70"/>
      <c r="F2" s="70"/>
      <c r="G2" s="70"/>
      <c r="H2" s="74"/>
      <c r="I2" s="74"/>
      <c r="J2" s="74"/>
      <c r="K2" s="74"/>
      <c r="L2" s="74"/>
      <c r="M2" s="74"/>
      <c r="N2" s="74"/>
      <c r="O2" s="74"/>
      <c r="P2" s="74"/>
      <c r="Q2" s="74"/>
      <c r="R2" s="74"/>
      <c r="S2" s="74"/>
      <c r="T2" s="74"/>
      <c r="U2" s="74"/>
      <c r="V2" s="74"/>
      <c r="W2" s="74"/>
      <c r="X2" s="74"/>
      <c r="Y2" s="58"/>
      <c r="Z2" s="59"/>
      <c r="AA2" s="59"/>
      <c r="AB2" s="59"/>
      <c r="AC2" s="60"/>
    </row>
    <row r="3" spans="1:29" ht="26.25" customHeight="1">
      <c r="A3" s="69"/>
      <c r="B3" s="70"/>
      <c r="C3" s="70"/>
      <c r="D3" s="70"/>
      <c r="E3" s="70"/>
      <c r="F3" s="70"/>
      <c r="G3" s="70"/>
      <c r="H3" s="74" t="s">
        <v>2</v>
      </c>
      <c r="I3" s="74"/>
      <c r="J3" s="74"/>
      <c r="K3" s="74"/>
      <c r="L3" s="74"/>
      <c r="M3" s="74"/>
      <c r="N3" s="74"/>
      <c r="O3" s="74"/>
      <c r="P3" s="74"/>
      <c r="Q3" s="74"/>
      <c r="R3" s="74"/>
      <c r="S3" s="74"/>
      <c r="T3" s="74"/>
      <c r="U3" s="74"/>
      <c r="V3" s="74"/>
      <c r="W3" s="74"/>
      <c r="X3" s="74"/>
      <c r="Y3" s="61" t="s">
        <v>3</v>
      </c>
      <c r="Z3" s="62"/>
      <c r="AA3" s="62"/>
      <c r="AB3" s="62"/>
      <c r="AC3" s="63"/>
    </row>
    <row r="4" spans="1:29" ht="26.25" customHeight="1" thickBot="1">
      <c r="A4" s="71"/>
      <c r="B4" s="72"/>
      <c r="C4" s="72"/>
      <c r="D4" s="72"/>
      <c r="E4" s="72"/>
      <c r="F4" s="72"/>
      <c r="G4" s="72"/>
      <c r="H4" s="75"/>
      <c r="I4" s="75"/>
      <c r="J4" s="75"/>
      <c r="K4" s="75"/>
      <c r="L4" s="75"/>
      <c r="M4" s="75"/>
      <c r="N4" s="75"/>
      <c r="O4" s="75"/>
      <c r="P4" s="75"/>
      <c r="Q4" s="75"/>
      <c r="R4" s="75"/>
      <c r="S4" s="75"/>
      <c r="T4" s="75"/>
      <c r="U4" s="75"/>
      <c r="V4" s="75"/>
      <c r="W4" s="75"/>
      <c r="X4" s="75"/>
      <c r="Y4" s="64"/>
      <c r="Z4" s="65"/>
      <c r="AA4" s="65"/>
      <c r="AB4" s="65"/>
      <c r="AC4" s="66"/>
    </row>
    <row r="6" spans="1:29" ht="15.75" thickBot="1"/>
    <row r="7" spans="1:29" ht="15.75">
      <c r="A7" s="76" t="s">
        <v>4</v>
      </c>
      <c r="B7" s="77"/>
      <c r="C7" s="77"/>
      <c r="D7" s="77"/>
      <c r="E7" s="77"/>
      <c r="F7" s="77"/>
      <c r="G7" s="52" t="s">
        <v>5</v>
      </c>
      <c r="H7" s="53"/>
      <c r="I7" s="53"/>
      <c r="J7" s="53"/>
      <c r="K7" s="53"/>
      <c r="L7" s="53"/>
      <c r="M7" s="53"/>
      <c r="N7" s="54"/>
      <c r="O7" s="78" t="s">
        <v>6</v>
      </c>
      <c r="P7" s="78"/>
      <c r="Q7" s="78"/>
      <c r="R7" s="78"/>
      <c r="S7" s="78"/>
      <c r="T7" s="78"/>
      <c r="U7" s="78"/>
      <c r="V7" s="78"/>
      <c r="W7" s="78"/>
      <c r="X7" s="78"/>
      <c r="Y7" s="78"/>
      <c r="Z7" s="78"/>
      <c r="AA7" s="78"/>
      <c r="AB7" s="78"/>
      <c r="AC7" s="79"/>
    </row>
    <row r="8" spans="1:29" ht="36.75" customHeight="1">
      <c r="A8" s="80" t="s">
        <v>7</v>
      </c>
      <c r="B8" s="81" t="s">
        <v>8</v>
      </c>
      <c r="C8" s="81" t="s">
        <v>9</v>
      </c>
      <c r="D8" s="81" t="s">
        <v>10</v>
      </c>
      <c r="E8" s="82" t="s">
        <v>11</v>
      </c>
      <c r="F8" s="82"/>
      <c r="G8" s="84" t="s">
        <v>12</v>
      </c>
      <c r="H8" s="84"/>
      <c r="I8" s="84" t="s">
        <v>13</v>
      </c>
      <c r="J8" s="84"/>
      <c r="K8" s="84" t="s">
        <v>14</v>
      </c>
      <c r="L8" s="84"/>
      <c r="M8" s="83" t="s">
        <v>15</v>
      </c>
      <c r="N8" s="83" t="s">
        <v>16</v>
      </c>
      <c r="O8" s="47" t="s">
        <v>17</v>
      </c>
      <c r="P8" s="47" t="s">
        <v>18</v>
      </c>
      <c r="Q8" s="47"/>
      <c r="R8" s="47" t="s">
        <v>19</v>
      </c>
      <c r="S8" s="47"/>
      <c r="T8" s="47"/>
      <c r="U8" s="47"/>
      <c r="V8" s="47"/>
      <c r="W8" s="47"/>
      <c r="X8" s="47" t="s">
        <v>20</v>
      </c>
      <c r="Y8" s="47" t="s">
        <v>21</v>
      </c>
      <c r="Z8" s="47" t="s">
        <v>22</v>
      </c>
      <c r="AA8" s="47" t="s">
        <v>23</v>
      </c>
      <c r="AB8" s="47" t="s">
        <v>24</v>
      </c>
      <c r="AC8" s="48"/>
    </row>
    <row r="9" spans="1:29" s="6" customFormat="1" ht="77.25" customHeight="1">
      <c r="A9" s="80"/>
      <c r="B9" s="81"/>
      <c r="C9" s="81"/>
      <c r="D9" s="81"/>
      <c r="E9" s="82"/>
      <c r="F9" s="82"/>
      <c r="G9" s="84"/>
      <c r="H9" s="84"/>
      <c r="I9" s="84"/>
      <c r="J9" s="84"/>
      <c r="K9" s="84"/>
      <c r="L9" s="84"/>
      <c r="M9" s="83"/>
      <c r="N9" s="83"/>
      <c r="O9" s="47"/>
      <c r="P9" s="47"/>
      <c r="Q9" s="47"/>
      <c r="R9" s="49" t="s">
        <v>25</v>
      </c>
      <c r="S9" s="49"/>
      <c r="T9" s="49" t="s">
        <v>26</v>
      </c>
      <c r="U9" s="49"/>
      <c r="V9" s="12" t="s">
        <v>27</v>
      </c>
      <c r="W9" s="12" t="s">
        <v>28</v>
      </c>
      <c r="X9" s="47"/>
      <c r="Y9" s="47"/>
      <c r="Z9" s="47"/>
      <c r="AA9" s="47"/>
      <c r="AB9" s="33" t="s">
        <v>29</v>
      </c>
      <c r="AC9" s="17" t="s">
        <v>30</v>
      </c>
    </row>
    <row r="10" spans="1:29" s="6" customFormat="1" ht="88.5" customHeight="1">
      <c r="A10" s="18" t="s">
        <v>31</v>
      </c>
      <c r="B10" s="13" t="s">
        <v>32</v>
      </c>
      <c r="C10" s="13" t="s">
        <v>33</v>
      </c>
      <c r="D10" s="13" t="s">
        <v>34</v>
      </c>
      <c r="E10" s="40" t="s">
        <v>35</v>
      </c>
      <c r="F10" s="41"/>
      <c r="G10" s="40" t="s">
        <v>36</v>
      </c>
      <c r="H10" s="41"/>
      <c r="I10" s="36" t="s">
        <v>37</v>
      </c>
      <c r="J10" s="37" t="str">
        <f t="shared" ref="J10:J11" si="0">IF(I10="Raro","1",IF(I10="Improbable","2",IF(I10="Posible","3",IF(I10="Probable","4",IF(I10="Casi cierto","5","0")))))</f>
        <v>3</v>
      </c>
      <c r="K10" s="15" t="s">
        <v>38</v>
      </c>
      <c r="L10" s="37" t="str">
        <f t="shared" ref="L10:L11" si="1">IF(K10="INSIGNIFICANTE","1",IF(K10="MENOR","2",IF(K10="MODERADO","3",IF(K10="MAYOR","4",IF(K10="CATASTRÓFICO","5","0")))))</f>
        <v>2</v>
      </c>
      <c r="M10" s="37">
        <f t="shared" ref="M10:M11" si="2">+J10+L10</f>
        <v>5</v>
      </c>
      <c r="N10" s="37" t="str">
        <f t="shared" ref="N10:N11" si="3">IF(M10=0," ",IF(M10&lt;=4,"Riesgo Bajo",IF(M10&lt;=5,"Riesgo Medio",IF(M10&lt;=7,"Riesgo Alto",IF(M10&lt;=10,"Riesgo Extremo","No Disponible")))))</f>
        <v>Riesgo Medio</v>
      </c>
      <c r="O10" s="8" t="s">
        <v>39</v>
      </c>
      <c r="P10" s="46" t="s">
        <v>40</v>
      </c>
      <c r="Q10" s="46"/>
      <c r="R10" s="15" t="s">
        <v>41</v>
      </c>
      <c r="S10" s="37" t="str">
        <f t="shared" ref="S10:S11" si="4">IF(R10="Raro","1",IF(R10="Improbable","2",IF(R10="Posible","3",IF(R10="Probable","4",IF(R10="Casi cierto","5","0")))))</f>
        <v>2</v>
      </c>
      <c r="T10" s="15" t="s">
        <v>38</v>
      </c>
      <c r="U10" s="37" t="str">
        <f t="shared" ref="U10:U11" si="5">IF(T10="INSIGNIFICANTE","1",IF(T10="MENOR","2",IF(T10="MODERADO","3",IF(T10="MAYOR","4",IF(T10="CATASTRÓFICO","5","0")))))</f>
        <v>2</v>
      </c>
      <c r="V10" s="37">
        <f t="shared" ref="V10:V11" si="6">S10+U10</f>
        <v>4</v>
      </c>
      <c r="W10" s="16" t="str">
        <f t="shared" ref="W10:W11" si="7">IF(V10=0," ",IF(V10&lt;=4,"Riesgo Bajo",IF(V10&lt;=5,"Riesgo Medio",IF(V10&lt;=7,"Riesgo Alto",IF(V10&lt;=10,"Riesgo Extremo","No Disponible")))))</f>
        <v>Riesgo Bajo</v>
      </c>
      <c r="X10" s="8" t="s">
        <v>42</v>
      </c>
      <c r="Y10" s="8" t="s">
        <v>39</v>
      </c>
      <c r="Z10" s="34" t="s">
        <v>43</v>
      </c>
      <c r="AA10" s="35" t="s">
        <v>44</v>
      </c>
      <c r="AB10" s="8" t="s">
        <v>45</v>
      </c>
      <c r="AC10" s="38" t="s">
        <v>46</v>
      </c>
    </row>
    <row r="11" spans="1:29" s="6" customFormat="1" ht="116.25" customHeight="1">
      <c r="A11" s="18" t="s">
        <v>31</v>
      </c>
      <c r="B11" s="13" t="s">
        <v>32</v>
      </c>
      <c r="C11" s="13" t="s">
        <v>33</v>
      </c>
      <c r="D11" s="13" t="s">
        <v>47</v>
      </c>
      <c r="E11" s="40" t="s">
        <v>48</v>
      </c>
      <c r="F11" s="41"/>
      <c r="G11" s="40" t="s">
        <v>49</v>
      </c>
      <c r="H11" s="41"/>
      <c r="I11" s="36" t="s">
        <v>37</v>
      </c>
      <c r="J11" s="37" t="str">
        <f t="shared" si="0"/>
        <v>3</v>
      </c>
      <c r="K11" s="15" t="s">
        <v>38</v>
      </c>
      <c r="L11" s="37" t="str">
        <f t="shared" si="1"/>
        <v>2</v>
      </c>
      <c r="M11" s="37">
        <f t="shared" si="2"/>
        <v>5</v>
      </c>
      <c r="N11" s="37" t="str">
        <f t="shared" si="3"/>
        <v>Riesgo Medio</v>
      </c>
      <c r="O11" s="8" t="s">
        <v>50</v>
      </c>
      <c r="P11" s="50" t="s">
        <v>51</v>
      </c>
      <c r="Q11" s="51"/>
      <c r="R11" s="15" t="s">
        <v>37</v>
      </c>
      <c r="S11" s="37" t="str">
        <f t="shared" si="4"/>
        <v>3</v>
      </c>
      <c r="T11" s="15" t="s">
        <v>52</v>
      </c>
      <c r="U11" s="37" t="str">
        <f t="shared" si="5"/>
        <v>1</v>
      </c>
      <c r="V11" s="37">
        <f t="shared" si="6"/>
        <v>4</v>
      </c>
      <c r="W11" s="16" t="str">
        <f t="shared" si="7"/>
        <v>Riesgo Bajo</v>
      </c>
      <c r="X11" s="8" t="s">
        <v>53</v>
      </c>
      <c r="Y11" s="8" t="s">
        <v>50</v>
      </c>
      <c r="Z11" s="34" t="s">
        <v>43</v>
      </c>
      <c r="AA11" s="35" t="s">
        <v>44</v>
      </c>
      <c r="AB11" s="8" t="s">
        <v>54</v>
      </c>
      <c r="AC11" s="38" t="s">
        <v>46</v>
      </c>
    </row>
    <row r="12" spans="1:29" ht="89.25" customHeight="1">
      <c r="A12" s="18" t="s">
        <v>55</v>
      </c>
      <c r="B12" s="13" t="s">
        <v>32</v>
      </c>
      <c r="C12" s="13" t="s">
        <v>56</v>
      </c>
      <c r="D12" s="13" t="s">
        <v>34</v>
      </c>
      <c r="E12" s="44" t="s">
        <v>57</v>
      </c>
      <c r="F12" s="44"/>
      <c r="G12" s="44" t="s">
        <v>58</v>
      </c>
      <c r="H12" s="44"/>
      <c r="I12" s="36" t="s">
        <v>41</v>
      </c>
      <c r="J12" s="37" t="str">
        <f t="shared" ref="J12:J29" si="8">IF(I12="Raro","1",IF(I12="Improbable","2",IF(I12="Posible","3",IF(I12="Probable","4",IF(I12="Casi cierto","5","0")))))</f>
        <v>2</v>
      </c>
      <c r="K12" s="15" t="s">
        <v>59</v>
      </c>
      <c r="L12" s="37" t="str">
        <f t="shared" ref="L12:L29" si="9">IF(K12="INSIGNIFICANTE","1",IF(K12="MENOR","2",IF(K12="MODERADO","3",IF(K12="MAYOR","4",IF(K12="CATASTRÓFICO","5","0")))))</f>
        <v>4</v>
      </c>
      <c r="M12" s="37">
        <v>5</v>
      </c>
      <c r="N12" s="16" t="str">
        <f t="shared" ref="N12:N29" si="10">IF(M12=0," ",IF(M12&lt;=4,"Riesgo Bajo",IF(M12&lt;=5,"Riesgo Medio",IF(M12&lt;=7,"Riesgo Alto",IF(M12&lt;=10,"Riesgo Extremo","No Disponible")))))</f>
        <v>Riesgo Medio</v>
      </c>
      <c r="O12" s="8" t="s">
        <v>50</v>
      </c>
      <c r="P12" s="46" t="s">
        <v>60</v>
      </c>
      <c r="Q12" s="46"/>
      <c r="R12" s="15" t="s">
        <v>61</v>
      </c>
      <c r="S12" s="37" t="str">
        <f t="shared" ref="S12" si="11">IF(R12="Raro","1",IF(R12="Improbable","2",IF(R12="Posible","3",IF(R12="Probable","4",IF(R12="Casi cierto","5","0")))))</f>
        <v>1</v>
      </c>
      <c r="T12" s="15" t="s">
        <v>38</v>
      </c>
      <c r="U12" s="37" t="str">
        <f t="shared" ref="U12" si="12">IF(T12="INSIGNIFICANTE","1",IF(T12="MENOR","2",IF(T12="MODERADO","3",IF(T12="MAYOR","4",IF(T12="CATASTRÓFICO","5","0")))))</f>
        <v>2</v>
      </c>
      <c r="V12" s="11">
        <f t="shared" ref="V12" si="13">S12+U12</f>
        <v>3</v>
      </c>
      <c r="W12" s="16" t="str">
        <f t="shared" ref="W12" si="14">IF(V12=0," ",IF(V12&lt;=4,"Riesgo Bajo",IF(V12&lt;=5,"Riesgo Medio",IF(V12&lt;=7,"Riesgo Alto",IF(V12&lt;=10,"Riesgo Extremo","No Disponible")))))</f>
        <v>Riesgo Bajo</v>
      </c>
      <c r="X12" s="8" t="s">
        <v>42</v>
      </c>
      <c r="Y12" s="8" t="s">
        <v>50</v>
      </c>
      <c r="Z12" s="34" t="s">
        <v>62</v>
      </c>
      <c r="AA12" s="34" t="s">
        <v>63</v>
      </c>
      <c r="AB12" s="8" t="s">
        <v>64</v>
      </c>
      <c r="AC12" s="9" t="s">
        <v>46</v>
      </c>
    </row>
    <row r="13" spans="1:29" ht="90.75" customHeight="1">
      <c r="A13" s="18" t="s">
        <v>55</v>
      </c>
      <c r="B13" s="13" t="s">
        <v>32</v>
      </c>
      <c r="C13" s="13" t="s">
        <v>56</v>
      </c>
      <c r="D13" s="13" t="s">
        <v>34</v>
      </c>
      <c r="E13" s="40" t="s">
        <v>65</v>
      </c>
      <c r="F13" s="41"/>
      <c r="G13" s="40" t="s">
        <v>66</v>
      </c>
      <c r="H13" s="41"/>
      <c r="I13" s="36" t="s">
        <v>41</v>
      </c>
      <c r="J13" s="37" t="str">
        <f t="shared" si="8"/>
        <v>2</v>
      </c>
      <c r="K13" s="15" t="s">
        <v>59</v>
      </c>
      <c r="L13" s="37" t="str">
        <f t="shared" si="9"/>
        <v>4</v>
      </c>
      <c r="M13" s="37">
        <v>5</v>
      </c>
      <c r="N13" s="16" t="str">
        <f t="shared" si="10"/>
        <v>Riesgo Medio</v>
      </c>
      <c r="O13" s="8" t="s">
        <v>50</v>
      </c>
      <c r="P13" s="50" t="s">
        <v>67</v>
      </c>
      <c r="Q13" s="51"/>
      <c r="R13" s="15" t="s">
        <v>61</v>
      </c>
      <c r="S13" s="37" t="str">
        <f t="shared" ref="S13:S29" si="15">IF(R13="Raro","1",IF(R13="Improbable","2",IF(R13="Posible","3",IF(R13="Probable","4",IF(R13="Casi cierto","5","0")))))</f>
        <v>1</v>
      </c>
      <c r="T13" s="15" t="s">
        <v>38</v>
      </c>
      <c r="U13" s="37" t="str">
        <f t="shared" ref="U13:U29" si="16">IF(T13="INSIGNIFICANTE","1",IF(T13="MENOR","2",IF(T13="MODERADO","3",IF(T13="MAYOR","4",IF(T13="CATASTRÓFICO","5","0")))))</f>
        <v>2</v>
      </c>
      <c r="V13" s="11">
        <f t="shared" ref="V13:V29" si="17">S13+U13</f>
        <v>3</v>
      </c>
      <c r="W13" s="16" t="str">
        <f t="shared" ref="W13:W29" si="18">IF(V13=0," ",IF(V13&lt;=4,"Riesgo Bajo",IF(V13&lt;=5,"Riesgo Medio",IF(V13&lt;=7,"Riesgo Alto",IF(V13&lt;=10,"Riesgo Extremo","No Disponible")))))</f>
        <v>Riesgo Bajo</v>
      </c>
      <c r="X13" s="8" t="s">
        <v>42</v>
      </c>
      <c r="Y13" s="8" t="s">
        <v>50</v>
      </c>
      <c r="Z13" s="34" t="s">
        <v>62</v>
      </c>
      <c r="AA13" s="34" t="s">
        <v>63</v>
      </c>
      <c r="AB13" s="8" t="s">
        <v>64</v>
      </c>
      <c r="AC13" s="9" t="s">
        <v>46</v>
      </c>
    </row>
    <row r="14" spans="1:29" ht="81" customHeight="1">
      <c r="A14" s="18" t="s">
        <v>55</v>
      </c>
      <c r="B14" s="13" t="s">
        <v>32</v>
      </c>
      <c r="C14" s="13" t="s">
        <v>56</v>
      </c>
      <c r="D14" s="13" t="s">
        <v>47</v>
      </c>
      <c r="E14" s="42" t="s">
        <v>68</v>
      </c>
      <c r="F14" s="43"/>
      <c r="G14" s="40" t="s">
        <v>69</v>
      </c>
      <c r="H14" s="41"/>
      <c r="I14" s="36" t="s">
        <v>70</v>
      </c>
      <c r="J14" s="37" t="s">
        <v>71</v>
      </c>
      <c r="K14" s="36" t="s">
        <v>72</v>
      </c>
      <c r="L14" s="37" t="s">
        <v>73</v>
      </c>
      <c r="M14" s="37">
        <v>7</v>
      </c>
      <c r="N14" s="37" t="s">
        <v>74</v>
      </c>
      <c r="O14" s="8" t="s">
        <v>75</v>
      </c>
      <c r="P14" s="40" t="s">
        <v>76</v>
      </c>
      <c r="Q14" s="41"/>
      <c r="R14" s="36" t="s">
        <v>70</v>
      </c>
      <c r="S14" s="37" t="s">
        <v>71</v>
      </c>
      <c r="T14" s="36" t="s">
        <v>38</v>
      </c>
      <c r="U14" s="37" t="s">
        <v>77</v>
      </c>
      <c r="V14" s="11">
        <v>6</v>
      </c>
      <c r="W14" s="16" t="s">
        <v>74</v>
      </c>
      <c r="X14" s="8" t="s">
        <v>53</v>
      </c>
      <c r="Y14" s="8" t="s">
        <v>75</v>
      </c>
      <c r="Z14" s="8" t="s">
        <v>78</v>
      </c>
      <c r="AA14" s="8" t="s">
        <v>79</v>
      </c>
      <c r="AB14" s="39" t="s">
        <v>80</v>
      </c>
      <c r="AC14" s="38" t="s">
        <v>46</v>
      </c>
    </row>
    <row r="15" spans="1:29" ht="81" customHeight="1">
      <c r="A15" s="18" t="s">
        <v>55</v>
      </c>
      <c r="B15" s="13" t="s">
        <v>32</v>
      </c>
      <c r="C15" s="13" t="s">
        <v>56</v>
      </c>
      <c r="D15" s="13" t="s">
        <v>47</v>
      </c>
      <c r="E15" s="40" t="s">
        <v>81</v>
      </c>
      <c r="F15" s="41"/>
      <c r="G15" s="40" t="s">
        <v>82</v>
      </c>
      <c r="H15" s="41"/>
      <c r="I15" s="36" t="s">
        <v>41</v>
      </c>
      <c r="J15" s="37" t="str">
        <f t="shared" si="8"/>
        <v>2</v>
      </c>
      <c r="K15" s="15" t="s">
        <v>72</v>
      </c>
      <c r="L15" s="37" t="str">
        <f t="shared" si="9"/>
        <v>3</v>
      </c>
      <c r="M15" s="37">
        <v>4</v>
      </c>
      <c r="N15" s="16" t="str">
        <f t="shared" si="10"/>
        <v>Riesgo Bajo</v>
      </c>
      <c r="O15" s="8" t="s">
        <v>50</v>
      </c>
      <c r="P15" s="40" t="s">
        <v>83</v>
      </c>
      <c r="Q15" s="41"/>
      <c r="R15" s="15" t="s">
        <v>61</v>
      </c>
      <c r="S15" s="37" t="str">
        <f t="shared" si="15"/>
        <v>1</v>
      </c>
      <c r="T15" s="15" t="s">
        <v>38</v>
      </c>
      <c r="U15" s="37" t="str">
        <f t="shared" si="16"/>
        <v>2</v>
      </c>
      <c r="V15" s="11">
        <f t="shared" si="17"/>
        <v>3</v>
      </c>
      <c r="W15" s="16" t="str">
        <f t="shared" si="18"/>
        <v>Riesgo Bajo</v>
      </c>
      <c r="X15" s="8" t="s">
        <v>53</v>
      </c>
      <c r="Y15" s="8" t="s">
        <v>50</v>
      </c>
      <c r="Z15" s="34" t="s">
        <v>62</v>
      </c>
      <c r="AA15" s="34" t="s">
        <v>63</v>
      </c>
      <c r="AB15" s="8" t="s">
        <v>64</v>
      </c>
      <c r="AC15" s="9" t="s">
        <v>46</v>
      </c>
    </row>
    <row r="16" spans="1:29" ht="81" customHeight="1">
      <c r="A16" s="18" t="s">
        <v>55</v>
      </c>
      <c r="B16" s="13" t="s">
        <v>32</v>
      </c>
      <c r="C16" s="13" t="s">
        <v>56</v>
      </c>
      <c r="D16" s="13" t="s">
        <v>47</v>
      </c>
      <c r="E16" s="42" t="s">
        <v>84</v>
      </c>
      <c r="F16" s="43"/>
      <c r="G16" s="40" t="s">
        <v>82</v>
      </c>
      <c r="H16" s="41"/>
      <c r="I16" s="36" t="s">
        <v>37</v>
      </c>
      <c r="J16" s="37" t="str">
        <f t="shared" si="8"/>
        <v>3</v>
      </c>
      <c r="K16" s="15" t="s">
        <v>72</v>
      </c>
      <c r="L16" s="37" t="str">
        <f t="shared" si="9"/>
        <v>3</v>
      </c>
      <c r="M16" s="37">
        <v>5</v>
      </c>
      <c r="N16" s="16" t="str">
        <f t="shared" si="10"/>
        <v>Riesgo Medio</v>
      </c>
      <c r="O16" s="8" t="s">
        <v>50</v>
      </c>
      <c r="P16" s="40" t="s">
        <v>85</v>
      </c>
      <c r="Q16" s="41"/>
      <c r="R16" s="15" t="s">
        <v>41</v>
      </c>
      <c r="S16" s="37" t="str">
        <f t="shared" si="15"/>
        <v>2</v>
      </c>
      <c r="T16" s="15" t="s">
        <v>72</v>
      </c>
      <c r="U16" s="37" t="str">
        <f t="shared" si="16"/>
        <v>3</v>
      </c>
      <c r="V16" s="11">
        <f t="shared" si="17"/>
        <v>5</v>
      </c>
      <c r="W16" s="16" t="str">
        <f t="shared" si="18"/>
        <v>Riesgo Medio</v>
      </c>
      <c r="X16" s="8" t="s">
        <v>53</v>
      </c>
      <c r="Y16" s="8" t="s">
        <v>50</v>
      </c>
      <c r="Z16" s="34" t="s">
        <v>62</v>
      </c>
      <c r="AA16" s="34" t="s">
        <v>63</v>
      </c>
      <c r="AB16" s="8" t="s">
        <v>64</v>
      </c>
      <c r="AC16" s="9" t="s">
        <v>46</v>
      </c>
    </row>
    <row r="17" spans="1:29" ht="81" customHeight="1">
      <c r="A17" s="18" t="s">
        <v>55</v>
      </c>
      <c r="B17" s="13" t="s">
        <v>32</v>
      </c>
      <c r="C17" s="13" t="s">
        <v>56</v>
      </c>
      <c r="D17" s="13" t="s">
        <v>47</v>
      </c>
      <c r="E17" s="42" t="s">
        <v>86</v>
      </c>
      <c r="F17" s="43"/>
      <c r="G17" s="40" t="s">
        <v>82</v>
      </c>
      <c r="H17" s="41"/>
      <c r="I17" s="36" t="s">
        <v>41</v>
      </c>
      <c r="J17" s="37" t="str">
        <f t="shared" si="8"/>
        <v>2</v>
      </c>
      <c r="K17" s="15" t="s">
        <v>72</v>
      </c>
      <c r="L17" s="37" t="str">
        <f t="shared" si="9"/>
        <v>3</v>
      </c>
      <c r="M17" s="37">
        <v>4</v>
      </c>
      <c r="N17" s="16" t="str">
        <f t="shared" si="10"/>
        <v>Riesgo Bajo</v>
      </c>
      <c r="O17" s="8" t="s">
        <v>50</v>
      </c>
      <c r="P17" s="40" t="s">
        <v>87</v>
      </c>
      <c r="Q17" s="41"/>
      <c r="R17" s="15" t="s">
        <v>61</v>
      </c>
      <c r="S17" s="37" t="str">
        <f t="shared" si="15"/>
        <v>1</v>
      </c>
      <c r="T17" s="15" t="s">
        <v>72</v>
      </c>
      <c r="U17" s="37" t="str">
        <f t="shared" si="16"/>
        <v>3</v>
      </c>
      <c r="V17" s="11">
        <f t="shared" si="17"/>
        <v>4</v>
      </c>
      <c r="W17" s="16" t="str">
        <f t="shared" si="18"/>
        <v>Riesgo Bajo</v>
      </c>
      <c r="X17" s="8" t="s">
        <v>53</v>
      </c>
      <c r="Y17" s="8" t="s">
        <v>39</v>
      </c>
      <c r="Z17" s="34" t="s">
        <v>62</v>
      </c>
      <c r="AA17" s="34" t="s">
        <v>63</v>
      </c>
      <c r="AB17" s="8" t="s">
        <v>64</v>
      </c>
      <c r="AC17" s="9" t="s">
        <v>46</v>
      </c>
    </row>
    <row r="18" spans="1:29" ht="81" customHeight="1">
      <c r="A18" s="18" t="s">
        <v>55</v>
      </c>
      <c r="B18" s="13" t="s">
        <v>32</v>
      </c>
      <c r="C18" s="13" t="s">
        <v>56</v>
      </c>
      <c r="D18" s="13" t="s">
        <v>47</v>
      </c>
      <c r="E18" s="42" t="s">
        <v>88</v>
      </c>
      <c r="F18" s="43"/>
      <c r="G18" s="40" t="s">
        <v>89</v>
      </c>
      <c r="H18" s="41"/>
      <c r="I18" s="36" t="s">
        <v>37</v>
      </c>
      <c r="J18" s="37" t="str">
        <f t="shared" ref="J18" si="19">IF(I18="Raro","1",IF(I18="Improbable","2",IF(I18="Posible","3",IF(I18="Probable","4",IF(I18="Casi cierto","5","0")))))</f>
        <v>3</v>
      </c>
      <c r="K18" s="15" t="s">
        <v>59</v>
      </c>
      <c r="L18" s="37" t="str">
        <f t="shared" ref="L18" si="20">IF(K18="INSIGNIFICANTE","1",IF(K18="MENOR","2",IF(K18="MODERADO","3",IF(K18="MAYOR","4",IF(K18="CATASTRÓFICO","5","0")))))</f>
        <v>4</v>
      </c>
      <c r="M18" s="37">
        <v>6</v>
      </c>
      <c r="N18" s="16" t="str">
        <f t="shared" ref="N18" si="21">IF(M18=0," ",IF(M18&lt;=4,"Riesgo Bajo",IF(M18&lt;=5,"Riesgo Medio",IF(M18&lt;=7,"Riesgo Alto",IF(M18&lt;=10,"Riesgo Extremo","No Disponible")))))</f>
        <v>Riesgo Alto</v>
      </c>
      <c r="O18" s="8" t="s">
        <v>50</v>
      </c>
      <c r="P18" s="40" t="s">
        <v>90</v>
      </c>
      <c r="Q18" s="41"/>
      <c r="R18" s="15" t="s">
        <v>41</v>
      </c>
      <c r="S18" s="37" t="str">
        <f t="shared" ref="S18" si="22">IF(R18="Raro","1",IF(R18="Improbable","2",IF(R18="Posible","3",IF(R18="Probable","4",IF(R18="Casi cierto","5","0")))))</f>
        <v>2</v>
      </c>
      <c r="T18" s="15" t="s">
        <v>72</v>
      </c>
      <c r="U18" s="37" t="str">
        <f t="shared" ref="U18" si="23">IF(T18="INSIGNIFICANTE","1",IF(T18="MENOR","2",IF(T18="MODERADO","3",IF(T18="MAYOR","4",IF(T18="CATASTRÓFICO","5","0")))))</f>
        <v>3</v>
      </c>
      <c r="V18" s="11">
        <f t="shared" ref="V18" si="24">S18+U18</f>
        <v>5</v>
      </c>
      <c r="W18" s="16" t="str">
        <f t="shared" ref="W18" si="25">IF(V18=0," ",IF(V18&lt;=4,"Riesgo Bajo",IF(V18&lt;=5,"Riesgo Medio",IF(V18&lt;=7,"Riesgo Alto",IF(V18&lt;=10,"Riesgo Extremo","No Disponible")))))</f>
        <v>Riesgo Medio</v>
      </c>
      <c r="X18" s="8" t="s">
        <v>42</v>
      </c>
      <c r="Y18" s="8" t="s">
        <v>39</v>
      </c>
      <c r="Z18" s="34" t="s">
        <v>62</v>
      </c>
      <c r="AA18" s="34" t="s">
        <v>63</v>
      </c>
      <c r="AB18" s="8" t="s">
        <v>64</v>
      </c>
      <c r="AC18" s="9" t="s">
        <v>46</v>
      </c>
    </row>
    <row r="19" spans="1:29" ht="81" customHeight="1">
      <c r="A19" s="18" t="s">
        <v>55</v>
      </c>
      <c r="B19" s="13" t="s">
        <v>91</v>
      </c>
      <c r="C19" s="13" t="s">
        <v>56</v>
      </c>
      <c r="D19" s="13" t="s">
        <v>47</v>
      </c>
      <c r="E19" s="42" t="s">
        <v>92</v>
      </c>
      <c r="F19" s="43"/>
      <c r="G19" s="40" t="s">
        <v>93</v>
      </c>
      <c r="H19" s="41"/>
      <c r="I19" s="36" t="s">
        <v>37</v>
      </c>
      <c r="J19" s="37" t="str">
        <f t="shared" si="8"/>
        <v>3</v>
      </c>
      <c r="K19" s="15" t="s">
        <v>38</v>
      </c>
      <c r="L19" s="37" t="str">
        <f t="shared" si="9"/>
        <v>2</v>
      </c>
      <c r="M19" s="37">
        <v>3</v>
      </c>
      <c r="N19" s="16" t="str">
        <f t="shared" si="10"/>
        <v>Riesgo Bajo</v>
      </c>
      <c r="O19" s="8" t="s">
        <v>50</v>
      </c>
      <c r="P19" s="40" t="s">
        <v>94</v>
      </c>
      <c r="Q19" s="41"/>
      <c r="R19" s="15" t="s">
        <v>61</v>
      </c>
      <c r="S19" s="37">
        <v>1</v>
      </c>
      <c r="T19" s="15" t="s">
        <v>52</v>
      </c>
      <c r="U19" s="37" t="str">
        <f t="shared" si="16"/>
        <v>1</v>
      </c>
      <c r="V19" s="11">
        <f t="shared" si="17"/>
        <v>2</v>
      </c>
      <c r="W19" s="16" t="str">
        <f t="shared" si="18"/>
        <v>Riesgo Bajo</v>
      </c>
      <c r="X19" s="8" t="s">
        <v>53</v>
      </c>
      <c r="Y19" s="8" t="s">
        <v>50</v>
      </c>
      <c r="Z19" s="34" t="s">
        <v>62</v>
      </c>
      <c r="AA19" s="34" t="s">
        <v>63</v>
      </c>
      <c r="AB19" s="8" t="s">
        <v>64</v>
      </c>
      <c r="AC19" s="9" t="s">
        <v>46</v>
      </c>
    </row>
    <row r="20" spans="1:29" ht="81" customHeight="1">
      <c r="A20" s="18" t="s">
        <v>55</v>
      </c>
      <c r="B20" s="13" t="s">
        <v>32</v>
      </c>
      <c r="C20" s="13" t="s">
        <v>56</v>
      </c>
      <c r="D20" s="13" t="s">
        <v>95</v>
      </c>
      <c r="E20" s="42" t="s">
        <v>177</v>
      </c>
      <c r="F20" s="43"/>
      <c r="G20" s="40" t="s">
        <v>82</v>
      </c>
      <c r="H20" s="41"/>
      <c r="I20" s="36" t="s">
        <v>41</v>
      </c>
      <c r="J20" s="37" t="str">
        <f t="shared" si="8"/>
        <v>2</v>
      </c>
      <c r="K20" s="15" t="s">
        <v>72</v>
      </c>
      <c r="L20" s="37" t="str">
        <f t="shared" si="9"/>
        <v>3</v>
      </c>
      <c r="M20" s="37">
        <v>4</v>
      </c>
      <c r="N20" s="16" t="str">
        <f t="shared" si="10"/>
        <v>Riesgo Bajo</v>
      </c>
      <c r="O20" s="8" t="s">
        <v>39</v>
      </c>
      <c r="P20" s="40" t="s">
        <v>96</v>
      </c>
      <c r="Q20" s="41"/>
      <c r="R20" s="15" t="s">
        <v>61</v>
      </c>
      <c r="S20" s="37" t="str">
        <f t="shared" si="15"/>
        <v>1</v>
      </c>
      <c r="T20" s="15" t="s">
        <v>72</v>
      </c>
      <c r="U20" s="37" t="str">
        <f t="shared" si="16"/>
        <v>3</v>
      </c>
      <c r="V20" s="11">
        <f t="shared" si="17"/>
        <v>4</v>
      </c>
      <c r="W20" s="16" t="str">
        <f t="shared" si="18"/>
        <v>Riesgo Bajo</v>
      </c>
      <c r="X20" s="8" t="s">
        <v>42</v>
      </c>
      <c r="Y20" s="8" t="s">
        <v>50</v>
      </c>
      <c r="Z20" s="34" t="s">
        <v>62</v>
      </c>
      <c r="AA20" s="34" t="s">
        <v>63</v>
      </c>
      <c r="AB20" s="8" t="s">
        <v>64</v>
      </c>
      <c r="AC20" s="9" t="s">
        <v>46</v>
      </c>
    </row>
    <row r="21" spans="1:29" ht="93.75" customHeight="1">
      <c r="A21" s="18" t="s">
        <v>55</v>
      </c>
      <c r="B21" s="13" t="s">
        <v>32</v>
      </c>
      <c r="C21" s="13" t="s">
        <v>56</v>
      </c>
      <c r="D21" s="13" t="s">
        <v>95</v>
      </c>
      <c r="E21" s="42" t="s">
        <v>97</v>
      </c>
      <c r="F21" s="43"/>
      <c r="G21" s="40" t="s">
        <v>82</v>
      </c>
      <c r="H21" s="41"/>
      <c r="I21" s="36" t="s">
        <v>37</v>
      </c>
      <c r="J21" s="37" t="str">
        <f t="shared" si="8"/>
        <v>3</v>
      </c>
      <c r="K21" s="15" t="s">
        <v>72</v>
      </c>
      <c r="L21" s="37" t="str">
        <f t="shared" si="9"/>
        <v>3</v>
      </c>
      <c r="M21" s="37">
        <v>4</v>
      </c>
      <c r="N21" s="16" t="str">
        <f t="shared" si="10"/>
        <v>Riesgo Bajo</v>
      </c>
      <c r="O21" s="8" t="s">
        <v>50</v>
      </c>
      <c r="P21" s="40" t="s">
        <v>98</v>
      </c>
      <c r="Q21" s="41"/>
      <c r="R21" s="15" t="s">
        <v>61</v>
      </c>
      <c r="S21" s="37" t="str">
        <f t="shared" si="15"/>
        <v>1</v>
      </c>
      <c r="T21" s="15" t="s">
        <v>72</v>
      </c>
      <c r="U21" s="37" t="str">
        <f t="shared" si="16"/>
        <v>3</v>
      </c>
      <c r="V21" s="11">
        <f t="shared" si="17"/>
        <v>4</v>
      </c>
      <c r="W21" s="16" t="str">
        <f t="shared" si="18"/>
        <v>Riesgo Bajo</v>
      </c>
      <c r="X21" s="8" t="s">
        <v>42</v>
      </c>
      <c r="Y21" s="8" t="s">
        <v>50</v>
      </c>
      <c r="Z21" s="34" t="s">
        <v>62</v>
      </c>
      <c r="AA21" s="34" t="s">
        <v>63</v>
      </c>
      <c r="AB21" s="8" t="s">
        <v>64</v>
      </c>
      <c r="AC21" s="9" t="s">
        <v>46</v>
      </c>
    </row>
    <row r="22" spans="1:29" ht="93" customHeight="1">
      <c r="A22" s="18" t="s">
        <v>55</v>
      </c>
      <c r="B22" s="14" t="s">
        <v>91</v>
      </c>
      <c r="C22" s="13" t="s">
        <v>99</v>
      </c>
      <c r="D22" s="13" t="s">
        <v>95</v>
      </c>
      <c r="E22" s="45" t="s">
        <v>100</v>
      </c>
      <c r="F22" s="45"/>
      <c r="G22" s="44" t="s">
        <v>101</v>
      </c>
      <c r="H22" s="44"/>
      <c r="I22" s="36" t="s">
        <v>37</v>
      </c>
      <c r="J22" s="37" t="str">
        <f t="shared" si="8"/>
        <v>3</v>
      </c>
      <c r="K22" s="15" t="s">
        <v>59</v>
      </c>
      <c r="L22" s="37" t="str">
        <f t="shared" si="9"/>
        <v>4</v>
      </c>
      <c r="M22" s="37">
        <f t="shared" ref="M22" si="26">J22+L22</f>
        <v>7</v>
      </c>
      <c r="N22" s="16" t="str">
        <f t="shared" si="10"/>
        <v>Riesgo Alto</v>
      </c>
      <c r="O22" s="8" t="s">
        <v>102</v>
      </c>
      <c r="P22" s="46" t="s">
        <v>103</v>
      </c>
      <c r="Q22" s="46"/>
      <c r="R22" s="15" t="s">
        <v>41</v>
      </c>
      <c r="S22" s="37" t="str">
        <f t="shared" si="15"/>
        <v>2</v>
      </c>
      <c r="T22" s="15" t="s">
        <v>72</v>
      </c>
      <c r="U22" s="37" t="str">
        <f t="shared" si="16"/>
        <v>3</v>
      </c>
      <c r="V22" s="11">
        <f t="shared" si="17"/>
        <v>5</v>
      </c>
      <c r="W22" s="16" t="str">
        <f t="shared" si="18"/>
        <v>Riesgo Medio</v>
      </c>
      <c r="X22" s="10" t="s">
        <v>42</v>
      </c>
      <c r="Y22" s="8" t="s">
        <v>102</v>
      </c>
      <c r="Z22" s="34" t="s">
        <v>62</v>
      </c>
      <c r="AA22" s="34" t="s">
        <v>63</v>
      </c>
      <c r="AB22" s="8" t="s">
        <v>104</v>
      </c>
      <c r="AC22" s="9" t="s">
        <v>46</v>
      </c>
    </row>
    <row r="23" spans="1:29" ht="93" customHeight="1">
      <c r="A23" s="18" t="s">
        <v>55</v>
      </c>
      <c r="B23" s="14" t="s">
        <v>32</v>
      </c>
      <c r="C23" s="13" t="s">
        <v>56</v>
      </c>
      <c r="D23" s="13" t="s">
        <v>105</v>
      </c>
      <c r="E23" s="42" t="s">
        <v>106</v>
      </c>
      <c r="F23" s="43"/>
      <c r="G23" s="40" t="s">
        <v>82</v>
      </c>
      <c r="H23" s="41"/>
      <c r="I23" s="36" t="s">
        <v>37</v>
      </c>
      <c r="J23" s="37" t="str">
        <f t="shared" si="8"/>
        <v>3</v>
      </c>
      <c r="K23" s="15" t="s">
        <v>72</v>
      </c>
      <c r="L23" s="37" t="str">
        <f t="shared" si="9"/>
        <v>3</v>
      </c>
      <c r="M23" s="37">
        <v>4</v>
      </c>
      <c r="N23" s="16" t="str">
        <f t="shared" si="10"/>
        <v>Riesgo Bajo</v>
      </c>
      <c r="O23" s="8" t="s">
        <v>50</v>
      </c>
      <c r="P23" s="40" t="s">
        <v>107</v>
      </c>
      <c r="Q23" s="41"/>
      <c r="R23" s="15" t="s">
        <v>61</v>
      </c>
      <c r="S23" s="37" t="str">
        <f t="shared" si="15"/>
        <v>1</v>
      </c>
      <c r="T23" s="15" t="s">
        <v>72</v>
      </c>
      <c r="U23" s="37" t="str">
        <f t="shared" si="16"/>
        <v>3</v>
      </c>
      <c r="V23" s="11">
        <f t="shared" si="17"/>
        <v>4</v>
      </c>
      <c r="W23" s="16" t="str">
        <f t="shared" si="18"/>
        <v>Riesgo Bajo</v>
      </c>
      <c r="X23" s="8" t="s">
        <v>42</v>
      </c>
      <c r="Y23" s="8" t="s">
        <v>50</v>
      </c>
      <c r="Z23" s="34" t="s">
        <v>62</v>
      </c>
      <c r="AA23" s="34" t="s">
        <v>63</v>
      </c>
      <c r="AB23" s="8" t="s">
        <v>64</v>
      </c>
      <c r="AC23" s="9" t="s">
        <v>46</v>
      </c>
    </row>
    <row r="24" spans="1:29" ht="93" customHeight="1">
      <c r="A24" s="18" t="s">
        <v>55</v>
      </c>
      <c r="B24" s="14" t="s">
        <v>32</v>
      </c>
      <c r="C24" s="13" t="s">
        <v>56</v>
      </c>
      <c r="D24" s="13" t="s">
        <v>108</v>
      </c>
      <c r="E24" s="42" t="s">
        <v>178</v>
      </c>
      <c r="F24" s="43"/>
      <c r="G24" s="40" t="s">
        <v>109</v>
      </c>
      <c r="H24" s="41"/>
      <c r="I24" s="36" t="s">
        <v>37</v>
      </c>
      <c r="J24" s="37" t="str">
        <f t="shared" si="8"/>
        <v>3</v>
      </c>
      <c r="K24" s="15" t="s">
        <v>59</v>
      </c>
      <c r="L24" s="37" t="str">
        <f t="shared" si="9"/>
        <v>4</v>
      </c>
      <c r="M24" s="37">
        <v>7</v>
      </c>
      <c r="N24" s="16" t="str">
        <f t="shared" si="10"/>
        <v>Riesgo Alto</v>
      </c>
      <c r="O24" s="8" t="s">
        <v>50</v>
      </c>
      <c r="P24" s="40" t="s">
        <v>110</v>
      </c>
      <c r="Q24" s="41"/>
      <c r="R24" s="15" t="s">
        <v>41</v>
      </c>
      <c r="S24" s="37" t="str">
        <f t="shared" si="15"/>
        <v>2</v>
      </c>
      <c r="T24" s="15" t="s">
        <v>72</v>
      </c>
      <c r="U24" s="37" t="str">
        <f t="shared" si="16"/>
        <v>3</v>
      </c>
      <c r="V24" s="11">
        <f t="shared" si="17"/>
        <v>5</v>
      </c>
      <c r="W24" s="16" t="str">
        <f t="shared" si="18"/>
        <v>Riesgo Medio</v>
      </c>
      <c r="X24" s="8" t="s">
        <v>42</v>
      </c>
      <c r="Y24" s="8" t="s">
        <v>50</v>
      </c>
      <c r="Z24" s="34" t="s">
        <v>62</v>
      </c>
      <c r="AA24" s="34" t="s">
        <v>63</v>
      </c>
      <c r="AB24" s="8" t="s">
        <v>64</v>
      </c>
      <c r="AC24" s="9" t="s">
        <v>46</v>
      </c>
    </row>
    <row r="25" spans="1:29" ht="93" customHeight="1">
      <c r="A25" s="18" t="s">
        <v>55</v>
      </c>
      <c r="B25" s="14" t="s">
        <v>32</v>
      </c>
      <c r="C25" s="13" t="s">
        <v>56</v>
      </c>
      <c r="D25" s="13" t="s">
        <v>111</v>
      </c>
      <c r="E25" s="42" t="s">
        <v>112</v>
      </c>
      <c r="F25" s="43"/>
      <c r="G25" s="40" t="s">
        <v>113</v>
      </c>
      <c r="H25" s="41"/>
      <c r="I25" s="36" t="s">
        <v>37</v>
      </c>
      <c r="J25" s="37" t="str">
        <f t="shared" si="8"/>
        <v>3</v>
      </c>
      <c r="K25" s="15" t="s">
        <v>72</v>
      </c>
      <c r="L25" s="37" t="str">
        <f t="shared" si="9"/>
        <v>3</v>
      </c>
      <c r="M25" s="37">
        <v>7</v>
      </c>
      <c r="N25" s="16" t="str">
        <f t="shared" si="10"/>
        <v>Riesgo Alto</v>
      </c>
      <c r="O25" s="8" t="s">
        <v>50</v>
      </c>
      <c r="P25" s="40" t="s">
        <v>114</v>
      </c>
      <c r="Q25" s="41"/>
      <c r="R25" s="15" t="s">
        <v>41</v>
      </c>
      <c r="S25" s="37" t="str">
        <f t="shared" si="15"/>
        <v>2</v>
      </c>
      <c r="T25" s="15" t="s">
        <v>72</v>
      </c>
      <c r="U25" s="37" t="str">
        <f t="shared" si="16"/>
        <v>3</v>
      </c>
      <c r="V25" s="11">
        <f t="shared" si="17"/>
        <v>5</v>
      </c>
      <c r="W25" s="16" t="str">
        <f t="shared" si="18"/>
        <v>Riesgo Medio</v>
      </c>
      <c r="X25" s="8" t="s">
        <v>42</v>
      </c>
      <c r="Y25" s="8" t="s">
        <v>50</v>
      </c>
      <c r="Z25" s="34" t="s">
        <v>62</v>
      </c>
      <c r="AA25" s="34" t="s">
        <v>63</v>
      </c>
      <c r="AB25" s="8" t="s">
        <v>64</v>
      </c>
      <c r="AC25" s="9" t="s">
        <v>46</v>
      </c>
    </row>
    <row r="26" spans="1:29" ht="93" customHeight="1">
      <c r="A26" s="18" t="s">
        <v>55</v>
      </c>
      <c r="B26" s="14" t="s">
        <v>32</v>
      </c>
      <c r="C26" s="13" t="s">
        <v>56</v>
      </c>
      <c r="D26" s="13" t="s">
        <v>111</v>
      </c>
      <c r="E26" s="42" t="s">
        <v>115</v>
      </c>
      <c r="F26" s="43"/>
      <c r="G26" s="40" t="s">
        <v>113</v>
      </c>
      <c r="H26" s="41"/>
      <c r="I26" s="36" t="s">
        <v>70</v>
      </c>
      <c r="J26" s="37" t="str">
        <f t="shared" si="8"/>
        <v>4</v>
      </c>
      <c r="K26" s="15" t="s">
        <v>59</v>
      </c>
      <c r="L26" s="37" t="str">
        <f t="shared" si="9"/>
        <v>4</v>
      </c>
      <c r="M26" s="37">
        <v>7</v>
      </c>
      <c r="N26" s="16" t="str">
        <f t="shared" si="10"/>
        <v>Riesgo Alto</v>
      </c>
      <c r="O26" s="8" t="s">
        <v>50</v>
      </c>
      <c r="P26" s="40" t="s">
        <v>116</v>
      </c>
      <c r="Q26" s="41"/>
      <c r="R26" s="15" t="s">
        <v>41</v>
      </c>
      <c r="S26" s="37" t="str">
        <f t="shared" si="15"/>
        <v>2</v>
      </c>
      <c r="T26" s="15" t="s">
        <v>38</v>
      </c>
      <c r="U26" s="37" t="str">
        <f t="shared" si="16"/>
        <v>2</v>
      </c>
      <c r="V26" s="11">
        <f t="shared" si="17"/>
        <v>4</v>
      </c>
      <c r="W26" s="16" t="str">
        <f t="shared" si="18"/>
        <v>Riesgo Bajo</v>
      </c>
      <c r="X26" s="8" t="s">
        <v>42</v>
      </c>
      <c r="Y26" s="8" t="s">
        <v>39</v>
      </c>
      <c r="Z26" s="34" t="s">
        <v>62</v>
      </c>
      <c r="AA26" s="34" t="s">
        <v>63</v>
      </c>
      <c r="AB26" s="8" t="s">
        <v>64</v>
      </c>
      <c r="AC26" s="9" t="s">
        <v>46</v>
      </c>
    </row>
    <row r="27" spans="1:29" ht="93" customHeight="1">
      <c r="A27" s="18" t="s">
        <v>55</v>
      </c>
      <c r="B27" s="14" t="s">
        <v>32</v>
      </c>
      <c r="C27" s="13" t="s">
        <v>56</v>
      </c>
      <c r="D27" s="13" t="s">
        <v>111</v>
      </c>
      <c r="E27" s="40" t="s">
        <v>117</v>
      </c>
      <c r="F27" s="41"/>
      <c r="G27" s="40" t="s">
        <v>113</v>
      </c>
      <c r="H27" s="41"/>
      <c r="I27" s="36" t="s">
        <v>37</v>
      </c>
      <c r="J27" s="37" t="str">
        <f t="shared" si="8"/>
        <v>3</v>
      </c>
      <c r="K27" s="15" t="s">
        <v>59</v>
      </c>
      <c r="L27" s="37" t="str">
        <f t="shared" si="9"/>
        <v>4</v>
      </c>
      <c r="M27" s="37">
        <v>7</v>
      </c>
      <c r="N27" s="16" t="str">
        <f t="shared" si="10"/>
        <v>Riesgo Alto</v>
      </c>
      <c r="O27" s="8" t="s">
        <v>50</v>
      </c>
      <c r="P27" s="40" t="s">
        <v>118</v>
      </c>
      <c r="Q27" s="41"/>
      <c r="R27" s="15" t="s">
        <v>41</v>
      </c>
      <c r="S27" s="37" t="str">
        <f t="shared" si="15"/>
        <v>2</v>
      </c>
      <c r="T27" s="15" t="s">
        <v>38</v>
      </c>
      <c r="U27" s="37" t="str">
        <f t="shared" si="16"/>
        <v>2</v>
      </c>
      <c r="V27" s="11">
        <f t="shared" si="17"/>
        <v>4</v>
      </c>
      <c r="W27" s="16" t="str">
        <f t="shared" si="18"/>
        <v>Riesgo Bajo</v>
      </c>
      <c r="X27" s="8" t="s">
        <v>42</v>
      </c>
      <c r="Y27" s="8" t="s">
        <v>39</v>
      </c>
      <c r="Z27" s="34" t="s">
        <v>62</v>
      </c>
      <c r="AA27" s="34" t="s">
        <v>63</v>
      </c>
      <c r="AB27" s="8" t="s">
        <v>64</v>
      </c>
      <c r="AC27" s="9" t="s">
        <v>46</v>
      </c>
    </row>
    <row r="28" spans="1:29" ht="93" customHeight="1">
      <c r="A28" s="18" t="s">
        <v>55</v>
      </c>
      <c r="B28" s="14" t="s">
        <v>32</v>
      </c>
      <c r="C28" s="13" t="s">
        <v>56</v>
      </c>
      <c r="D28" s="13" t="s">
        <v>111</v>
      </c>
      <c r="E28" s="40" t="s">
        <v>119</v>
      </c>
      <c r="F28" s="41"/>
      <c r="G28" s="40" t="s">
        <v>113</v>
      </c>
      <c r="H28" s="41"/>
      <c r="I28" s="36" t="s">
        <v>37</v>
      </c>
      <c r="J28" s="37" t="str">
        <f t="shared" si="8"/>
        <v>3</v>
      </c>
      <c r="K28" s="15" t="s">
        <v>72</v>
      </c>
      <c r="L28" s="37" t="str">
        <f t="shared" si="9"/>
        <v>3</v>
      </c>
      <c r="M28" s="37">
        <v>7</v>
      </c>
      <c r="N28" s="16" t="str">
        <f t="shared" si="10"/>
        <v>Riesgo Alto</v>
      </c>
      <c r="O28" s="8" t="s">
        <v>50</v>
      </c>
      <c r="P28" s="40" t="s">
        <v>120</v>
      </c>
      <c r="Q28" s="41"/>
      <c r="R28" s="15" t="s">
        <v>41</v>
      </c>
      <c r="S28" s="37" t="str">
        <f t="shared" si="15"/>
        <v>2</v>
      </c>
      <c r="T28" s="15" t="s">
        <v>38</v>
      </c>
      <c r="U28" s="37" t="str">
        <f t="shared" si="16"/>
        <v>2</v>
      </c>
      <c r="V28" s="11">
        <f t="shared" si="17"/>
        <v>4</v>
      </c>
      <c r="W28" s="16" t="str">
        <f t="shared" si="18"/>
        <v>Riesgo Bajo</v>
      </c>
      <c r="X28" s="8" t="s">
        <v>42</v>
      </c>
      <c r="Y28" s="8" t="s">
        <v>39</v>
      </c>
      <c r="Z28" s="34" t="s">
        <v>62</v>
      </c>
      <c r="AA28" s="34" t="s">
        <v>63</v>
      </c>
      <c r="AB28" s="8" t="s">
        <v>64</v>
      </c>
      <c r="AC28" s="9" t="s">
        <v>46</v>
      </c>
    </row>
    <row r="29" spans="1:29" ht="93" customHeight="1">
      <c r="A29" s="18" t="s">
        <v>55</v>
      </c>
      <c r="B29" s="14" t="s">
        <v>32</v>
      </c>
      <c r="C29" s="13" t="s">
        <v>56</v>
      </c>
      <c r="D29" s="13" t="s">
        <v>111</v>
      </c>
      <c r="E29" s="40" t="s">
        <v>121</v>
      </c>
      <c r="F29" s="41"/>
      <c r="G29" s="40" t="s">
        <v>122</v>
      </c>
      <c r="H29" s="41"/>
      <c r="I29" s="36" t="s">
        <v>70</v>
      </c>
      <c r="J29" s="37" t="str">
        <f t="shared" si="8"/>
        <v>4</v>
      </c>
      <c r="K29" s="15" t="s">
        <v>59</v>
      </c>
      <c r="L29" s="37" t="str">
        <f t="shared" si="9"/>
        <v>4</v>
      </c>
      <c r="M29" s="37">
        <v>7</v>
      </c>
      <c r="N29" s="16" t="str">
        <f t="shared" si="10"/>
        <v>Riesgo Alto</v>
      </c>
      <c r="O29" s="8" t="s">
        <v>50</v>
      </c>
      <c r="P29" s="40" t="s">
        <v>123</v>
      </c>
      <c r="Q29" s="41"/>
      <c r="R29" s="15" t="s">
        <v>61</v>
      </c>
      <c r="S29" s="37" t="str">
        <f t="shared" si="15"/>
        <v>1</v>
      </c>
      <c r="T29" s="15" t="s">
        <v>72</v>
      </c>
      <c r="U29" s="37" t="str">
        <f t="shared" si="16"/>
        <v>3</v>
      </c>
      <c r="V29" s="11">
        <f t="shared" si="17"/>
        <v>4</v>
      </c>
      <c r="W29" s="16" t="str">
        <f t="shared" si="18"/>
        <v>Riesgo Bajo</v>
      </c>
      <c r="X29" s="8" t="s">
        <v>42</v>
      </c>
      <c r="Y29" s="8" t="s">
        <v>39</v>
      </c>
      <c r="Z29" s="34" t="s">
        <v>62</v>
      </c>
      <c r="AA29" s="34" t="s">
        <v>63</v>
      </c>
      <c r="AB29" s="8" t="s">
        <v>64</v>
      </c>
      <c r="AC29" s="9" t="s">
        <v>46</v>
      </c>
    </row>
    <row r="33" spans="1:29" s="22" customFormat="1">
      <c r="A33" s="20" t="s">
        <v>124</v>
      </c>
      <c r="B33" s="20"/>
      <c r="C33" s="20"/>
      <c r="D33" s="20"/>
      <c r="E33" s="21"/>
      <c r="F33" s="21"/>
      <c r="I33" s="20" t="s">
        <v>124</v>
      </c>
      <c r="P33" s="20" t="s">
        <v>124</v>
      </c>
      <c r="W33" s="20" t="s">
        <v>124</v>
      </c>
      <c r="AB33" s="20"/>
      <c r="AC33" s="20"/>
    </row>
    <row r="34" spans="1:29">
      <c r="I34" s="1"/>
      <c r="P34" s="1"/>
      <c r="W34" s="1"/>
    </row>
    <row r="35" spans="1:29">
      <c r="I35" s="1"/>
      <c r="P35" s="1"/>
      <c r="W35" s="1"/>
    </row>
    <row r="36" spans="1:29">
      <c r="I36" s="1"/>
      <c r="W36" s="1"/>
    </row>
    <row r="37" spans="1:29" s="22" customFormat="1">
      <c r="A37" s="25" t="s">
        <v>179</v>
      </c>
      <c r="B37" s="20"/>
      <c r="C37" s="20"/>
      <c r="D37" s="20"/>
      <c r="E37" s="21"/>
      <c r="F37" s="21"/>
      <c r="I37" s="25" t="s">
        <v>180</v>
      </c>
      <c r="P37" s="25" t="s">
        <v>181</v>
      </c>
      <c r="W37" s="25"/>
      <c r="AB37" s="20"/>
      <c r="AC37" s="20"/>
    </row>
    <row r="38" spans="1:29">
      <c r="A38" s="19" t="s">
        <v>125</v>
      </c>
      <c r="I38" s="19" t="s">
        <v>126</v>
      </c>
      <c r="P38" s="19" t="s">
        <v>127</v>
      </c>
      <c r="W38" s="19"/>
    </row>
  </sheetData>
  <sheetProtection algorithmName="SHA-512" hashValue="e44f8GXwNyW4QMw8YgCbZoA+vCEweSPN1dXGWaBCoje/Rbhp5jv1cea8wDi9OS/6oCS6b2XGOeJWyrDnzEH9Zw==" saltValue="Ry8hZKqy8NdoFeiZcB7vVw==" spinCount="100000" sheet="1" objects="1" scenarios="1"/>
  <mergeCells count="88">
    <mergeCell ref="E25:F25"/>
    <mergeCell ref="G25:H25"/>
    <mergeCell ref="G26:H26"/>
    <mergeCell ref="E26:F26"/>
    <mergeCell ref="E27:F27"/>
    <mergeCell ref="G27:H27"/>
    <mergeCell ref="G28:H28"/>
    <mergeCell ref="E28:F28"/>
    <mergeCell ref="G29:H29"/>
    <mergeCell ref="E29:F29"/>
    <mergeCell ref="G8:H9"/>
    <mergeCell ref="E12:F12"/>
    <mergeCell ref="G12:H12"/>
    <mergeCell ref="E21:F21"/>
    <mergeCell ref="E20:F20"/>
    <mergeCell ref="E19:F19"/>
    <mergeCell ref="G20:H20"/>
    <mergeCell ref="E18:F18"/>
    <mergeCell ref="G18:H18"/>
    <mergeCell ref="E16:F16"/>
    <mergeCell ref="G19:H19"/>
    <mergeCell ref="G16:H16"/>
    <mergeCell ref="M8:M9"/>
    <mergeCell ref="N8:N9"/>
    <mergeCell ref="O8:O9"/>
    <mergeCell ref="I8:J9"/>
    <mergeCell ref="K8:L9"/>
    <mergeCell ref="A8:A9"/>
    <mergeCell ref="B8:B9"/>
    <mergeCell ref="C8:C9"/>
    <mergeCell ref="D8:D9"/>
    <mergeCell ref="E8:F9"/>
    <mergeCell ref="G7:N7"/>
    <mergeCell ref="Y1:AC2"/>
    <mergeCell ref="Y3:AC4"/>
    <mergeCell ref="A1:G4"/>
    <mergeCell ref="H1:X2"/>
    <mergeCell ref="H3:X4"/>
    <mergeCell ref="A7:F7"/>
    <mergeCell ref="O7:AC7"/>
    <mergeCell ref="P12:Q12"/>
    <mergeCell ref="E10:F10"/>
    <mergeCell ref="G10:H10"/>
    <mergeCell ref="P10:Q10"/>
    <mergeCell ref="P11:Q11"/>
    <mergeCell ref="G11:H11"/>
    <mergeCell ref="E11:F11"/>
    <mergeCell ref="P20:Q20"/>
    <mergeCell ref="P21:Q21"/>
    <mergeCell ref="AB8:AC8"/>
    <mergeCell ref="R9:S9"/>
    <mergeCell ref="T9:U9"/>
    <mergeCell ref="R8:W8"/>
    <mergeCell ref="P16:Q16"/>
    <mergeCell ref="P17:Q17"/>
    <mergeCell ref="X8:X9"/>
    <mergeCell ref="Y8:Y9"/>
    <mergeCell ref="Z8:Z9"/>
    <mergeCell ref="AA8:AA9"/>
    <mergeCell ref="P8:Q9"/>
    <mergeCell ref="P19:Q19"/>
    <mergeCell ref="P18:Q18"/>
    <mergeCell ref="P13:Q13"/>
    <mergeCell ref="P29:Q29"/>
    <mergeCell ref="P26:Q26"/>
    <mergeCell ref="P27:Q27"/>
    <mergeCell ref="P28:Q28"/>
    <mergeCell ref="P22:Q22"/>
    <mergeCell ref="P25:Q25"/>
    <mergeCell ref="P24:Q24"/>
    <mergeCell ref="P23:Q23"/>
    <mergeCell ref="G21:H21"/>
    <mergeCell ref="G22:H22"/>
    <mergeCell ref="G17:H17"/>
    <mergeCell ref="E22:F22"/>
    <mergeCell ref="G24:H24"/>
    <mergeCell ref="E24:F24"/>
    <mergeCell ref="E23:F23"/>
    <mergeCell ref="G23:H23"/>
    <mergeCell ref="G13:H13"/>
    <mergeCell ref="E13:F13"/>
    <mergeCell ref="E15:F15"/>
    <mergeCell ref="E17:F17"/>
    <mergeCell ref="P15:Q15"/>
    <mergeCell ref="G15:H15"/>
    <mergeCell ref="P14:Q14"/>
    <mergeCell ref="G14:H14"/>
    <mergeCell ref="E14:F14"/>
  </mergeCells>
  <conditionalFormatting sqref="N10:N11 W10:W13">
    <cfRule type="containsText" dxfId="16" priority="48" stopIfTrue="1" operator="containsText" text="Riesgo Alto">
      <formula>NOT(ISERROR(SEARCH("Riesgo Alto",N10)))</formula>
    </cfRule>
    <cfRule type="containsText" dxfId="15" priority="49" stopIfTrue="1" operator="containsText" text="Riesgo Medio">
      <formula>NOT(ISERROR(SEARCH("Riesgo Medio",N10)))</formula>
    </cfRule>
    <cfRule type="containsText" dxfId="14" priority="50" stopIfTrue="1" operator="containsText" text="Riesgo Bajo">
      <formula>NOT(ISERROR(SEARCH("Riesgo Bajo",N10)))</formula>
    </cfRule>
  </conditionalFormatting>
  <conditionalFormatting sqref="N10:N29">
    <cfRule type="containsText" dxfId="13" priority="1" stopIfTrue="1" operator="containsText" text="Riesgo Extremo">
      <formula>NOT(ISERROR(SEARCH("Riesgo Extremo",N10)))</formula>
    </cfRule>
  </conditionalFormatting>
  <conditionalFormatting sqref="N12:N13">
    <cfRule type="containsText" priority="122" stopIfTrue="1" operator="containsText" text="Riesgo Extremo">
      <formula>NOT(ISERROR(SEARCH("Riesgo Extremo",N12)))</formula>
    </cfRule>
    <cfRule type="containsText" dxfId="12" priority="123" stopIfTrue="1" operator="containsText" text="Riesgo Alto">
      <formula>NOT(ISERROR(SEARCH("Riesgo Alto",N12)))</formula>
    </cfRule>
    <cfRule type="containsText" dxfId="11" priority="124" stopIfTrue="1" operator="containsText" text="Riesgo Medio">
      <formula>NOT(ISERROR(SEARCH("Riesgo Medio",N12)))</formula>
    </cfRule>
    <cfRule type="containsText" dxfId="10" priority="125" stopIfTrue="1" operator="containsText" text="Riesgo Bajo">
      <formula>NOT(ISERROR(SEARCH("Riesgo Bajo",N12)))</formula>
    </cfRule>
  </conditionalFormatting>
  <conditionalFormatting sqref="N14">
    <cfRule type="containsText" priority="2" operator="containsText" text="Riesgo Extremo">
      <formula>NOT(ISERROR(SEARCH("Riesgo Extremo",N14)))</formula>
    </cfRule>
    <cfRule type="containsText" dxfId="9" priority="3" stopIfTrue="1" operator="containsText" text="Riesgo Alto">
      <formula>NOT(ISERROR(SEARCH("Riesgo Alto",N14)))</formula>
    </cfRule>
    <cfRule type="containsText" dxfId="8" priority="4" stopIfTrue="1" operator="containsText" text="Riesgo Medio">
      <formula>NOT(ISERROR(SEARCH("Riesgo Medio",N14)))</formula>
    </cfRule>
    <cfRule type="containsText" dxfId="7" priority="5" stopIfTrue="1" operator="containsText" text="Riesgo Bajo">
      <formula>NOT(ISERROR(SEARCH("Riesgo Bajo",N14)))</formula>
    </cfRule>
  </conditionalFormatting>
  <conditionalFormatting sqref="N15:N29">
    <cfRule type="containsText" priority="52" stopIfTrue="1" operator="containsText" text="Riesgo Extremo">
      <formula>NOT(ISERROR(SEARCH("Riesgo Extremo",N15)))</formula>
    </cfRule>
    <cfRule type="containsText" dxfId="6" priority="53" stopIfTrue="1" operator="containsText" text="Riesgo Alto">
      <formula>NOT(ISERROR(SEARCH("Riesgo Alto",N15)))</formula>
    </cfRule>
    <cfRule type="containsText" dxfId="5" priority="54" stopIfTrue="1" operator="containsText" text="Riesgo Medio">
      <formula>NOT(ISERROR(SEARCH("Riesgo Medio",N15)))</formula>
    </cfRule>
    <cfRule type="containsText" dxfId="4" priority="55" stopIfTrue="1" operator="containsText" text="Riesgo Bajo">
      <formula>NOT(ISERROR(SEARCH("Riesgo Bajo",N15)))</formula>
    </cfRule>
  </conditionalFormatting>
  <conditionalFormatting sqref="W10:W11 N10:N11">
    <cfRule type="containsText" priority="47" operator="containsText" text="Riesgo Extremo">
      <formula>NOT(ISERROR(SEARCH("Riesgo Extremo",N10)))</formula>
    </cfRule>
  </conditionalFormatting>
  <conditionalFormatting sqref="W10:W29">
    <cfRule type="containsText" dxfId="3" priority="6" stopIfTrue="1" operator="containsText" text="Riesgo Extremo">
      <formula>NOT(ISERROR(SEARCH("Riesgo Extremo",W10)))</formula>
    </cfRule>
  </conditionalFormatting>
  <conditionalFormatting sqref="W12:W29">
    <cfRule type="containsText" priority="7" stopIfTrue="1" operator="containsText" text="Riesgo Extremo">
      <formula>NOT(ISERROR(SEARCH("Riesgo Extremo",W12)))</formula>
    </cfRule>
  </conditionalFormatting>
  <conditionalFormatting sqref="W14:W29">
    <cfRule type="containsText" dxfId="2" priority="8" stopIfTrue="1" operator="containsText" text="Riesgo Alto">
      <formula>NOT(ISERROR(SEARCH("Riesgo Alto",W14)))</formula>
    </cfRule>
    <cfRule type="containsText" dxfId="1" priority="9" stopIfTrue="1" operator="containsText" text="Riesgo Medio">
      <formula>NOT(ISERROR(SEARCH("Riesgo Medio",W14)))</formula>
    </cfRule>
    <cfRule type="containsText" dxfId="0" priority="10" stopIfTrue="1" operator="containsText" text="Riesgo Bajo">
      <formula>NOT(ISERROR(SEARCH("Riesgo Bajo",W14)))</formula>
    </cfRule>
  </conditionalFormatting>
  <printOptions horizontalCentered="1" verticalCentered="1"/>
  <pageMargins left="0.70866141732283472" right="0.70866141732283472" top="0.74803149606299213" bottom="0.74803149606299213" header="0.31496062992125984" footer="0.31496062992125984"/>
  <pageSetup paperSize="5" scale="41"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18">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A23:A29 A12:A21</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B23:B29 B12:B21</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D23:D29 D12:D21</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I12:I13 R12:R13 R23:R29 I23:I29 R15:R21 I15:I21</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K12:K13 T12:T13 T23:T29 K23:K29 T15:T21 K15:K21</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C23:C29 C12:C21</xm:sqref>
        </x14:dataValidation>
        <x14:dataValidation type="list" allowBlank="1" showInputMessage="1" showErrorMessage="1" error="Verifique la etapa del riesgo analizado" promptTitle="ETAPA" prompt="Seleccione la etapa del riesgo analizado" xr:uid="{00000000-0002-0000-0000-000006000000}">
          <x14:formula1>
            <xm:f>'D:\Users\Epuentesc\Documents\Procesos de contratación\2021\Interventoría Gestor Documental Garantías\[MATRIZ DE RIESGOS INTERVENTORÍA GESTOR DOCUMENTAL.xlsx]DILIGENCIAMIENTO'!#REF!</xm:f>
          </x14:formula1>
          <xm:sqref>C22</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7000000}">
          <x14:formula1>
            <xm:f>'D:\Users\Epuentesc\Documents\Procesos de contratación\2021\Interventoría Gestor Documental Garantías\[MATRIZ DE RIESGOS INTERVENTORÍA GESTOR DOCUMENTAL.xlsx]DILIGENCIAMIENTO'!#REF!</xm:f>
          </x14:formula1>
          <xm:sqref>K22 T22</xm:sqref>
        </x14:dataValidation>
        <x14:dataValidation type="list" errorStyle="warning" allowBlank="1" showInputMessage="1" showErrorMessage="1" error="Verifique la probabilidad de ocurrencia" promptTitle="PROBABILIDAD" prompt="Probabilidad de ocurrencia del riesgo analizado" xr:uid="{00000000-0002-0000-0000-000008000000}">
          <x14:formula1>
            <xm:f>'D:\Users\Epuentesc\Documents\Procesos de contratación\2021\Interventoría Gestor Documental Garantías\[MATRIZ DE RIESGOS INTERVENTORÍA GESTOR DOCUMENTAL.xlsx]DILIGENCIAMIENTO'!#REF!</xm:f>
          </x14:formula1>
          <xm:sqref>I22 R22</xm:sqref>
        </x14:dataValidation>
        <x14:dataValidation type="list" allowBlank="1" showInputMessage="1" showErrorMessage="1" error="Verifique el tipo de riesgo analizado" promptTitle="TIPO" prompt="Seleccione el tipo de riesgo analizado" xr:uid="{00000000-0002-0000-0000-000009000000}">
          <x14:formula1>
            <xm:f>'D:\Users\Epuentesc\Documents\Procesos de contratación\2021\Interventoría Gestor Documental Garantías\[MATRIZ DE RIESGOS INTERVENTORÍA GESTOR DOCUMENTAL.xlsx]DILIGENCIAMIENTO'!#REF!</xm:f>
          </x14:formula1>
          <xm:sqref>D22</xm:sqref>
        </x14:dataValidation>
        <x14:dataValidation type="list" allowBlank="1" showInputMessage="1" showErrorMessage="1" error="Verifique la lista de fuente del riesgo analizado" promptTitle="FUENTE" prompt="Seleccione la fuente del riesgo analizado" xr:uid="{00000000-0002-0000-0000-00000A000000}">
          <x14:formula1>
            <xm:f>'D:\Users\Epuentesc\Documents\Procesos de contratación\2021\Interventoría Gestor Documental Garantías\[MATRIZ DE RIESGOS INTERVENTORÍA GESTOR DOCUMENTAL.xlsx]DILIGENCIAMIENTO'!#REF!</xm:f>
          </x14:formula1>
          <xm:sqref>B22</xm:sqref>
        </x14:dataValidation>
        <x14:dataValidation type="list" allowBlank="1" showInputMessage="1" showErrorMessage="1" error="Verifique la lista de clases" promptTitle="CLASE DE RIESGO" prompt="Selecciones la clase del riesgo analizado" xr:uid="{00000000-0002-0000-0000-00000B000000}">
          <x14:formula1>
            <xm:f>'D:\Users\Epuentesc\Documents\Procesos de contratación\2021\Interventoría Gestor Documental Garantías\[MATRIZ DE RIESGOS INTERVENTORÍA GESTOR DOCUMENTAL.xlsx]DILIGENCIAMIENTO'!#REF!</xm:f>
          </x14:formula1>
          <xm:sqref>A22</xm:sqref>
        </x14:dataValidation>
        <x14:dataValidation type="list" allowBlank="1" showInputMessage="1" showErrorMessage="1" error="Verifique la lista de clases" promptTitle="CLASE DE RIESGO" prompt="Selecciones la clase del riesgo analizado" xr:uid="{4345BA20-27D6-4C43-8E3A-D41EC9E19031}">
          <x14:formula1>
            <xm:f>'C:\Users\jpuentesb\AppData\Local\Microsoft\Windows\INetCache\Content.Outlook\NL2N3YKB\[MATRIZ DE RIESGOS Rev Tec.xlsx]DILIGENCIAMIENTO'!#REF!</xm:f>
          </x14:formula1>
          <xm:sqref>A10:A11</xm:sqref>
        </x14:dataValidation>
        <x14:dataValidation type="list" allowBlank="1" showInputMessage="1" showErrorMessage="1" error="Verifique la lista de fuente del riesgo analizado" promptTitle="FUENTE" prompt="Seleccione la fuente del riesgo analizado" xr:uid="{8928D845-B3B0-449B-AEFB-F67B0392B181}">
          <x14:formula1>
            <xm:f>'C:\Users\jpuentesb\AppData\Local\Microsoft\Windows\INetCache\Content.Outlook\NL2N3YKB\[MATRIZ DE RIESGOS Rev Tec.xlsx]DILIGENCIAMIENTO'!#REF!</xm:f>
          </x14:formula1>
          <xm:sqref>B10:B11</xm:sqref>
        </x14:dataValidation>
        <x14:dataValidation type="list" allowBlank="1" showInputMessage="1" showErrorMessage="1" error="Verifique el tipo de riesgo analizado" promptTitle="TIPO" prompt="Seleccione el tipo de riesgo analizado" xr:uid="{C2275DF9-BF3B-4ABF-BBF3-AC0A890D393B}">
          <x14:formula1>
            <xm:f>'C:\Users\jpuentesb\AppData\Local\Microsoft\Windows\INetCache\Content.Outlook\NL2N3YKB\[MATRIZ DE RIESGOS Rev Tec.xlsx]DILIGENCIAMIENTO'!#REF!</xm:f>
          </x14:formula1>
          <xm:sqref>D10:D11</xm:sqref>
        </x14:dataValidation>
        <x14:dataValidation type="list" errorStyle="warning" allowBlank="1" showInputMessage="1" showErrorMessage="1" error="Verifique la probabilidad de ocurrencia" promptTitle="PROBABILIDAD" prompt="Probabilidad de ocurrencia del riesgo analizado" xr:uid="{50382EBE-418B-4A99-ACA8-56E9D8A6E9F1}">
          <x14:formula1>
            <xm:f>'C:\Users\jpuentesb\AppData\Local\Microsoft\Windows\INetCache\Content.Outlook\NL2N3YKB\[MATRIZ DE RIESGOS Rev Tec.xlsx]DILIGENCIAMIENTO'!#REF!</xm:f>
          </x14:formula1>
          <xm:sqref>I10:I11 R10:R11</xm:sqref>
        </x14:dataValidation>
        <x14:dataValidation type="list" errorStyle="warning" allowBlank="1" showInputMessage="1" showErrorMessage="1" error="Verifique el impacto del riesgo analizado" promptTitle="IMPACTO" prompt="Determine el impacto por la ocurrencia del riesgo analizado" xr:uid="{EB9651A3-6DC3-47A3-85E1-48C2CCD0641D}">
          <x14:formula1>
            <xm:f>'C:\Users\jpuentesb\AppData\Local\Microsoft\Windows\INetCache\Content.Outlook\NL2N3YKB\[MATRIZ DE RIESGOS Rev Tec.xlsx]DILIGENCIAMIENTO'!#REF!</xm:f>
          </x14:formula1>
          <xm:sqref>K10:K11 T10:T11</xm:sqref>
        </x14:dataValidation>
        <x14:dataValidation type="list" allowBlank="1" showInputMessage="1" showErrorMessage="1" error="Verifique la etapa del riesgo analizado" promptTitle="ETAPA" prompt="Seleccione la etapa del riesgo analizado" xr:uid="{599B8DD3-B2A0-420A-ABB9-67D996C1666D}">
          <x14:formula1>
            <xm:f>'C:\Users\jpuentesb\AppData\Local\Microsoft\Windows\INetCache\Content.Outlook\NL2N3YKB\[MATRIZ DE RIESGOS Rev Tec.xlsx]DILIGENCIAMIENTO'!#REF!</xm:f>
          </x14:formula1>
          <xm:sqref>C10:C11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abSelected="1" topLeftCell="A65" zoomScale="85" zoomScaleNormal="85" workbookViewId="0">
      <selection activeCell="A56" sqref="A56"/>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91" t="s">
        <v>128</v>
      </c>
      <c r="B1" s="91"/>
    </row>
    <row r="2" spans="1:2" ht="18.75">
      <c r="A2" s="23"/>
      <c r="B2" s="24"/>
    </row>
    <row r="3" spans="1:2" ht="18.75">
      <c r="A3" s="91" t="s">
        <v>129</v>
      </c>
      <c r="B3" s="91"/>
    </row>
    <row r="4" spans="1:2" ht="18.75">
      <c r="A4" s="23"/>
      <c r="B4" s="24"/>
    </row>
    <row r="5" spans="1:2" ht="18.75">
      <c r="A5" s="91" t="s">
        <v>130</v>
      </c>
      <c r="B5" s="91"/>
    </row>
    <row r="7" spans="1:2" ht="15.75" thickBot="1"/>
    <row r="8" spans="1:2">
      <c r="A8" s="85" t="s">
        <v>131</v>
      </c>
      <c r="B8" s="86"/>
    </row>
    <row r="9" spans="1:2" ht="30">
      <c r="A9" s="26" t="s">
        <v>31</v>
      </c>
      <c r="B9" s="27" t="s">
        <v>132</v>
      </c>
    </row>
    <row r="10" spans="1:2" ht="15.75" thickBot="1">
      <c r="A10" s="28" t="s">
        <v>55</v>
      </c>
      <c r="B10" s="29" t="s">
        <v>133</v>
      </c>
    </row>
    <row r="12" spans="1:2" ht="15.75" thickBot="1"/>
    <row r="13" spans="1:2">
      <c r="A13" s="85" t="s">
        <v>134</v>
      </c>
      <c r="B13" s="86"/>
    </row>
    <row r="14" spans="1:2">
      <c r="A14" s="26" t="s">
        <v>91</v>
      </c>
      <c r="B14" s="27" t="s">
        <v>135</v>
      </c>
    </row>
    <row r="15" spans="1:2" ht="30.75" thickBot="1">
      <c r="A15" s="28" t="s">
        <v>32</v>
      </c>
      <c r="B15" s="29" t="s">
        <v>136</v>
      </c>
    </row>
    <row r="16" spans="1:2" ht="15.75" thickBot="1"/>
    <row r="17" spans="1:2">
      <c r="A17" s="85" t="s">
        <v>137</v>
      </c>
      <c r="B17" s="86"/>
    </row>
    <row r="18" spans="1:2" ht="240">
      <c r="A18" s="26" t="s">
        <v>138</v>
      </c>
      <c r="B18" s="27" t="s">
        <v>139</v>
      </c>
    </row>
    <row r="19" spans="1:2" ht="135">
      <c r="A19" s="26" t="s">
        <v>140</v>
      </c>
      <c r="B19" s="27" t="s">
        <v>141</v>
      </c>
    </row>
    <row r="20" spans="1:2" ht="165">
      <c r="A20" s="26" t="s">
        <v>33</v>
      </c>
      <c r="B20" s="27" t="s">
        <v>142</v>
      </c>
    </row>
    <row r="21" spans="1:2" ht="120">
      <c r="A21" s="26" t="s">
        <v>56</v>
      </c>
      <c r="B21" s="27" t="s">
        <v>143</v>
      </c>
    </row>
    <row r="22" spans="1:2" ht="15.75" thickBot="1">
      <c r="A22" s="28" t="s">
        <v>99</v>
      </c>
      <c r="B22" s="29" t="s">
        <v>144</v>
      </c>
    </row>
    <row r="24" spans="1:2">
      <c r="A24" s="87" t="s">
        <v>145</v>
      </c>
      <c r="B24" s="87"/>
    </row>
    <row r="25" spans="1:2" ht="30">
      <c r="A25" s="3" t="s">
        <v>47</v>
      </c>
      <c r="B25" s="4" t="s">
        <v>146</v>
      </c>
    </row>
    <row r="26" spans="1:2" ht="30">
      <c r="A26" s="3" t="s">
        <v>95</v>
      </c>
      <c r="B26" s="4" t="s">
        <v>147</v>
      </c>
    </row>
    <row r="27" spans="1:2" ht="45">
      <c r="A27" s="3" t="s">
        <v>111</v>
      </c>
      <c r="B27" s="4" t="s">
        <v>148</v>
      </c>
    </row>
    <row r="28" spans="1:2" ht="45">
      <c r="A28" s="3" t="s">
        <v>149</v>
      </c>
      <c r="B28" s="4" t="s">
        <v>150</v>
      </c>
    </row>
    <row r="29" spans="1:2">
      <c r="A29" s="3" t="s">
        <v>34</v>
      </c>
      <c r="B29" s="4" t="s">
        <v>151</v>
      </c>
    </row>
    <row r="30" spans="1:2" ht="30">
      <c r="A30" s="3" t="s">
        <v>105</v>
      </c>
      <c r="B30" s="4" t="s">
        <v>152</v>
      </c>
    </row>
    <row r="31" spans="1:2" ht="45">
      <c r="A31" s="3" t="s">
        <v>108</v>
      </c>
      <c r="B31" s="4" t="s">
        <v>153</v>
      </c>
    </row>
    <row r="32" spans="1:2" ht="45">
      <c r="A32" s="3" t="s">
        <v>154</v>
      </c>
      <c r="B32" s="4" t="s">
        <v>155</v>
      </c>
    </row>
    <row r="35" spans="1:3" ht="15.75" thickBot="1"/>
    <row r="36" spans="1:3">
      <c r="A36" s="85" t="s">
        <v>156</v>
      </c>
      <c r="B36" s="86"/>
    </row>
    <row r="37" spans="1:3">
      <c r="A37" s="30" t="s">
        <v>61</v>
      </c>
      <c r="B37" s="27" t="s">
        <v>157</v>
      </c>
    </row>
    <row r="38" spans="1:3">
      <c r="A38" s="30" t="s">
        <v>41</v>
      </c>
      <c r="B38" s="27" t="s">
        <v>158</v>
      </c>
    </row>
    <row r="39" spans="1:3">
      <c r="A39" s="30" t="s">
        <v>37</v>
      </c>
      <c r="B39" s="27" t="s">
        <v>159</v>
      </c>
    </row>
    <row r="40" spans="1:3">
      <c r="A40" s="30" t="s">
        <v>70</v>
      </c>
      <c r="B40" s="27" t="s">
        <v>160</v>
      </c>
    </row>
    <row r="41" spans="1:3" ht="15.75" thickBot="1">
      <c r="A41" s="31" t="s">
        <v>161</v>
      </c>
      <c r="B41" s="29" t="s">
        <v>162</v>
      </c>
    </row>
    <row r="42" spans="1:3">
      <c r="A42" s="7"/>
    </row>
    <row r="43" spans="1:3" ht="15.75" thickBot="1"/>
    <row r="44" spans="1:3">
      <c r="A44" s="85" t="s">
        <v>163</v>
      </c>
      <c r="B44" s="86"/>
    </row>
    <row r="45" spans="1:3" ht="30" customHeight="1">
      <c r="A45" s="88" t="s">
        <v>52</v>
      </c>
      <c r="B45" s="27" t="s">
        <v>164</v>
      </c>
      <c r="C45" s="32" t="s">
        <v>165</v>
      </c>
    </row>
    <row r="46" spans="1:3" ht="30" customHeight="1">
      <c r="A46" s="90"/>
      <c r="B46" s="27" t="s">
        <v>166</v>
      </c>
      <c r="C46" s="32" t="s">
        <v>167</v>
      </c>
    </row>
    <row r="47" spans="1:3" ht="30" customHeight="1">
      <c r="A47" s="88" t="s">
        <v>38</v>
      </c>
      <c r="B47" s="27" t="s">
        <v>168</v>
      </c>
      <c r="C47" s="32" t="s">
        <v>165</v>
      </c>
    </row>
    <row r="48" spans="1:3" ht="30" customHeight="1">
      <c r="A48" s="90"/>
      <c r="B48" s="27" t="s">
        <v>169</v>
      </c>
      <c r="C48" s="32" t="s">
        <v>167</v>
      </c>
    </row>
    <row r="49" spans="1:3" ht="30" customHeight="1">
      <c r="A49" s="88" t="s">
        <v>72</v>
      </c>
      <c r="B49" s="27" t="s">
        <v>170</v>
      </c>
      <c r="C49" s="32" t="s">
        <v>165</v>
      </c>
    </row>
    <row r="50" spans="1:3" ht="30" customHeight="1">
      <c r="A50" s="90"/>
      <c r="B50" s="27" t="s">
        <v>171</v>
      </c>
      <c r="C50" s="32" t="s">
        <v>167</v>
      </c>
    </row>
    <row r="51" spans="1:3" ht="30" customHeight="1">
      <c r="A51" s="88" t="s">
        <v>59</v>
      </c>
      <c r="B51" s="27" t="s">
        <v>172</v>
      </c>
      <c r="C51" s="32" t="s">
        <v>165</v>
      </c>
    </row>
    <row r="52" spans="1:3" ht="30" customHeight="1">
      <c r="A52" s="90"/>
      <c r="B52" s="27" t="s">
        <v>173</v>
      </c>
      <c r="C52" s="32" t="s">
        <v>167</v>
      </c>
    </row>
    <row r="53" spans="1:3" ht="30" customHeight="1">
      <c r="A53" s="88" t="s">
        <v>174</v>
      </c>
      <c r="B53" s="27" t="s">
        <v>175</v>
      </c>
      <c r="C53" s="32" t="s">
        <v>165</v>
      </c>
    </row>
    <row r="54" spans="1:3" ht="30" customHeight="1" thickBot="1">
      <c r="A54" s="89"/>
      <c r="B54" s="29" t="s">
        <v>176</v>
      </c>
      <c r="C54" s="32" t="s">
        <v>167</v>
      </c>
    </row>
    <row r="62" spans="1:3" ht="56.25" customHeight="1"/>
    <row r="63" spans="1:3" ht="56.25" customHeight="1"/>
    <row r="64" spans="1:3" ht="56.25" customHeight="1"/>
    <row r="65" ht="56.25" customHeight="1"/>
    <row r="66" ht="56.25" customHeight="1"/>
  </sheetData>
  <sheetProtection algorithmName="SHA-512" hashValue="8bP7m6BkA4wzLgiAjHTFpOHD3lmqZZta8644W6Xg73v1z0/jwrjVpvk+XO+kd7TG14Z3uvK6T3dN10SfpXm5ZA==" saltValue="8Olhqnre2tLqpCjWvihYNA==" spinCount="100000" sheet="1" objects="1" scenarios="1"/>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DEC65F56C036B438DC0919AAA6BA02D" ma:contentTypeVersion="14" ma:contentTypeDescription="Create a new document." ma:contentTypeScope="" ma:versionID="fb4dbaca8b3f6a1be9608c511345081e">
  <xsd:schema xmlns:xsd="http://www.w3.org/2001/XMLSchema" xmlns:xs="http://www.w3.org/2001/XMLSchema" xmlns:p="http://schemas.microsoft.com/office/2006/metadata/properties" xmlns:ns2="e3c3bb1e-6ae0-48e4-8116-88e1589f729b" xmlns:ns3="152d78e0-b124-4a84-8ea5-a05b8bf1e908" targetNamespace="http://schemas.microsoft.com/office/2006/metadata/properties" ma:root="true" ma:fieldsID="9dc039bcbf1f5a1a670557e8f88e140f" ns2:_="" ns3:_="">
    <xsd:import namespace="e3c3bb1e-6ae0-48e4-8116-88e1589f729b"/>
    <xsd:import namespace="152d78e0-b124-4a84-8ea5-a05b8bf1e90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c3bb1e-6ae0-48e4-8116-88e1589f729b"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ead10d4-91c4-4027-8abf-b38e9fa5c719}" ma:internalName="TaxCatchAll" ma:showField="CatchAllData" ma:web="e3c3bb1e-6ae0-48e4-8116-88e1589f729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52d78e0-b124-4a84-8ea5-a05b8bf1e90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b36ebc05-8d2a-4695-83d3-2f0df523ca34"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3c3bb1e-6ae0-48e4-8116-88e1589f729b" xsi:nil="true"/>
    <lcf76f155ced4ddcb4097134ff3c332f xmlns="152d78e0-b124-4a84-8ea5-a05b8bf1e90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C64F49E-3514-4871-8BFF-53A54FFFB5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c3bb1e-6ae0-48e4-8116-88e1589f729b"/>
    <ds:schemaRef ds:uri="152d78e0-b124-4a84-8ea5-a05b8bf1e9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3BDEF0A-EE19-4DF1-893B-B02C0C2841CC}">
  <ds:schemaRefs>
    <ds:schemaRef ds:uri="http://schemas.microsoft.com/sharepoint/v3/contenttype/forms"/>
  </ds:schemaRefs>
</ds:datastoreItem>
</file>

<file path=customXml/itemProps3.xml><?xml version="1.0" encoding="utf-8"?>
<ds:datastoreItem xmlns:ds="http://schemas.openxmlformats.org/officeDocument/2006/customXml" ds:itemID="{2EFFB266-30AC-4B1A-AE37-DADB1676FCE3}">
  <ds:schemaRefs>
    <ds:schemaRef ds:uri="http://purl.org/dc/dcmitype/"/>
    <ds:schemaRef ds:uri="http://purl.org/dc/elements/1.1/"/>
    <ds:schemaRef ds:uri="e3c3bb1e-6ae0-48e4-8116-88e1589f729b"/>
    <ds:schemaRef ds:uri="http://schemas.microsoft.com/office/2006/documentManagement/types"/>
    <ds:schemaRef ds:uri="http://www.w3.org/XML/1998/namespace"/>
    <ds:schemaRef ds:uri="http://purl.org/dc/terms/"/>
    <ds:schemaRef ds:uri="http://schemas.microsoft.com/office/infopath/2007/PartnerControls"/>
    <ds:schemaRef ds:uri="http://schemas.openxmlformats.org/package/2006/metadata/core-properties"/>
    <ds:schemaRef ds:uri="152d78e0-b124-4a84-8ea5-a05b8bf1e908"/>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2023-11-10T03:10:03Z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0x010100DDEC65F56C036B438DC0919AAA6BA02D</vt:lpwstr>
  </property>
</Properties>
</file>