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edgar.sepulveda\Desktop\parques interventoria 232\"/>
    </mc:Choice>
  </mc:AlternateContent>
  <xr:revisionPtr revIDLastSave="0" documentId="8_{C58BD7AE-6B12-42E8-8D87-9B72282312A4}" xr6:coauthVersionLast="45" xr6:coauthVersionMax="45" xr10:uidLastSave="{00000000-0000-0000-0000-000000000000}"/>
  <bookViews>
    <workbookView xWindow="-120" yWindow="-120" windowWidth="29040" windowHeight="15840" tabRatio="764" xr2:uid="{00000000-000D-0000-FFFF-FFFF00000000}"/>
  </bookViews>
  <sheets>
    <sheet name="FORMATO PROPUESTA ECONOMICA " sheetId="17" r:id="rId1"/>
  </sheets>
  <definedNames>
    <definedName name="_xlnm.Print_Area" localSheetId="0">'FORMATO PROPUESTA ECONOMICA '!$A$1:$J$37</definedName>
    <definedName name="Excel_BuiltIn_Print_Titles" localSheetId="0">'FORMATO PROPUESTA ECONOMICA '!$10:$10</definedName>
    <definedName name="_xlnm.Print_Titles" localSheetId="0">'FORMATO PROPUESTA ECONOMICA '!$10:$10</definedName>
  </definedNames>
  <calcPr calcId="191029" iterateDelta="1E-4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" i="17" l="1"/>
  <c r="J12" i="17"/>
  <c r="J13" i="17"/>
  <c r="J16" i="17"/>
  <c r="J17" i="17"/>
  <c r="J18" i="17"/>
  <c r="J21" i="17"/>
  <c r="J22" i="17"/>
  <c r="J23" i="17"/>
  <c r="J24" i="17"/>
  <c r="J28" i="17"/>
  <c r="J29" i="17"/>
  <c r="J30" i="17"/>
  <c r="J31" i="17"/>
  <c r="J34" i="17"/>
  <c r="J35" i="17"/>
  <c r="J36" i="17"/>
</calcChain>
</file>

<file path=xl/sharedStrings.xml><?xml version="1.0" encoding="utf-8"?>
<sst xmlns="http://schemas.openxmlformats.org/spreadsheetml/2006/main" count="46" uniqueCount="38">
  <si>
    <t>CATEGORIA</t>
  </si>
  <si>
    <t>PERSONAL</t>
  </si>
  <si>
    <t>CANTIDAD</t>
  </si>
  <si>
    <t>Total (en meses)</t>
  </si>
  <si>
    <t>Total dedicación proyecto</t>
  </si>
  <si>
    <t>COSTO ($)</t>
  </si>
  <si>
    <t>PERSONAL ADMINISTRATIVO</t>
  </si>
  <si>
    <t>SUBTOTAL 1</t>
  </si>
  <si>
    <t>SUBTOTAL 1 x Factor Multiplicador</t>
  </si>
  <si>
    <t>EQUIPO Y OTROS ELEMENTOS</t>
  </si>
  <si>
    <t>UNIDAD</t>
  </si>
  <si>
    <t>Total 
dedicación</t>
  </si>
  <si>
    <t>Cantidad total 
proyecto</t>
  </si>
  <si>
    <t>mes</t>
  </si>
  <si>
    <t>SUBTOTAL 2</t>
  </si>
  <si>
    <t>SUBTOTAL ( 1+2 )</t>
  </si>
  <si>
    <t>PRESUPUESTO TOTAL</t>
  </si>
  <si>
    <t>IVA (19%)</t>
  </si>
  <si>
    <t xml:space="preserve">FORMATO - PROPUESTA ECONOMICA </t>
  </si>
  <si>
    <t>PERSONAL CLAVE DE ESPECIALISTA Y DE APOYO TECNICO</t>
  </si>
  <si>
    <t>RESIDENTE SOCIAL</t>
  </si>
  <si>
    <t>SECRETARIA</t>
  </si>
  <si>
    <t>CONDUCTOR</t>
  </si>
  <si>
    <t>Arriendo Oficina, Incluye Admon y servicios</t>
  </si>
  <si>
    <t>TRANSPORTE (Camioneta Pick-up 2010 en adelante)</t>
  </si>
  <si>
    <t>GASTOS OFICINA (PAPELERIA, FOTOCOPIAS, INCLUIDA PIEZAS PUBLICITARIAS SOCIALES, VALLAS, ENTRE OTROS)</t>
  </si>
  <si>
    <t>GASTOS OPERACIONALES</t>
  </si>
  <si>
    <t xml:space="preserve">PRESUPUESTO: </t>
  </si>
  <si>
    <t>DIRECTOR DE INTERVENTORIA</t>
  </si>
  <si>
    <t>RESIDENTE DE INTERVENTORIA</t>
  </si>
  <si>
    <t>ESPECIALISTA EN GEOTECNIA Y PAVIMENTOS</t>
  </si>
  <si>
    <t>RESIDENTE AMBIENTAL</t>
  </si>
  <si>
    <t>RESIENTE SST</t>
  </si>
  <si>
    <t>“REALIZAR LA INTERVENTORIA TECNICA, ADMINISTRATIVA, JURIDICA, SOCIAL, AMBIENTAL Y FINANCIERA DEL CONTRATO DE OBRA PUBLICA DERIVADO DEL PROCESO FDLRUU-LP-XXX-2019, cuyo Objeto es: ““REALIZAR EL MANTENIMIENTO, ADECUACION Y REHABILITACION DE LOS PARQUES VECINALES Y DE BOLSILLO POR EL SISTEMA DE PRECIOS UNITARIOS FIJOS, A MONTO AGOTABLE EN LA LOCALIDAD DE RAFAEL URIBE URIBE</t>
  </si>
  <si>
    <t>Mes 4
Valor</t>
  </si>
  <si>
    <t>Mes 3
Valor</t>
  </si>
  <si>
    <t>Mes 2
Valor</t>
  </si>
  <si>
    <t>Mes 1
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</si>
</sst>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* #,##0.00&quot; Pta&quot;_-;\-* #,##0.00&quot; Pta&quot;_-;_-* \-??&quot; Pta&quot;_-;_-@_-"/>
    <numFmt numFmtId="165" formatCode="_ [$$-240A]\ * #,##0.00_ ;_ [$$-240A]\ * \-#,##0.00_ ;_ [$$-240A]\ * \-??_ ;_ @_ "/>
    <numFmt numFmtId="166" formatCode="[$$-240A]\ #,##0"/>
    <numFmt numFmtId="167" formatCode="_-* #,##0\ _P_t_a_-;\-* #,##0\ _P_t_a_-;_-* &quot;- &quot;_P_t_a_-;_-@_-"/>
    <numFmt numFmtId="168" formatCode="_ [$$-240A]\ * #,##0_ ;_ [$$-240A]\ * \-#,##0_ ;_ [$$-240A]\ * \-_ ;_ @_ "/>
    <numFmt numFmtId="169" formatCode="0.0"/>
    <numFmt numFmtId="170" formatCode="[$$-240A]\ #,##0.00"/>
    <numFmt numFmtId="171" formatCode="_-* #,##0.00\ &quot;Pta&quot;_-;\-* #,##0.00\ &quot;Pta&quot;_-;_-* &quot;-&quot;??\ &quot;Pta&quot;_-;_-@_-"/>
    <numFmt numFmtId="172" formatCode="_-[$$-240A]\ * #,##0.00_-;\-[$$-240A]\ * #,##0.00_-;_-[$$-240A]\ * &quot;-&quot;??_-;_-@_-"/>
    <numFmt numFmtId="173" formatCode="_-* #,##0_-;\-* #,##0_-;_-* &quot;-&quot;??_-;_-@_-"/>
    <numFmt numFmtId="174" formatCode="[$$-240A]\ #,##0.0"/>
    <numFmt numFmtId="175" formatCode="_-&quot;$&quot;* #,##0.00_-;\-&quot;$&quot;* #,##0.00_-;_-&quot;$&quot;* &quot;-&quot;??_-;_-@_-"/>
    <numFmt numFmtId="176" formatCode="_(&quot;$&quot;\ #,##0_);_(&quot;$&quot;\ \(#,##0\);_(&quot;$&quot;\ &quot;-&quot;??_);_(@_)"/>
  </numFmts>
  <fonts count="20" x14ac:knownFonts="1"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i/>
      <u/>
      <sz val="11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8"/>
      <color rgb="FFFFFFFF"/>
      <name val="Arial"/>
      <family val="2"/>
    </font>
    <font>
      <sz val="10"/>
      <color rgb="FFFFFFFF"/>
      <name val="Arial"/>
      <family val="2"/>
    </font>
    <font>
      <sz val="12"/>
      <color rgb="FFFF0000"/>
      <name val="Arial"/>
      <family val="2"/>
    </font>
    <font>
      <b/>
      <sz val="10"/>
      <color rgb="FF333399"/>
      <name val="Arial"/>
      <family val="2"/>
    </font>
    <font>
      <sz val="10"/>
      <color rgb="FF0000FF"/>
      <name val="Arial"/>
      <family val="2"/>
    </font>
    <font>
      <sz val="10"/>
      <color rgb="FF333399"/>
      <name val="Arial"/>
      <family val="2"/>
    </font>
    <font>
      <b/>
      <sz val="12"/>
      <color rgb="FF0000FF"/>
      <name val="Arial"/>
      <family val="2"/>
    </font>
    <font>
      <b/>
      <sz val="10"/>
      <color rgb="FF000000"/>
      <name val="Arial"/>
      <family val="2"/>
    </font>
    <font>
      <b/>
      <sz val="10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CCCCFF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2">
    <xf numFmtId="0" fontId="0" fillId="0" borderId="0"/>
    <xf numFmtId="167" fontId="9" fillId="0" borderId="0" applyBorder="0" applyAlignment="0" applyProtection="0"/>
    <xf numFmtId="41" fontId="9" fillId="0" borderId="0" applyFont="0" applyFill="0" applyBorder="0" applyAlignment="0" applyProtection="0"/>
    <xf numFmtId="164" fontId="9" fillId="0" borderId="0" applyBorder="0" applyAlignment="0" applyProtection="0"/>
    <xf numFmtId="171" fontId="9" fillId="0" borderId="0" applyFont="0" applyFill="0" applyBorder="0" applyAlignment="0" applyProtection="0"/>
    <xf numFmtId="9" fontId="9" fillId="0" borderId="0" applyBorder="0" applyAlignment="0" applyProtection="0"/>
    <xf numFmtId="9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175" fontId="9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141">
    <xf numFmtId="0" fontId="0" fillId="0" borderId="0" xfId="0"/>
    <xf numFmtId="0" fontId="0" fillId="2" borderId="0" xfId="0" applyFill="1" applyAlignment="1">
      <alignment horizontal="center" vertical="center"/>
    </xf>
    <xf numFmtId="3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" fillId="0" borderId="7" xfId="0" applyFont="1" applyBorder="1" applyAlignment="1">
      <alignment horizontal="left" vertical="center" wrapText="1"/>
    </xf>
    <xf numFmtId="166" fontId="1" fillId="0" borderId="8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168" fontId="0" fillId="0" borderId="0" xfId="1" applyNumberFormat="1" applyFont="1" applyBorder="1" applyAlignment="1" applyProtection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2" fontId="0" fillId="0" borderId="0" xfId="0" applyNumberFormat="1" applyFont="1" applyAlignment="1">
      <alignment horizontal="left" vertical="center" indent="1"/>
    </xf>
    <xf numFmtId="164" fontId="13" fillId="0" borderId="0" xfId="3" applyFont="1" applyBorder="1" applyAlignment="1" applyProtection="1">
      <alignment vertical="center"/>
    </xf>
    <xf numFmtId="168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2" fontId="0" fillId="0" borderId="0" xfId="0" applyNumberFormat="1" applyAlignment="1">
      <alignment horizontal="left" vertical="center" indent="1"/>
    </xf>
    <xf numFmtId="0" fontId="15" fillId="0" borderId="11" xfId="0" applyFont="1" applyBorder="1" applyAlignment="1">
      <alignment horizontal="center" vertical="center"/>
    </xf>
    <xf numFmtId="168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16" fillId="0" borderId="0" xfId="0" applyFont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3" fontId="0" fillId="0" borderId="5" xfId="0" applyNumberFormat="1" applyBorder="1" applyAlignment="1">
      <alignment vertical="center"/>
    </xf>
    <xf numFmtId="165" fontId="0" fillId="0" borderId="6" xfId="0" applyNumberFormat="1" applyBorder="1" applyAlignment="1">
      <alignment vertical="center"/>
    </xf>
    <xf numFmtId="168" fontId="17" fillId="0" borderId="0" xfId="0" applyNumberFormat="1" applyFont="1" applyBorder="1" applyAlignment="1">
      <alignment horizontal="justify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170" fontId="7" fillId="0" borderId="0" xfId="0" applyNumberFormat="1" applyFont="1" applyAlignment="1">
      <alignment vertical="center"/>
    </xf>
    <xf numFmtId="0" fontId="10" fillId="4" borderId="0" xfId="0" applyFont="1" applyFill="1" applyAlignment="1">
      <alignment vertical="center"/>
    </xf>
    <xf numFmtId="0" fontId="18" fillId="0" borderId="0" xfId="0" applyFont="1" applyBorder="1" applyAlignment="1">
      <alignment horizontal="justify" vertical="center"/>
    </xf>
    <xf numFmtId="0" fontId="18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0" fillId="4" borderId="0" xfId="0" applyFill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164" fontId="9" fillId="0" borderId="0" xfId="3"/>
    <xf numFmtId="3" fontId="2" fillId="0" borderId="8" xfId="0" applyNumberFormat="1" applyFont="1" applyBorder="1" applyAlignment="1">
      <alignment horizontal="center" vertical="center"/>
    </xf>
    <xf numFmtId="172" fontId="9" fillId="0" borderId="0" xfId="3" applyNumberForma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72" fontId="9" fillId="0" borderId="0" xfId="3" applyNumberFormat="1" applyAlignment="1">
      <alignment vertical="center"/>
    </xf>
    <xf numFmtId="43" fontId="9" fillId="0" borderId="0" xfId="8" applyAlignment="1">
      <alignment vertical="center"/>
    </xf>
    <xf numFmtId="43" fontId="0" fillId="0" borderId="0" xfId="0" applyNumberFormat="1" applyAlignment="1">
      <alignment vertical="center"/>
    </xf>
    <xf numFmtId="173" fontId="0" fillId="0" borderId="0" xfId="0" applyNumberFormat="1" applyAlignment="1">
      <alignment vertical="center"/>
    </xf>
    <xf numFmtId="172" fontId="0" fillId="0" borderId="0" xfId="0" applyNumberFormat="1" applyAlignment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7" fillId="0" borderId="0" xfId="0" applyFont="1" applyBorder="1" applyAlignment="1">
      <alignment horizontal="justify" vertical="center" wrapText="1"/>
    </xf>
    <xf numFmtId="0" fontId="15" fillId="0" borderId="0" xfId="0" applyFont="1" applyBorder="1" applyAlignment="1">
      <alignment horizontal="center" vertical="center"/>
    </xf>
    <xf numFmtId="174" fontId="9" fillId="0" borderId="9" xfId="9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174" fontId="0" fillId="0" borderId="9" xfId="9" applyNumberFormat="1" applyFont="1" applyBorder="1" applyAlignment="1">
      <alignment horizontal="right" vertical="center"/>
    </xf>
    <xf numFmtId="2" fontId="0" fillId="0" borderId="1" xfId="0" applyNumberFormat="1" applyFont="1" applyBorder="1" applyAlignment="1">
      <alignment horizontal="center" vertical="center"/>
    </xf>
    <xf numFmtId="9" fontId="0" fillId="0" borderId="1" xfId="5" applyFont="1" applyBorder="1" applyAlignment="1">
      <alignment horizontal="center" vertical="center"/>
    </xf>
    <xf numFmtId="168" fontId="0" fillId="0" borderId="23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2" fillId="3" borderId="21" xfId="0" applyFont="1" applyFill="1" applyBorder="1" applyAlignment="1">
      <alignment horizontal="justify" vertical="center" wrapText="1"/>
    </xf>
    <xf numFmtId="0" fontId="0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3" borderId="12" xfId="0" applyFont="1" applyFill="1" applyBorder="1" applyAlignment="1">
      <alignment horizontal="justify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3" fontId="2" fillId="3" borderId="14" xfId="0" applyNumberFormat="1" applyFont="1" applyFill="1" applyBorder="1" applyAlignment="1">
      <alignment horizontal="center" vertical="center" wrapText="1"/>
    </xf>
    <xf numFmtId="3" fontId="2" fillId="3" borderId="15" xfId="0" applyNumberFormat="1" applyFont="1" applyFill="1" applyBorder="1" applyAlignment="1">
      <alignment horizontal="center" vertical="center" wrapText="1"/>
    </xf>
    <xf numFmtId="3" fontId="2" fillId="3" borderId="26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justify" vertical="center" wrapText="1"/>
    </xf>
    <xf numFmtId="168" fontId="2" fillId="3" borderId="24" xfId="0" applyNumberFormat="1" applyFont="1" applyFill="1" applyBorder="1" applyAlignment="1">
      <alignment horizontal="justify" vertical="center" wrapText="1"/>
    </xf>
    <xf numFmtId="168" fontId="2" fillId="3" borderId="21" xfId="0" applyNumberFormat="1" applyFont="1" applyFill="1" applyBorder="1" applyAlignment="1">
      <alignment horizontal="justify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vertical="center" wrapText="1"/>
    </xf>
    <xf numFmtId="169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left" vertical="center" indent="1"/>
    </xf>
    <xf numFmtId="9" fontId="0" fillId="0" borderId="2" xfId="5" applyFont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10" fontId="0" fillId="0" borderId="0" xfId="5" applyNumberFormat="1" applyFont="1" applyAlignment="1">
      <alignment horizontal="left" vertical="center" indent="1"/>
    </xf>
    <xf numFmtId="0" fontId="19" fillId="0" borderId="28" xfId="0" applyFont="1" applyBorder="1" applyAlignment="1">
      <alignment horizontal="justify" vertical="center" wrapText="1"/>
    </xf>
    <xf numFmtId="168" fontId="19" fillId="0" borderId="30" xfId="0" applyNumberFormat="1" applyFont="1" applyBorder="1" applyAlignment="1">
      <alignment horizontal="justify" vertical="center" wrapText="1"/>
    </xf>
    <xf numFmtId="0" fontId="15" fillId="0" borderId="17" xfId="0" applyFont="1" applyBorder="1" applyAlignment="1">
      <alignment horizontal="justify" vertical="center" wrapText="1"/>
    </xf>
    <xf numFmtId="168" fontId="19" fillId="0" borderId="23" xfId="0" applyNumberFormat="1" applyFont="1" applyBorder="1" applyAlignment="1">
      <alignment horizontal="justify" vertical="center" wrapText="1"/>
    </xf>
    <xf numFmtId="0" fontId="19" fillId="0" borderId="18" xfId="0" applyFont="1" applyBorder="1" applyAlignment="1">
      <alignment horizontal="justify" vertical="center" wrapText="1"/>
    </xf>
    <xf numFmtId="168" fontId="19" fillId="0" borderId="32" xfId="0" applyNumberFormat="1" applyFont="1" applyBorder="1" applyAlignment="1">
      <alignment horizontal="justify" vertical="center" wrapText="1"/>
    </xf>
    <xf numFmtId="166" fontId="9" fillId="0" borderId="9" xfId="9" applyNumberFormat="1" applyFont="1" applyBorder="1" applyAlignment="1">
      <alignment horizontal="right" vertical="center"/>
    </xf>
    <xf numFmtId="2" fontId="0" fillId="0" borderId="2" xfId="0" applyNumberFormat="1" applyFont="1" applyBorder="1" applyAlignment="1">
      <alignment horizontal="center" vertical="center"/>
    </xf>
    <xf numFmtId="168" fontId="0" fillId="0" borderId="39" xfId="0" applyNumberFormat="1" applyFont="1" applyBorder="1" applyAlignment="1">
      <alignment vertical="center"/>
    </xf>
    <xf numFmtId="9" fontId="0" fillId="0" borderId="10" xfId="5" applyFont="1" applyBorder="1" applyAlignment="1">
      <alignment horizontal="center" vertical="center"/>
    </xf>
    <xf numFmtId="2" fontId="0" fillId="0" borderId="10" xfId="0" applyNumberFormat="1" applyFont="1" applyBorder="1" applyAlignment="1">
      <alignment horizontal="center" vertical="center"/>
    </xf>
    <xf numFmtId="168" fontId="0" fillId="0" borderId="10" xfId="0" applyNumberFormat="1" applyFont="1" applyBorder="1" applyAlignment="1">
      <alignment vertical="center"/>
    </xf>
    <xf numFmtId="176" fontId="9" fillId="0" borderId="9" xfId="10" applyNumberFormat="1" applyFont="1" applyFill="1" applyBorder="1" applyAlignment="1" applyProtection="1">
      <alignment horizontal="right" vertical="center" wrapText="1"/>
    </xf>
    <xf numFmtId="0" fontId="5" fillId="0" borderId="0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0" fillId="0" borderId="16" xfId="0" applyFont="1" applyBorder="1" applyAlignment="1">
      <alignment vertical="center" wrapText="1"/>
    </xf>
    <xf numFmtId="0" fontId="0" fillId="0" borderId="25" xfId="0" applyFont="1" applyBorder="1" applyAlignment="1">
      <alignment vertical="center"/>
    </xf>
    <xf numFmtId="169" fontId="0" fillId="0" borderId="2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left" vertical="center" indent="1"/>
    </xf>
    <xf numFmtId="166" fontId="9" fillId="0" borderId="2" xfId="9" applyNumberFormat="1" applyFont="1" applyBorder="1" applyAlignment="1">
      <alignment horizontal="right" vertical="center"/>
    </xf>
    <xf numFmtId="9" fontId="9" fillId="0" borderId="7" xfId="5" applyBorder="1" applyAlignment="1">
      <alignment horizontal="center" vertical="center"/>
    </xf>
    <xf numFmtId="3" fontId="2" fillId="3" borderId="24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3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42" fontId="9" fillId="0" borderId="1" xfId="1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justify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 wrapText="1"/>
    </xf>
    <xf numFmtId="0" fontId="2" fillId="5" borderId="40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</cellXfs>
  <cellStyles count="12">
    <cellStyle name="Millares" xfId="8" builtinId="3"/>
    <cellStyle name="Millares [0]" xfId="1" builtinId="6"/>
    <cellStyle name="Millares [0] 2" xfId="2" xr:uid="{00000000-0005-0000-0000-000002000000}"/>
    <cellStyle name="Moneda" xfId="3" builtinId="4"/>
    <cellStyle name="Moneda [0]" xfId="11" builtinId="7"/>
    <cellStyle name="Moneda 14" xfId="10" xr:uid="{00000000-0005-0000-0000-000005000000}"/>
    <cellStyle name="Moneda 2" xfId="4" xr:uid="{00000000-0005-0000-0000-000006000000}"/>
    <cellStyle name="Normal" xfId="0" builtinId="0"/>
    <cellStyle name="Normal 12 2" xfId="9" xr:uid="{00000000-0005-0000-0000-000008000000}"/>
    <cellStyle name="Porcentaje" xfId="5" builtinId="5"/>
    <cellStyle name="Porcentaje 2" xfId="6" xr:uid="{00000000-0005-0000-0000-00000A000000}"/>
    <cellStyle name="TableStyleLight1" xfId="7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T52"/>
  <sheetViews>
    <sheetView tabSelected="1" view="pageBreakPreview" zoomScaleNormal="100" zoomScaleSheetLayoutView="100" workbookViewId="0">
      <selection activeCell="G8" sqref="G8"/>
    </sheetView>
  </sheetViews>
  <sheetFormatPr baseColWidth="10" defaultColWidth="9.140625" defaultRowHeight="12.75" x14ac:dyDescent="0.2"/>
  <cols>
    <col min="1" max="1" width="37.5703125" style="6" customWidth="1"/>
    <col min="2" max="2" width="10.5703125" style="4" customWidth="1"/>
    <col min="3" max="3" width="12.28515625" style="4" customWidth="1"/>
    <col min="4" max="4" width="12.85546875" style="1" customWidth="1"/>
    <col min="5" max="5" width="12.28515625" style="6" customWidth="1"/>
    <col min="6" max="6" width="12.5703125" style="6" customWidth="1"/>
    <col min="7" max="7" width="13.7109375" style="1" customWidth="1"/>
    <col min="8" max="8" width="9.7109375" style="2" customWidth="1"/>
    <col min="9" max="9" width="16" style="2" customWidth="1"/>
    <col min="10" max="10" width="25.140625" style="3" customWidth="1"/>
    <col min="11" max="11" width="13.85546875" style="6" bestFit="1" customWidth="1"/>
    <col min="12" max="12" width="44.42578125" style="6" customWidth="1"/>
    <col min="13" max="13" width="9.140625" style="6"/>
    <col min="14" max="14" width="16.42578125" style="6" bestFit="1" customWidth="1"/>
    <col min="15" max="254" width="9.140625" style="6"/>
  </cols>
  <sheetData>
    <row r="1" spans="1:21" x14ac:dyDescent="0.2">
      <c r="A1" s="36"/>
      <c r="B1" s="37"/>
      <c r="C1" s="37"/>
      <c r="D1" s="37"/>
      <c r="E1" s="38"/>
      <c r="F1" s="38"/>
      <c r="G1" s="37"/>
      <c r="H1" s="39"/>
      <c r="I1" s="39"/>
      <c r="J1" s="40"/>
    </row>
    <row r="2" spans="1:21" s="6" customFormat="1" ht="20.45" customHeight="1" x14ac:dyDescent="0.2">
      <c r="A2" s="119" t="s">
        <v>18</v>
      </c>
      <c r="B2" s="120"/>
      <c r="C2" s="120"/>
      <c r="D2" s="120"/>
      <c r="E2" s="120"/>
      <c r="F2" s="120"/>
      <c r="G2" s="120"/>
      <c r="H2" s="120"/>
      <c r="I2" s="120"/>
      <c r="J2" s="121"/>
    </row>
    <row r="3" spans="1:21" s="6" customFormat="1" ht="3.75" customHeight="1" x14ac:dyDescent="0.2">
      <c r="A3" s="7"/>
      <c r="B3" s="8"/>
      <c r="C3" s="8"/>
      <c r="D3" s="52"/>
      <c r="E3" s="52"/>
      <c r="F3" s="52"/>
      <c r="G3" s="55"/>
      <c r="H3" s="52"/>
      <c r="I3" s="52"/>
      <c r="J3" s="9"/>
    </row>
    <row r="4" spans="1:21" s="6" customFormat="1" x14ac:dyDescent="0.2">
      <c r="A4" s="10"/>
      <c r="B4" s="11"/>
      <c r="C4" s="12"/>
      <c r="D4" s="4"/>
      <c r="G4" s="4"/>
      <c r="H4" s="2"/>
      <c r="I4" s="2"/>
      <c r="J4" s="3"/>
      <c r="K4" s="4"/>
    </row>
    <row r="5" spans="1:21" s="6" customFormat="1" ht="15" customHeight="1" x14ac:dyDescent="0.2">
      <c r="A5" s="131" t="s">
        <v>33</v>
      </c>
      <c r="B5" s="131"/>
      <c r="C5" s="131"/>
      <c r="D5" s="131"/>
      <c r="E5" s="131"/>
      <c r="F5" s="131"/>
      <c r="G5" s="131"/>
      <c r="H5" s="131"/>
      <c r="I5" s="131"/>
      <c r="J5" s="131"/>
      <c r="K5" s="13"/>
      <c r="L5" s="13"/>
      <c r="M5" s="13"/>
    </row>
    <row r="6" spans="1:21" s="6" customFormat="1" ht="32.25" customHeight="1" x14ac:dyDescent="0.2">
      <c r="A6" s="131"/>
      <c r="B6" s="131"/>
      <c r="C6" s="131"/>
      <c r="D6" s="131"/>
      <c r="E6" s="131"/>
      <c r="F6" s="131"/>
      <c r="G6" s="131"/>
      <c r="H6" s="131"/>
      <c r="I6" s="131"/>
      <c r="J6" s="131"/>
      <c r="L6" s="46"/>
      <c r="M6" s="5"/>
      <c r="N6" s="53"/>
      <c r="O6" s="5"/>
      <c r="P6" s="5"/>
      <c r="Q6" s="5"/>
      <c r="R6" s="5"/>
      <c r="S6" s="5"/>
      <c r="T6" s="5"/>
      <c r="U6" s="5"/>
    </row>
    <row r="7" spans="1:21" s="6" customFormat="1" ht="29.25" hidden="1" customHeight="1" x14ac:dyDescent="0.2">
      <c r="A7" s="131"/>
      <c r="B7" s="131"/>
      <c r="C7" s="131"/>
      <c r="D7" s="131"/>
      <c r="E7" s="131"/>
      <c r="F7" s="131"/>
      <c r="G7" s="131"/>
      <c r="H7" s="131"/>
      <c r="I7" s="131"/>
      <c r="J7" s="131"/>
      <c r="K7" s="14"/>
      <c r="L7" s="47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29.25" customHeight="1" x14ac:dyDescent="0.2">
      <c r="A8" s="111" t="s">
        <v>27</v>
      </c>
      <c r="B8" s="132">
        <v>219313000.00000003</v>
      </c>
      <c r="C8" s="132"/>
      <c r="D8" s="110"/>
      <c r="E8" s="110"/>
      <c r="F8" s="110"/>
      <c r="G8" s="110"/>
      <c r="H8" s="110"/>
      <c r="I8" s="110"/>
      <c r="J8" s="110"/>
      <c r="K8" s="14"/>
      <c r="L8" s="47"/>
      <c r="M8" s="5"/>
      <c r="N8" s="5"/>
      <c r="O8" s="5"/>
      <c r="P8" s="5"/>
      <c r="Q8" s="5"/>
      <c r="R8" s="5"/>
      <c r="S8" s="5"/>
      <c r="T8" s="5"/>
      <c r="U8" s="5"/>
    </row>
    <row r="9" spans="1:21" s="6" customFormat="1" ht="13.5" thickBot="1" x14ac:dyDescent="0.25">
      <c r="A9" s="15"/>
      <c r="B9" s="16"/>
      <c r="C9" s="16"/>
      <c r="D9" s="4"/>
      <c r="G9" s="4"/>
      <c r="H9" s="2"/>
      <c r="I9" s="2"/>
      <c r="J9" s="3"/>
      <c r="K9" s="14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17" customFormat="1" ht="38.25" x14ac:dyDescent="0.2">
      <c r="A10" s="81" t="s">
        <v>1</v>
      </c>
      <c r="B10" s="82" t="s">
        <v>2</v>
      </c>
      <c r="C10" s="82" t="s">
        <v>0</v>
      </c>
      <c r="D10" s="83" t="s">
        <v>37</v>
      </c>
      <c r="E10" s="83" t="s">
        <v>36</v>
      </c>
      <c r="F10" s="83" t="s">
        <v>35</v>
      </c>
      <c r="G10" s="83" t="s">
        <v>34</v>
      </c>
      <c r="H10" s="84" t="s">
        <v>3</v>
      </c>
      <c r="I10" s="85" t="s">
        <v>4</v>
      </c>
      <c r="J10" s="86" t="s">
        <v>5</v>
      </c>
      <c r="L10" s="48"/>
      <c r="M10" s="48"/>
      <c r="N10" s="48"/>
      <c r="O10" s="48"/>
      <c r="P10" s="48"/>
      <c r="Q10" s="48"/>
      <c r="R10" s="48"/>
      <c r="S10" s="48"/>
      <c r="T10" s="48"/>
      <c r="U10" s="48"/>
    </row>
    <row r="11" spans="1:21" s="6" customFormat="1" ht="21.2" customHeight="1" x14ac:dyDescent="0.2">
      <c r="A11" s="69" t="s">
        <v>28</v>
      </c>
      <c r="B11" s="70">
        <v>1</v>
      </c>
      <c r="C11" s="70">
        <v>4</v>
      </c>
      <c r="D11" s="71">
        <v>0</v>
      </c>
      <c r="E11" s="71">
        <v>0</v>
      </c>
      <c r="F11" s="71">
        <v>0</v>
      </c>
      <c r="G11" s="71">
        <v>0</v>
      </c>
      <c r="H11" s="72">
        <v>4</v>
      </c>
      <c r="I11" s="73">
        <v>0.5</v>
      </c>
      <c r="J11" s="74">
        <f>SUM(D11:G11)*I11</f>
        <v>0</v>
      </c>
      <c r="L11" s="49"/>
      <c r="M11" s="50"/>
      <c r="N11" s="50"/>
      <c r="O11" s="5"/>
      <c r="P11" s="5"/>
      <c r="Q11" s="5"/>
      <c r="R11" s="5"/>
      <c r="S11" s="5"/>
      <c r="T11" s="5"/>
      <c r="U11" s="5"/>
    </row>
    <row r="12" spans="1:21" s="6" customFormat="1" ht="20.100000000000001" customHeight="1" x14ac:dyDescent="0.2">
      <c r="A12" s="69" t="s">
        <v>29</v>
      </c>
      <c r="B12" s="70">
        <v>1</v>
      </c>
      <c r="C12" s="70">
        <v>4</v>
      </c>
      <c r="D12" s="71">
        <v>0</v>
      </c>
      <c r="E12" s="71">
        <v>0</v>
      </c>
      <c r="F12" s="71">
        <v>0</v>
      </c>
      <c r="G12" s="71">
        <v>0</v>
      </c>
      <c r="H12" s="72">
        <v>4</v>
      </c>
      <c r="I12" s="73">
        <v>1</v>
      </c>
      <c r="J12" s="74">
        <f>SUM(D12:G12)*I12</f>
        <v>0</v>
      </c>
      <c r="L12" s="51"/>
      <c r="M12" s="51"/>
      <c r="N12" s="51"/>
      <c r="O12" s="5"/>
      <c r="P12" s="5"/>
      <c r="Q12" s="5"/>
      <c r="R12" s="5"/>
      <c r="S12" s="5"/>
      <c r="T12" s="5"/>
      <c r="U12" s="5"/>
    </row>
    <row r="13" spans="1:21" s="6" customFormat="1" ht="27.75" customHeight="1" x14ac:dyDescent="0.2">
      <c r="A13" s="112" t="s">
        <v>30</v>
      </c>
      <c r="B13" s="70">
        <v>1</v>
      </c>
      <c r="C13" s="70">
        <v>4</v>
      </c>
      <c r="D13" s="71">
        <v>0</v>
      </c>
      <c r="E13" s="71">
        <v>0</v>
      </c>
      <c r="F13" s="71">
        <v>0</v>
      </c>
      <c r="G13" s="71">
        <v>0</v>
      </c>
      <c r="H13" s="72">
        <v>4</v>
      </c>
      <c r="I13" s="73">
        <v>0.25</v>
      </c>
      <c r="J13" s="74">
        <f>SUM(D13:G13)*I13</f>
        <v>0</v>
      </c>
      <c r="L13" s="45"/>
      <c r="M13" s="45"/>
      <c r="N13" s="45"/>
    </row>
    <row r="14" spans="1:21" s="6" customFormat="1" ht="18" customHeight="1" x14ac:dyDescent="0.2">
      <c r="A14" s="123"/>
      <c r="B14" s="124"/>
      <c r="C14" s="124"/>
      <c r="D14" s="125"/>
      <c r="E14" s="125"/>
      <c r="F14" s="125"/>
      <c r="G14" s="125"/>
      <c r="H14" s="125"/>
      <c r="I14" s="125"/>
      <c r="J14" s="126"/>
      <c r="L14" s="49"/>
      <c r="M14" s="5"/>
      <c r="N14" s="5"/>
      <c r="O14" s="5"/>
      <c r="P14" s="5"/>
      <c r="Q14" s="5"/>
      <c r="R14" s="5"/>
      <c r="S14" s="5"/>
      <c r="T14" s="5"/>
      <c r="U14" s="5"/>
    </row>
    <row r="15" spans="1:21" s="6" customFormat="1" ht="21" customHeight="1" x14ac:dyDescent="0.2">
      <c r="A15" s="127" t="s">
        <v>19</v>
      </c>
      <c r="B15" s="127"/>
      <c r="C15" s="127"/>
      <c r="D15" s="106"/>
      <c r="E15" s="106"/>
      <c r="F15" s="106"/>
      <c r="G15" s="106"/>
      <c r="H15" s="107"/>
      <c r="I15" s="107"/>
      <c r="J15" s="108"/>
      <c r="L15" s="45"/>
      <c r="M15" s="45"/>
      <c r="N15" s="45"/>
    </row>
    <row r="16" spans="1:21" s="6" customFormat="1" ht="20.100000000000001" customHeight="1" x14ac:dyDescent="0.2">
      <c r="A16" s="75" t="s">
        <v>31</v>
      </c>
      <c r="B16" s="76">
        <v>1</v>
      </c>
      <c r="C16" s="76">
        <v>6</v>
      </c>
      <c r="D16" s="71">
        <v>0</v>
      </c>
      <c r="E16" s="71">
        <v>0</v>
      </c>
      <c r="F16" s="71">
        <v>0</v>
      </c>
      <c r="G16" s="71">
        <v>0</v>
      </c>
      <c r="H16" s="104">
        <v>4</v>
      </c>
      <c r="I16" s="94">
        <v>0.25</v>
      </c>
      <c r="J16" s="105">
        <f>SUM(D16:G16)*I16</f>
        <v>0</v>
      </c>
      <c r="L16" s="45"/>
      <c r="M16" s="45"/>
      <c r="N16" s="45"/>
    </row>
    <row r="17" spans="1:14" s="6" customFormat="1" ht="27.75" customHeight="1" x14ac:dyDescent="0.2">
      <c r="A17" s="75" t="s">
        <v>32</v>
      </c>
      <c r="B17" s="76">
        <v>1</v>
      </c>
      <c r="C17" s="76">
        <v>6</v>
      </c>
      <c r="D17" s="71">
        <v>0</v>
      </c>
      <c r="E17" s="71">
        <v>0</v>
      </c>
      <c r="F17" s="71">
        <v>0</v>
      </c>
      <c r="G17" s="71">
        <v>0</v>
      </c>
      <c r="H17" s="72">
        <v>4</v>
      </c>
      <c r="I17" s="73">
        <v>0.5</v>
      </c>
      <c r="J17" s="74">
        <f>SUM(D17:G17)*I17</f>
        <v>0</v>
      </c>
      <c r="L17" s="45"/>
      <c r="M17" s="45"/>
      <c r="N17" s="45"/>
    </row>
    <row r="18" spans="1:14" s="6" customFormat="1" ht="20.100000000000001" customHeight="1" x14ac:dyDescent="0.2">
      <c r="A18" s="77" t="s">
        <v>20</v>
      </c>
      <c r="B18" s="70">
        <v>1</v>
      </c>
      <c r="C18" s="70">
        <v>6</v>
      </c>
      <c r="D18" s="71">
        <v>0</v>
      </c>
      <c r="E18" s="71">
        <v>0</v>
      </c>
      <c r="F18" s="71">
        <v>0</v>
      </c>
      <c r="G18" s="71">
        <v>0</v>
      </c>
      <c r="H18" s="72">
        <v>4</v>
      </c>
      <c r="I18" s="73">
        <v>1</v>
      </c>
      <c r="J18" s="74">
        <f>SUM(D18:G18)*I18</f>
        <v>0</v>
      </c>
      <c r="L18" s="45"/>
      <c r="M18" s="45"/>
      <c r="N18" s="45"/>
    </row>
    <row r="19" spans="1:14" s="6" customFormat="1" ht="20.100000000000001" customHeight="1" x14ac:dyDescent="0.2">
      <c r="A19" s="128"/>
      <c r="B19" s="129"/>
      <c r="C19" s="129"/>
      <c r="D19" s="129"/>
      <c r="E19" s="129"/>
      <c r="F19" s="129"/>
      <c r="G19" s="129"/>
      <c r="H19" s="129"/>
      <c r="I19" s="129"/>
      <c r="J19" s="130"/>
      <c r="L19" s="45"/>
      <c r="M19" s="45"/>
      <c r="N19" s="45"/>
    </row>
    <row r="20" spans="1:14" s="6" customFormat="1" ht="23.25" customHeight="1" x14ac:dyDescent="0.2">
      <c r="A20" s="80" t="s">
        <v>6</v>
      </c>
      <c r="B20" s="63"/>
      <c r="C20" s="64"/>
      <c r="D20" s="64"/>
      <c r="E20" s="64"/>
      <c r="F20" s="64"/>
      <c r="G20" s="64"/>
      <c r="H20" s="64"/>
      <c r="I20" s="64"/>
      <c r="J20" s="65"/>
      <c r="L20" s="45"/>
      <c r="M20" s="45"/>
      <c r="N20" s="45"/>
    </row>
    <row r="21" spans="1:14" s="6" customFormat="1" ht="20.25" customHeight="1" x14ac:dyDescent="0.2">
      <c r="A21" s="79" t="s">
        <v>21</v>
      </c>
      <c r="B21" s="70">
        <v>1</v>
      </c>
      <c r="C21" s="70"/>
      <c r="D21" s="68">
        <v>0</v>
      </c>
      <c r="E21" s="68">
        <v>0</v>
      </c>
      <c r="F21" s="68">
        <v>0</v>
      </c>
      <c r="G21" s="68">
        <v>0</v>
      </c>
      <c r="H21" s="72">
        <v>4</v>
      </c>
      <c r="I21" s="73">
        <v>0.5</v>
      </c>
      <c r="J21" s="74">
        <f>SUM(D21:G21)*I21*B21</f>
        <v>0</v>
      </c>
      <c r="L21" s="45"/>
      <c r="M21" s="45"/>
      <c r="N21" s="45"/>
    </row>
    <row r="22" spans="1:14" s="6" customFormat="1" ht="20.25" customHeight="1" thickBot="1" x14ac:dyDescent="0.25">
      <c r="A22" s="79" t="s">
        <v>22</v>
      </c>
      <c r="B22" s="70">
        <v>1</v>
      </c>
      <c r="C22" s="70"/>
      <c r="D22" s="68">
        <v>0</v>
      </c>
      <c r="E22" s="68">
        <v>0</v>
      </c>
      <c r="F22" s="68">
        <v>0</v>
      </c>
      <c r="G22" s="68">
        <v>0</v>
      </c>
      <c r="H22" s="72">
        <v>4</v>
      </c>
      <c r="I22" s="73">
        <v>0.5</v>
      </c>
      <c r="J22" s="74">
        <f>SUM(D22:G22)*I22*B22</f>
        <v>0</v>
      </c>
      <c r="L22" s="45"/>
      <c r="M22" s="45"/>
      <c r="N22" s="45"/>
    </row>
    <row r="23" spans="1:14" s="19" customFormat="1" ht="13.5" thickBot="1" x14ac:dyDescent="0.25">
      <c r="A23" s="87" t="s">
        <v>7</v>
      </c>
      <c r="B23" s="135"/>
      <c r="C23" s="135"/>
      <c r="D23" s="135"/>
      <c r="E23" s="135"/>
      <c r="F23" s="135"/>
      <c r="G23" s="135"/>
      <c r="H23" s="135"/>
      <c r="I23" s="18"/>
      <c r="J23" s="88">
        <f>SUM(J11:J22)</f>
        <v>0</v>
      </c>
    </row>
    <row r="24" spans="1:14" s="19" customFormat="1" ht="15.75" thickBot="1" x14ac:dyDescent="0.25">
      <c r="A24" s="78" t="s">
        <v>8</v>
      </c>
      <c r="B24" s="20"/>
      <c r="C24" s="113"/>
      <c r="D24" s="21"/>
      <c r="E24" s="22"/>
      <c r="F24" s="22"/>
      <c r="G24" s="21"/>
      <c r="H24" s="23"/>
      <c r="I24" s="23"/>
      <c r="J24" s="89">
        <f>J23*C24</f>
        <v>0</v>
      </c>
      <c r="L24" s="24"/>
    </row>
    <row r="25" spans="1:14" s="6" customFormat="1" ht="13.5" thickBot="1" x14ac:dyDescent="0.25">
      <c r="A25" s="20"/>
      <c r="B25" s="33"/>
      <c r="C25" s="21"/>
      <c r="D25" s="21"/>
      <c r="E25" s="22"/>
      <c r="F25" s="22"/>
      <c r="G25" s="21"/>
      <c r="H25" s="23"/>
      <c r="I25" s="23"/>
      <c r="J25" s="25"/>
    </row>
    <row r="26" spans="1:14" s="6" customFormat="1" ht="16.5" customHeight="1" thickBot="1" x14ac:dyDescent="0.25">
      <c r="A26" s="136" t="s">
        <v>26</v>
      </c>
      <c r="B26" s="136"/>
      <c r="C26" s="136"/>
      <c r="D26" s="136"/>
      <c r="E26" s="136"/>
      <c r="F26" s="136"/>
      <c r="G26" s="136"/>
      <c r="H26" s="136"/>
      <c r="I26" s="136"/>
      <c r="J26" s="136"/>
    </row>
    <row r="27" spans="1:14" s="6" customFormat="1" ht="45.75" customHeight="1" thickBot="1" x14ac:dyDescent="0.25">
      <c r="A27" s="87" t="s">
        <v>9</v>
      </c>
      <c r="B27" s="90" t="s">
        <v>2</v>
      </c>
      <c r="C27" s="90" t="s">
        <v>10</v>
      </c>
      <c r="D27" s="83" t="s">
        <v>37</v>
      </c>
      <c r="E27" s="83" t="s">
        <v>36</v>
      </c>
      <c r="F27" s="83" t="s">
        <v>35</v>
      </c>
      <c r="G27" s="83" t="s">
        <v>34</v>
      </c>
      <c r="H27" s="90" t="s">
        <v>11</v>
      </c>
      <c r="I27" s="90" t="s">
        <v>12</v>
      </c>
      <c r="J27" s="118" t="s">
        <v>5</v>
      </c>
    </row>
    <row r="28" spans="1:14" s="6" customFormat="1" ht="20.100000000000001" customHeight="1" x14ac:dyDescent="0.2">
      <c r="A28" s="112" t="s">
        <v>23</v>
      </c>
      <c r="B28" s="114">
        <v>1</v>
      </c>
      <c r="C28" s="115" t="s">
        <v>13</v>
      </c>
      <c r="D28" s="116"/>
      <c r="E28" s="116"/>
      <c r="F28" s="116"/>
      <c r="G28" s="116"/>
      <c r="H28" s="104">
        <v>4</v>
      </c>
      <c r="I28" s="117">
        <v>1</v>
      </c>
      <c r="J28" s="105">
        <f>SUM(D28:G28)*I28*B28</f>
        <v>0</v>
      </c>
    </row>
    <row r="29" spans="1:14" s="6" customFormat="1" ht="28.5" customHeight="1" x14ac:dyDescent="0.2">
      <c r="A29" s="91" t="s">
        <v>24</v>
      </c>
      <c r="B29" s="92">
        <v>1</v>
      </c>
      <c r="C29" s="93" t="s">
        <v>13</v>
      </c>
      <c r="D29" s="103"/>
      <c r="E29" s="103"/>
      <c r="F29" s="103"/>
      <c r="G29" s="103"/>
      <c r="H29" s="72">
        <v>4</v>
      </c>
      <c r="I29" s="73">
        <v>0.5</v>
      </c>
      <c r="J29" s="74">
        <f>SUM(D29:G29)*I29*B29</f>
        <v>0</v>
      </c>
    </row>
    <row r="30" spans="1:14" s="6" customFormat="1" ht="49.5" customHeight="1" thickBot="1" x14ac:dyDescent="0.25">
      <c r="A30" s="91" t="s">
        <v>25</v>
      </c>
      <c r="B30" s="92">
        <v>1</v>
      </c>
      <c r="C30" s="93" t="s">
        <v>13</v>
      </c>
      <c r="D30" s="109"/>
      <c r="E30" s="109"/>
      <c r="F30" s="109"/>
      <c r="G30" s="109"/>
      <c r="H30" s="72">
        <v>4</v>
      </c>
      <c r="I30" s="73">
        <v>0.5</v>
      </c>
      <c r="J30" s="74">
        <f>SUM(D30:G30)*I30*B30</f>
        <v>0</v>
      </c>
    </row>
    <row r="31" spans="1:14" s="6" customFormat="1" ht="20.100000000000001" customHeight="1" thickBot="1" x14ac:dyDescent="0.25">
      <c r="A31" s="87" t="s">
        <v>14</v>
      </c>
      <c r="B31" s="137"/>
      <c r="C31" s="137"/>
      <c r="D31" s="137"/>
      <c r="E31" s="137"/>
      <c r="F31" s="137"/>
      <c r="G31" s="137"/>
      <c r="H31" s="137"/>
      <c r="I31" s="95"/>
      <c r="J31" s="88">
        <f>SUM(J28:J30)</f>
        <v>0</v>
      </c>
    </row>
    <row r="32" spans="1:14" s="6" customFormat="1" ht="9.75" customHeight="1" x14ac:dyDescent="0.2">
      <c r="A32" s="138"/>
      <c r="B32" s="139"/>
      <c r="C32" s="139"/>
      <c r="D32" s="139"/>
      <c r="E32" s="139"/>
      <c r="F32" s="139"/>
      <c r="G32" s="139"/>
      <c r="H32" s="139"/>
      <c r="I32" s="139"/>
      <c r="J32" s="140"/>
    </row>
    <row r="33" spans="1:14" s="6" customFormat="1" ht="18.75" thickBot="1" x14ac:dyDescent="0.25">
      <c r="A33" s="26"/>
      <c r="B33" s="27"/>
      <c r="C33" s="21"/>
      <c r="D33" s="21"/>
      <c r="E33" s="22"/>
      <c r="F33" s="22"/>
      <c r="G33" s="21"/>
      <c r="H33" s="23"/>
      <c r="I33" s="96"/>
      <c r="J33" s="20"/>
      <c r="L33" s="44"/>
    </row>
    <row r="34" spans="1:14" s="6" customFormat="1" ht="18" x14ac:dyDescent="0.2">
      <c r="A34" s="97" t="s">
        <v>15</v>
      </c>
      <c r="B34" s="122"/>
      <c r="C34" s="122"/>
      <c r="D34" s="122"/>
      <c r="E34" s="122"/>
      <c r="F34" s="122"/>
      <c r="G34" s="122"/>
      <c r="H34" s="122"/>
      <c r="I34" s="42"/>
      <c r="J34" s="98">
        <f>+J31+J24</f>
        <v>0</v>
      </c>
      <c r="L34" s="44"/>
    </row>
    <row r="35" spans="1:14" s="6" customFormat="1" ht="18" x14ac:dyDescent="0.2">
      <c r="A35" s="99" t="s">
        <v>17</v>
      </c>
      <c r="B35" s="133"/>
      <c r="C35" s="133"/>
      <c r="D35" s="133"/>
      <c r="E35" s="133"/>
      <c r="F35" s="133"/>
      <c r="G35" s="133"/>
      <c r="H35" s="133"/>
      <c r="I35" s="30"/>
      <c r="J35" s="100">
        <f>J34*0.19</f>
        <v>0</v>
      </c>
      <c r="L35" s="44"/>
    </row>
    <row r="36" spans="1:14" s="6" customFormat="1" ht="18.75" thickBot="1" x14ac:dyDescent="0.25">
      <c r="A36" s="101" t="s">
        <v>16</v>
      </c>
      <c r="B36" s="134"/>
      <c r="C36" s="134"/>
      <c r="D36" s="134"/>
      <c r="E36" s="134"/>
      <c r="F36" s="134"/>
      <c r="G36" s="134"/>
      <c r="H36" s="134"/>
      <c r="I36" s="43"/>
      <c r="J36" s="102">
        <f>(J34+J35)</f>
        <v>0</v>
      </c>
      <c r="K36" s="32"/>
      <c r="L36" s="44"/>
    </row>
    <row r="37" spans="1:14" s="6" customFormat="1" ht="18" x14ac:dyDescent="0.2">
      <c r="A37" s="66"/>
      <c r="B37" s="67"/>
      <c r="C37" s="67"/>
      <c r="D37" s="67"/>
      <c r="E37" s="67"/>
      <c r="F37" s="67"/>
      <c r="G37" s="67"/>
      <c r="H37" s="67"/>
      <c r="I37" s="67"/>
      <c r="J37" s="41"/>
      <c r="K37" s="32"/>
      <c r="L37" s="44"/>
    </row>
    <row r="38" spans="1:14" s="6" customFormat="1" ht="18" x14ac:dyDescent="0.2">
      <c r="A38" s="66"/>
      <c r="B38" s="67"/>
      <c r="C38" s="67"/>
      <c r="D38" s="67"/>
      <c r="E38" s="67"/>
      <c r="F38" s="67"/>
      <c r="G38" s="67"/>
      <c r="H38" s="67"/>
      <c r="I38" s="67"/>
      <c r="J38" s="41"/>
      <c r="K38" s="32"/>
      <c r="L38" s="44"/>
    </row>
    <row r="39" spans="1:14" s="6" customFormat="1" ht="18" x14ac:dyDescent="0.2">
      <c r="A39" s="66"/>
      <c r="B39" s="67"/>
      <c r="C39" s="67"/>
      <c r="D39" s="67"/>
      <c r="E39" s="67"/>
      <c r="F39" s="67"/>
      <c r="G39" s="67"/>
      <c r="H39" s="67"/>
      <c r="I39" s="67"/>
      <c r="J39" s="41"/>
      <c r="K39" s="32"/>
      <c r="L39" s="44"/>
    </row>
    <row r="40" spans="1:14" s="6" customFormat="1" ht="21" customHeight="1" x14ac:dyDescent="0.2">
      <c r="B40" s="33"/>
      <c r="C40" s="4"/>
      <c r="D40" s="35"/>
      <c r="E40" s="28"/>
      <c r="F40" s="28"/>
      <c r="G40" s="35"/>
      <c r="H40" s="41"/>
      <c r="I40" s="29"/>
      <c r="J40" s="34"/>
      <c r="K40" s="31"/>
      <c r="L40" s="54"/>
    </row>
    <row r="41" spans="1:14" s="6" customFormat="1" x14ac:dyDescent="0.2">
      <c r="B41" s="4"/>
      <c r="C41" s="4"/>
      <c r="D41" s="35"/>
      <c r="G41" s="35"/>
      <c r="H41" s="2"/>
      <c r="I41" s="2"/>
      <c r="J41" s="3"/>
    </row>
    <row r="42" spans="1:14" s="6" customFormat="1" x14ac:dyDescent="0.2">
      <c r="B42" s="4"/>
      <c r="C42" s="4"/>
      <c r="D42" s="35"/>
      <c r="G42" s="35"/>
      <c r="H42" s="2"/>
      <c r="I42" s="2"/>
      <c r="J42" s="3"/>
    </row>
    <row r="43" spans="1:14" s="6" customFormat="1" x14ac:dyDescent="0.2">
      <c r="B43" s="4"/>
      <c r="C43" s="4"/>
      <c r="D43" s="35"/>
      <c r="G43" s="35"/>
      <c r="H43" s="2"/>
      <c r="I43" s="2"/>
      <c r="J43" s="3"/>
    </row>
    <row r="44" spans="1:14" x14ac:dyDescent="0.2">
      <c r="B44" s="56"/>
      <c r="J44" s="59"/>
      <c r="K44" s="60"/>
      <c r="L44" s="61"/>
      <c r="N44" s="58"/>
    </row>
    <row r="45" spans="1:14" x14ac:dyDescent="0.2">
      <c r="B45" s="56"/>
      <c r="J45" s="59"/>
      <c r="K45" s="60"/>
      <c r="L45" s="60"/>
      <c r="N45" s="58"/>
    </row>
    <row r="46" spans="1:14" x14ac:dyDescent="0.2">
      <c r="B46" s="56"/>
      <c r="J46" s="59"/>
      <c r="K46" s="60"/>
      <c r="L46" s="60"/>
      <c r="M46" s="60"/>
      <c r="N46" s="58"/>
    </row>
    <row r="47" spans="1:14" x14ac:dyDescent="0.2">
      <c r="B47" s="56"/>
      <c r="J47" s="59"/>
      <c r="K47" s="60"/>
      <c r="L47" s="60"/>
      <c r="M47" s="60"/>
      <c r="N47" s="58"/>
    </row>
    <row r="48" spans="1:14" x14ac:dyDescent="0.2">
      <c r="B48" s="57"/>
      <c r="J48" s="59"/>
      <c r="K48" s="60"/>
      <c r="N48" s="58"/>
    </row>
    <row r="49" spans="2:14" x14ac:dyDescent="0.2">
      <c r="B49" s="56"/>
      <c r="J49" s="59"/>
      <c r="K49" s="60"/>
      <c r="N49" s="58"/>
    </row>
    <row r="50" spans="2:14" x14ac:dyDescent="0.2">
      <c r="N50" s="62"/>
    </row>
    <row r="52" spans="2:14" x14ac:dyDescent="0.2">
      <c r="B52" s="57"/>
      <c r="C52" s="57"/>
    </row>
  </sheetData>
  <mergeCells count="13">
    <mergeCell ref="B35:H35"/>
    <mergeCell ref="B36:H36"/>
    <mergeCell ref="B23:H23"/>
    <mergeCell ref="A26:J26"/>
    <mergeCell ref="B31:H31"/>
    <mergeCell ref="A32:J32"/>
    <mergeCell ref="A2:J2"/>
    <mergeCell ref="B34:H34"/>
    <mergeCell ref="A14:J14"/>
    <mergeCell ref="A15:C15"/>
    <mergeCell ref="A19:J19"/>
    <mergeCell ref="A5:J7"/>
    <mergeCell ref="B8:C8"/>
  </mergeCells>
  <printOptions horizontalCentered="1" verticalCentered="1"/>
  <pageMargins left="0.11811023622047245" right="0.11811023622047245" top="0.6692913385826772" bottom="0.11811023622047245" header="0.51181102362204722" footer="0.51181102362204722"/>
  <pageSetup scale="7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FORMATO PROPUESTA ECONOMICA </vt:lpstr>
      <vt:lpstr>'FORMATO PROPUESTA ECONOMICA '!Área_de_impresión</vt:lpstr>
      <vt:lpstr>'FORMATO PROPUESTA ECONOMICA '!Excel_BuiltIn_Print_Titles</vt:lpstr>
      <vt:lpstr>'FORMATO PROPUESTA ECONOMICA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Ivan Sepulveda Parra</dc:creator>
  <cp:lastModifiedBy>Edgar Ivan Sepulveda Parra</cp:lastModifiedBy>
  <cp:revision>0</cp:revision>
  <cp:lastPrinted>2017-04-20T19:14:46Z</cp:lastPrinted>
  <dcterms:created xsi:type="dcterms:W3CDTF">2005-01-19T13:32:40Z</dcterms:created>
  <dcterms:modified xsi:type="dcterms:W3CDTF">2019-12-03T20:50:12Z</dcterms:modified>
</cp:coreProperties>
</file>