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Z:\1. Procesos Alejo 2023\Sena Antioquia Campesina\ECONOMICAS\"/>
    </mc:Choice>
  </mc:AlternateContent>
  <xr:revisionPtr revIDLastSave="0" documentId="13_ncr:1_{F667C618-0FC5-403E-B6D5-5455B77F2A5C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Hoja1" sheetId="1" r:id="rId1"/>
  </sheets>
  <definedNames>
    <definedName name="_xlnm.Print_Area" localSheetId="0">Hoja1!$A$1:$N$57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1" l="1"/>
  <c r="K17" i="1"/>
  <c r="J16" i="1"/>
  <c r="J10" i="1"/>
  <c r="J11" i="1"/>
  <c r="J12" i="1"/>
  <c r="J13" i="1"/>
  <c r="J14" i="1"/>
  <c r="J15" i="1"/>
  <c r="J9" i="1"/>
</calcChain>
</file>

<file path=xl/sharedStrings.xml><?xml version="1.0" encoding="utf-8"?>
<sst xmlns="http://schemas.openxmlformats.org/spreadsheetml/2006/main" count="48" uniqueCount="42">
  <si>
    <t>OFERTA ECONÓMICA</t>
  </si>
  <si>
    <t>OBJETO:</t>
  </si>
  <si>
    <t>El proponente deberá presentar su propuesta económica con base en el siguiente formato en el que todos los valores deberán expresarse en pesos colombianos</t>
  </si>
  <si>
    <t>ITEM</t>
  </si>
  <si>
    <t>CANTIDAD</t>
  </si>
  <si>
    <t>VALOR UNITARIO</t>
  </si>
  <si>
    <t>TOTAL SIN IMPUESTO</t>
  </si>
  <si>
    <t>SUBTOTAL</t>
  </si>
  <si>
    <t>TOTAL</t>
  </si>
  <si>
    <t>UBICADO EN EL KILÓMETRO 6 VIA LA PINTADA EN EL MUNICIPIO DE CALDAS ANTIOQUIA VEREDA A SALADA.</t>
  </si>
  <si>
    <t xml:space="preserve">EL PRECIO DE LOS ELEMENTOS NO PODRÁ SUPERAR EL VALOR CORRESPONDIENTE AL ANÁLISIS DEL SECTOR, EN CUAL SE VISUALIZA EL ESTUDIO 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</si>
  <si>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</si>
  <si>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</si>
  <si>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</si>
  <si>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</si>
  <si>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</si>
  <si>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</si>
  <si>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</si>
  <si>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Presentar ficha técnica, de seguridad y certificado de análisis con la entrega del producto.</t>
  </si>
  <si>
    <t>• El transporte, cargue, descargue y puesta en estibas en las respectivas unidades productivas del centro correrá por cuenta del oferente ganador.</t>
  </si>
  <si>
    <t xml:space="preserve">El valor unitario de los elementos tan solo será tomado como valor de referencia para la selección del proveedor, sin embargo el contrato se ejecutara por la totalidad del presupuesto disponible, 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</si>
  <si>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</si>
  <si>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</si>
  <si>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</si>
  <si>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 xml:space="preserve"> señaladas. En caso de modificación o supresión de aspectos técnicos, la oferta será rechazada.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</si>
  <si>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</si>
  <si>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</si>
  <si>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</si>
  <si>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 xml:space="preserve">IVA </t>
  </si>
  <si>
    <t>% IVA</t>
  </si>
  <si>
    <t xml:space="preserve">LA ENTREGA DE LOS ELEMENTOS SE DEBERÁ REALIZAR DIRECTAMENTE EN EL CENTRO DE LOS RECURSOS NATURALES RENOVABLES LA SALADA, </t>
  </si>
  <si>
    <t xml:space="preserve">DESCRIPCIÓN  </t>
  </si>
  <si>
    <t xml:space="preserve">UNIDAD  </t>
  </si>
  <si>
    <t>SI ANT CRNR  0004  2023</t>
  </si>
  <si>
    <t>MALETIN DE TRANSPORTE PARA LOS ELEMENTOS DEL KIT Con logo Bordado SENA Impermeable Con refuerzos y protecciones para los dispositivos. Elementos de identificación con logo SENA (Brazalete, rompevientos, gorra) DIMENSIONES
Altura: 63 cm.
Ancho: 28 cm. Profundidad: 28 cm
Compatible con las fundas de guardado 1/2 luna 2x7L.Ajuste simultáneo de la altura de la espalda y de la tensión de las correas gracias a nuestro sistema patentado Easyfit, halando una simple correa (a cada lado).
1. Ponte la maleta.2. Cierra la hebilla y ajusta el cinturón.3. Hala las correas naranjas (de abajo hacia arriba). Volumen 60 litros.</t>
  </si>
  <si>
    <t>UNIDAD
DE MEDIDA</t>
  </si>
  <si>
    <t xml:space="preserve">PROYECTOR Resolución 4K Brillo 3000 lúmenes como minimo, 2 puertos hdmi, VGA, 1 puerto audio, bluetooth, wifi, sonido incorporado, USB Vida útil del LED 30000 horas garantia minimo 1 año incluye todos los accesorios </t>
  </si>
  <si>
    <t>PORTATIL Procesador Core i7 o superior Pantalla led De 15 6 pulgadas o superior Batería Compatible con carga rápida Memoria  RAM 32 GB o superior Disco estado sólido 1TB o superior Conectividad 802 11ac  Bluetooth 5.1, Teclado en español, accesorios cargador y manuales, licencia windows 11</t>
  </si>
  <si>
    <t>TABLETA Almacenamiento 128gb o superior Tamaño 10 pulgadas o superior
Plataforma ANDROID Batería 5000mA o superior, Resistente a agua y a vibraciones protección contra caídas Carcasa protectora con accesorios, cargador, manuales y licencias, garantia 1 año</t>
  </si>
  <si>
    <t>POWERBANK Cuatro salidas de carga USB  batería interna de 20000 mAh, 20hrs de carga continua como minimo, con ampara led, con accesorios y garantia de 1 año</t>
  </si>
  <si>
    <t>Gafas realidad virtual Compatibilidad ANDROID IOS CONTROL REMOTO Incluir Audífonos Incluir Ajuste de volumen Incluir Conectividad con el dispositivo Incluir</t>
  </si>
  <si>
    <t>DISPOSITIVO CON CONEXIÓN SATELITAL INTERNET recargable,  tecnología WIFI 802 11ac con servicio de router y repetidor Hotspot, Dual Band 2,4 y 5G , servicio de datos de interet por 1 año incluido con el dispositivo, accesorios y garantia por 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</si>
</sst>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u/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43" fontId="5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164" fontId="7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4" fontId="7" fillId="3" borderId="1" xfId="2" applyNumberFormat="1" applyFont="1" applyFill="1" applyBorder="1" applyAlignment="1">
      <alignment horizontal="center" vertical="center" wrapText="1"/>
    </xf>
    <xf numFmtId="1" fontId="7" fillId="0" borderId="1" xfId="2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1" fontId="7" fillId="3" borderId="1" xfId="2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1" fontId="7" fillId="3" borderId="3" xfId="2" applyNumberFormat="1" applyFont="1" applyFill="1" applyBorder="1" applyAlignment="1">
      <alignment horizontal="center" vertical="center" wrapText="1"/>
    </xf>
    <xf numFmtId="164" fontId="7" fillId="3" borderId="4" xfId="2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3" fontId="9" fillId="0" borderId="1" xfId="2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3" fontId="9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3" fontId="10" fillId="0" borderId="1" xfId="0" applyNumberFormat="1" applyFont="1" applyBorder="1" applyAlignment="1">
      <alignment horizontal="center" vertical="center"/>
    </xf>
    <xf numFmtId="43" fontId="10" fillId="0" borderId="1" xfId="0" applyNumberFormat="1" applyFont="1" applyBorder="1"/>
    <xf numFmtId="43" fontId="1" fillId="0" borderId="1" xfId="0" applyNumberFormat="1" applyFont="1" applyBorder="1"/>
    <xf numFmtId="0" fontId="9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9" fontId="9" fillId="0" borderId="1" xfId="0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Normal 2 2" xfId="1" xr:uid="{BFC9D8A3-7D70-45CF-88DC-BDE27D5B90B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EE044C05-C7DD-4958-A94D-9C127C46381A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41B4D409-0177-496A-98F5-9C215338106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9A2A42B5-94D3-4A48-8C60-9F01F05ADCFC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1" name="AutoShape 23" descr="POWERMAX 105">
          <a:extLst>
            <a:ext uri="{FF2B5EF4-FFF2-40B4-BE49-F238E27FC236}">
              <a16:creationId xmlns:a16="http://schemas.microsoft.com/office/drawing/2014/main" id="{54E73EB2-D8EB-4C47-90A4-1127FDE1DF4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2" name="AutoShape 23" descr="POWERMAX 105">
          <a:extLst>
            <a:ext uri="{FF2B5EF4-FFF2-40B4-BE49-F238E27FC236}">
              <a16:creationId xmlns:a16="http://schemas.microsoft.com/office/drawing/2014/main" id="{E14C9ADE-5AF2-445D-9EB4-956E6ECF005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3" name="AutoShape 23" descr="POWERMAX 105">
          <a:extLst>
            <a:ext uri="{FF2B5EF4-FFF2-40B4-BE49-F238E27FC236}">
              <a16:creationId xmlns:a16="http://schemas.microsoft.com/office/drawing/2014/main" id="{5CDFB50F-37AA-4D50-8B43-EEE4F4671522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4" name="AutoShape 23" descr="POWERMAX 105">
          <a:extLst>
            <a:ext uri="{FF2B5EF4-FFF2-40B4-BE49-F238E27FC236}">
              <a16:creationId xmlns:a16="http://schemas.microsoft.com/office/drawing/2014/main" id="{2612884E-A726-4188-BECB-EFBD8E7AF851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5" name="AutoShape 23" descr="POWERMAX 105">
          <a:extLst>
            <a:ext uri="{FF2B5EF4-FFF2-40B4-BE49-F238E27FC236}">
              <a16:creationId xmlns:a16="http://schemas.microsoft.com/office/drawing/2014/main" id="{BB4825BB-373B-4D44-94F5-5FE8D8D31F4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6" name="AutoShape 23" descr="POWERMAX 105">
          <a:extLst>
            <a:ext uri="{FF2B5EF4-FFF2-40B4-BE49-F238E27FC236}">
              <a16:creationId xmlns:a16="http://schemas.microsoft.com/office/drawing/2014/main" id="{255E5F11-6584-4F7F-95CC-07F46385B7D5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7" name="AutoShape 23" descr="POWERMAX 105">
          <a:extLst>
            <a:ext uri="{FF2B5EF4-FFF2-40B4-BE49-F238E27FC236}">
              <a16:creationId xmlns:a16="http://schemas.microsoft.com/office/drawing/2014/main" id="{63E4F9D4-9801-4755-BB58-31CAF5A05E8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8" name="AutoShape 23" descr="POWERMAX 105">
          <a:extLst>
            <a:ext uri="{FF2B5EF4-FFF2-40B4-BE49-F238E27FC236}">
              <a16:creationId xmlns:a16="http://schemas.microsoft.com/office/drawing/2014/main" id="{1658EBF9-B25A-4D3D-A272-E501E1EEA8EE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49" name="AutoShape 23" descr="POWERMAX 105">
          <a:extLst>
            <a:ext uri="{FF2B5EF4-FFF2-40B4-BE49-F238E27FC236}">
              <a16:creationId xmlns:a16="http://schemas.microsoft.com/office/drawing/2014/main" id="{796841A8-7BE5-40D2-AE70-EAB7E7C69B7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0" name="AutoShape 23" descr="POWERMAX 105">
          <a:extLst>
            <a:ext uri="{FF2B5EF4-FFF2-40B4-BE49-F238E27FC236}">
              <a16:creationId xmlns:a16="http://schemas.microsoft.com/office/drawing/2014/main" id="{01DD25E4-45BD-4489-9BEC-4B502F9C8F6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1" name="AutoShape 23" descr="POWERMAX 105">
          <a:extLst>
            <a:ext uri="{FF2B5EF4-FFF2-40B4-BE49-F238E27FC236}">
              <a16:creationId xmlns:a16="http://schemas.microsoft.com/office/drawing/2014/main" id="{7AAD719F-CB4D-4D16-8737-E0BA59F1E75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2" name="AutoShape 23" descr="POWERMAX 105">
          <a:extLst>
            <a:ext uri="{FF2B5EF4-FFF2-40B4-BE49-F238E27FC236}">
              <a16:creationId xmlns:a16="http://schemas.microsoft.com/office/drawing/2014/main" id="{97688C81-682C-4EFE-869C-E209EF2F477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3" name="AutoShape 23" descr="POWERMAX 105">
          <a:extLst>
            <a:ext uri="{FF2B5EF4-FFF2-40B4-BE49-F238E27FC236}">
              <a16:creationId xmlns:a16="http://schemas.microsoft.com/office/drawing/2014/main" id="{20BB9040-8E1A-48CA-84A4-EBC0CA75A9AC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4" name="AutoShape 23" descr="POWERMAX 105">
          <a:extLst>
            <a:ext uri="{FF2B5EF4-FFF2-40B4-BE49-F238E27FC236}">
              <a16:creationId xmlns:a16="http://schemas.microsoft.com/office/drawing/2014/main" id="{A08527E0-8524-4DC9-BE73-F0FB4530E2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5" name="AutoShape 23" descr="POWERMAX 105">
          <a:extLst>
            <a:ext uri="{FF2B5EF4-FFF2-40B4-BE49-F238E27FC236}">
              <a16:creationId xmlns:a16="http://schemas.microsoft.com/office/drawing/2014/main" id="{293C9DA5-3A45-4865-A0D5-C3595C3FD8C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6" name="AutoShape 23" descr="POWERMAX 105">
          <a:extLst>
            <a:ext uri="{FF2B5EF4-FFF2-40B4-BE49-F238E27FC236}">
              <a16:creationId xmlns:a16="http://schemas.microsoft.com/office/drawing/2014/main" id="{B4ABF03A-27E2-4163-9B9F-0DF25ECD19C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7" name="AutoShape 23" descr="POWERMAX 105">
          <a:extLst>
            <a:ext uri="{FF2B5EF4-FFF2-40B4-BE49-F238E27FC236}">
              <a16:creationId xmlns:a16="http://schemas.microsoft.com/office/drawing/2014/main" id="{F0DE6FD4-4966-4F3F-A6B1-6595120E46B6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8" name="AutoShape 23" descr="POWERMAX 105">
          <a:extLst>
            <a:ext uri="{FF2B5EF4-FFF2-40B4-BE49-F238E27FC236}">
              <a16:creationId xmlns:a16="http://schemas.microsoft.com/office/drawing/2014/main" id="{F644BC2C-F4E9-443A-9A8F-92540A453974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59" name="AutoShape 23" descr="POWERMAX 105">
          <a:extLst>
            <a:ext uri="{FF2B5EF4-FFF2-40B4-BE49-F238E27FC236}">
              <a16:creationId xmlns:a16="http://schemas.microsoft.com/office/drawing/2014/main" id="{F3E9F744-EC53-4439-8A98-6AF546D44B7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0" name="AutoShape 23" descr="POWERMAX 105">
          <a:extLst>
            <a:ext uri="{FF2B5EF4-FFF2-40B4-BE49-F238E27FC236}">
              <a16:creationId xmlns:a16="http://schemas.microsoft.com/office/drawing/2014/main" id="{668CF163-DECE-49E8-BCC2-3FD50C67036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1" name="AutoShape 23" descr="POWERMAX 105">
          <a:extLst>
            <a:ext uri="{FF2B5EF4-FFF2-40B4-BE49-F238E27FC236}">
              <a16:creationId xmlns:a16="http://schemas.microsoft.com/office/drawing/2014/main" id="{2DC036DE-DD3D-4CF1-9A17-F853D7C2CE2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2" name="AutoShape 23" descr="POWERMAX 105">
          <a:extLst>
            <a:ext uri="{FF2B5EF4-FFF2-40B4-BE49-F238E27FC236}">
              <a16:creationId xmlns:a16="http://schemas.microsoft.com/office/drawing/2014/main" id="{A6A88974-58D9-4DD2-AAE0-2C14E9B7900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3" name="AutoShape 23" descr="POWERMAX 105">
          <a:extLst>
            <a:ext uri="{FF2B5EF4-FFF2-40B4-BE49-F238E27FC236}">
              <a16:creationId xmlns:a16="http://schemas.microsoft.com/office/drawing/2014/main" id="{E5B2698A-ECF3-4691-9A63-A244AA1438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4" name="AutoShape 23" descr="POWERMAX 105">
          <a:extLst>
            <a:ext uri="{FF2B5EF4-FFF2-40B4-BE49-F238E27FC236}">
              <a16:creationId xmlns:a16="http://schemas.microsoft.com/office/drawing/2014/main" id="{4473ABBA-C2A9-45C7-9458-4A6B2ABE06A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5" name="AutoShape 23" descr="POWERMAX 105">
          <a:extLst>
            <a:ext uri="{FF2B5EF4-FFF2-40B4-BE49-F238E27FC236}">
              <a16:creationId xmlns:a16="http://schemas.microsoft.com/office/drawing/2014/main" id="{95EAE3DD-6033-4B09-8528-0CD95E3DAFD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6" name="AutoShape 23" descr="POWERMAX 105">
          <a:extLst>
            <a:ext uri="{FF2B5EF4-FFF2-40B4-BE49-F238E27FC236}">
              <a16:creationId xmlns:a16="http://schemas.microsoft.com/office/drawing/2014/main" id="{9C01F2F1-F3E1-480A-998A-08413CF34C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7" name="AutoShape 23" descr="POWERMAX 105">
          <a:extLst>
            <a:ext uri="{FF2B5EF4-FFF2-40B4-BE49-F238E27FC236}">
              <a16:creationId xmlns:a16="http://schemas.microsoft.com/office/drawing/2014/main" id="{1FDE18BA-46A7-4B16-B1E0-2AC51E0A367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8" name="AutoShape 23" descr="POWERMAX 105">
          <a:extLst>
            <a:ext uri="{FF2B5EF4-FFF2-40B4-BE49-F238E27FC236}">
              <a16:creationId xmlns:a16="http://schemas.microsoft.com/office/drawing/2014/main" id="{DEFC8FEF-06FE-4A97-B0E7-CA207F10A69F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69" name="AutoShape 23" descr="POWERMAX 105">
          <a:extLst>
            <a:ext uri="{FF2B5EF4-FFF2-40B4-BE49-F238E27FC236}">
              <a16:creationId xmlns:a16="http://schemas.microsoft.com/office/drawing/2014/main" id="{ED82580C-82D2-4AB7-81B5-FE725A16082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70" name="AutoShape 23" descr="POWERMAX 105">
          <a:extLst>
            <a:ext uri="{FF2B5EF4-FFF2-40B4-BE49-F238E27FC236}">
              <a16:creationId xmlns:a16="http://schemas.microsoft.com/office/drawing/2014/main" id="{F8D62845-BE69-4882-A194-5788FFDE58AB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71" name="AutoShape 23" descr="POWERMAX 105">
          <a:extLst>
            <a:ext uri="{FF2B5EF4-FFF2-40B4-BE49-F238E27FC236}">
              <a16:creationId xmlns:a16="http://schemas.microsoft.com/office/drawing/2014/main" id="{E7C61653-1338-4F62-AC4B-AAB9577331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72" name="AutoShape 23" descr="POWERMAX 105">
          <a:extLst>
            <a:ext uri="{FF2B5EF4-FFF2-40B4-BE49-F238E27FC236}">
              <a16:creationId xmlns:a16="http://schemas.microsoft.com/office/drawing/2014/main" id="{1543E5A9-8CC8-443D-B901-BFB0E37BC5E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876300"/>
    <xdr:sp macro="" textlink="">
      <xdr:nvSpPr>
        <xdr:cNvPr id="73" name="AutoShape 23" descr="POWERMAX 105">
          <a:extLst>
            <a:ext uri="{FF2B5EF4-FFF2-40B4-BE49-F238E27FC236}">
              <a16:creationId xmlns:a16="http://schemas.microsoft.com/office/drawing/2014/main" id="{F9251990-E66B-43DF-854E-9908802F66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74" name="AutoShape 23" descr="POWERMAX 105">
          <a:extLst>
            <a:ext uri="{FF2B5EF4-FFF2-40B4-BE49-F238E27FC236}">
              <a16:creationId xmlns:a16="http://schemas.microsoft.com/office/drawing/2014/main" id="{381B1B87-699C-45B8-A6DA-F2A1CACE3313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75" name="AutoShape 23" descr="POWERMAX 105">
          <a:extLst>
            <a:ext uri="{FF2B5EF4-FFF2-40B4-BE49-F238E27FC236}">
              <a16:creationId xmlns:a16="http://schemas.microsoft.com/office/drawing/2014/main" id="{D4CEF9F2-9D92-46E4-B623-23D43E025D2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76" name="AutoShape 23" descr="POWERMAX 105">
          <a:extLst>
            <a:ext uri="{FF2B5EF4-FFF2-40B4-BE49-F238E27FC236}">
              <a16:creationId xmlns:a16="http://schemas.microsoft.com/office/drawing/2014/main" id="{E42E4C3A-4ABC-4606-918A-EC68765F14C7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77" name="AutoShape 23" descr="POWERMAX 105">
          <a:extLst>
            <a:ext uri="{FF2B5EF4-FFF2-40B4-BE49-F238E27FC236}">
              <a16:creationId xmlns:a16="http://schemas.microsoft.com/office/drawing/2014/main" id="{FA559ED4-25AD-4383-B995-DAD02E19BDF9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78" name="AutoShape 23" descr="POWERMAX 105">
          <a:extLst>
            <a:ext uri="{FF2B5EF4-FFF2-40B4-BE49-F238E27FC236}">
              <a16:creationId xmlns:a16="http://schemas.microsoft.com/office/drawing/2014/main" id="{7155E85C-D20D-464F-827F-D08F625748F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79" name="AutoShape 23" descr="POWERMAX 105">
          <a:extLst>
            <a:ext uri="{FF2B5EF4-FFF2-40B4-BE49-F238E27FC236}">
              <a16:creationId xmlns:a16="http://schemas.microsoft.com/office/drawing/2014/main" id="{91D0E0BF-12B1-4781-906F-5DDB23825FF6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80" name="AutoShape 23" descr="POWERMAX 105">
          <a:extLst>
            <a:ext uri="{FF2B5EF4-FFF2-40B4-BE49-F238E27FC236}">
              <a16:creationId xmlns:a16="http://schemas.microsoft.com/office/drawing/2014/main" id="{EDFB9381-991E-47DE-90FC-3ED6568D5E38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81" name="AutoShape 23" descr="POWERMAX 105">
          <a:extLst>
            <a:ext uri="{FF2B5EF4-FFF2-40B4-BE49-F238E27FC236}">
              <a16:creationId xmlns:a16="http://schemas.microsoft.com/office/drawing/2014/main" id="{1A4BE88C-75AB-4A9A-8749-8934DB86BD8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82" name="AutoShape 23" descr="POWERMAX 105">
          <a:extLst>
            <a:ext uri="{FF2B5EF4-FFF2-40B4-BE49-F238E27FC236}">
              <a16:creationId xmlns:a16="http://schemas.microsoft.com/office/drawing/2014/main" id="{3DBCF4D4-2F06-4745-80D9-F98FCFDD228C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83" name="AutoShape 23" descr="POWERMAX 105">
          <a:extLst>
            <a:ext uri="{FF2B5EF4-FFF2-40B4-BE49-F238E27FC236}">
              <a16:creationId xmlns:a16="http://schemas.microsoft.com/office/drawing/2014/main" id="{79CDE828-7569-49D6-A301-EFBA38C90F81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84" name="AutoShape 23" descr="POWERMAX 105">
          <a:extLst>
            <a:ext uri="{FF2B5EF4-FFF2-40B4-BE49-F238E27FC236}">
              <a16:creationId xmlns:a16="http://schemas.microsoft.com/office/drawing/2014/main" id="{C5618F7C-2ACB-48F7-A2E3-24B33141CD4A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15</xdr:row>
      <xdr:rowOff>0</xdr:rowOff>
    </xdr:from>
    <xdr:ext cx="304800" cy="876300"/>
    <xdr:sp macro="" textlink="">
      <xdr:nvSpPr>
        <xdr:cNvPr id="85" name="AutoShape 23" descr="POWERMAX 105">
          <a:extLst>
            <a:ext uri="{FF2B5EF4-FFF2-40B4-BE49-F238E27FC236}">
              <a16:creationId xmlns:a16="http://schemas.microsoft.com/office/drawing/2014/main" id="{E1B58354-A6FD-442E-8B97-1CECD09118C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86" name="AutoShape 23" descr="POWERMAX 105">
          <a:extLst>
            <a:ext uri="{FF2B5EF4-FFF2-40B4-BE49-F238E27FC236}">
              <a16:creationId xmlns:a16="http://schemas.microsoft.com/office/drawing/2014/main" id="{F81F2A61-CD53-4DA6-ACDB-2BFC55AE37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87" name="AutoShape 23" descr="POWERMAX 105">
          <a:extLst>
            <a:ext uri="{FF2B5EF4-FFF2-40B4-BE49-F238E27FC236}">
              <a16:creationId xmlns:a16="http://schemas.microsoft.com/office/drawing/2014/main" id="{CE3E7194-7F7D-42C8-9E42-B55F35F8A48B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88" name="AutoShape 23" descr="POWERMAX 105">
          <a:extLst>
            <a:ext uri="{FF2B5EF4-FFF2-40B4-BE49-F238E27FC236}">
              <a16:creationId xmlns:a16="http://schemas.microsoft.com/office/drawing/2014/main" id="{08738EDE-3C9D-4D01-9C4D-9D0BF6F9706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89" name="AutoShape 23" descr="POWERMAX 105">
          <a:extLst>
            <a:ext uri="{FF2B5EF4-FFF2-40B4-BE49-F238E27FC236}">
              <a16:creationId xmlns:a16="http://schemas.microsoft.com/office/drawing/2014/main" id="{B94C15C1-58A7-4F8C-BA7A-6D47143A38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0" name="AutoShape 23" descr="POWERMAX 105">
          <a:extLst>
            <a:ext uri="{FF2B5EF4-FFF2-40B4-BE49-F238E27FC236}">
              <a16:creationId xmlns:a16="http://schemas.microsoft.com/office/drawing/2014/main" id="{B95283A9-5097-4DEA-AFD9-EB6F6A9D677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1" name="AutoShape 23" descr="POWERMAX 105">
          <a:extLst>
            <a:ext uri="{FF2B5EF4-FFF2-40B4-BE49-F238E27FC236}">
              <a16:creationId xmlns:a16="http://schemas.microsoft.com/office/drawing/2014/main" id="{DC5C0CB6-1E1C-49F2-8BC8-54CF006815B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2" name="AutoShape 23" descr="POWERMAX 105">
          <a:extLst>
            <a:ext uri="{FF2B5EF4-FFF2-40B4-BE49-F238E27FC236}">
              <a16:creationId xmlns:a16="http://schemas.microsoft.com/office/drawing/2014/main" id="{A7B33A09-9C62-454E-A160-725A2AD4A8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3" name="AutoShape 23" descr="POWERMAX 105">
          <a:extLst>
            <a:ext uri="{FF2B5EF4-FFF2-40B4-BE49-F238E27FC236}">
              <a16:creationId xmlns:a16="http://schemas.microsoft.com/office/drawing/2014/main" id="{F8144105-D876-41C5-BF6D-915C8560F9CA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4" name="AutoShape 23" descr="POWERMAX 105">
          <a:extLst>
            <a:ext uri="{FF2B5EF4-FFF2-40B4-BE49-F238E27FC236}">
              <a16:creationId xmlns:a16="http://schemas.microsoft.com/office/drawing/2014/main" id="{F276E977-373D-4C3A-924D-FCD09D978750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5" name="AutoShape 23" descr="POWERMAX 105">
          <a:extLst>
            <a:ext uri="{FF2B5EF4-FFF2-40B4-BE49-F238E27FC236}">
              <a16:creationId xmlns:a16="http://schemas.microsoft.com/office/drawing/2014/main" id="{AC11C60C-9903-47AF-9B4F-A3333CE7E8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6" name="AutoShape 23" descr="POWERMAX 105">
          <a:extLst>
            <a:ext uri="{FF2B5EF4-FFF2-40B4-BE49-F238E27FC236}">
              <a16:creationId xmlns:a16="http://schemas.microsoft.com/office/drawing/2014/main" id="{BEC61935-9935-49D3-BE50-F406121362C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7" name="AutoShape 23" descr="POWERMAX 105">
          <a:extLst>
            <a:ext uri="{FF2B5EF4-FFF2-40B4-BE49-F238E27FC236}">
              <a16:creationId xmlns:a16="http://schemas.microsoft.com/office/drawing/2014/main" id="{4A47A0F8-FAEC-4803-9154-95C76B8D39C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8" name="AutoShape 23" descr="POWERMAX 105">
          <a:extLst>
            <a:ext uri="{FF2B5EF4-FFF2-40B4-BE49-F238E27FC236}">
              <a16:creationId xmlns:a16="http://schemas.microsoft.com/office/drawing/2014/main" id="{39D0D1AF-0ECA-4DFA-98CD-0F64DC0596E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99" name="AutoShape 23" descr="POWERMAX 105">
          <a:extLst>
            <a:ext uri="{FF2B5EF4-FFF2-40B4-BE49-F238E27FC236}">
              <a16:creationId xmlns:a16="http://schemas.microsoft.com/office/drawing/2014/main" id="{6C35E73D-4DFE-4D96-9290-E2A1D2BDE7E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100" name="AutoShape 23" descr="POWERMAX 105">
          <a:extLst>
            <a:ext uri="{FF2B5EF4-FFF2-40B4-BE49-F238E27FC236}">
              <a16:creationId xmlns:a16="http://schemas.microsoft.com/office/drawing/2014/main" id="{D87EE9F5-F065-4A48-91EC-EEF62AF8FA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101" name="AutoShape 23" descr="POWERMAX 105">
          <a:extLst>
            <a:ext uri="{FF2B5EF4-FFF2-40B4-BE49-F238E27FC236}">
              <a16:creationId xmlns:a16="http://schemas.microsoft.com/office/drawing/2014/main" id="{1D152CED-155A-4C97-8D26-5D4375604E1D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102" name="AutoShape 23" descr="POWERMAX 105">
          <a:extLst>
            <a:ext uri="{FF2B5EF4-FFF2-40B4-BE49-F238E27FC236}">
              <a16:creationId xmlns:a16="http://schemas.microsoft.com/office/drawing/2014/main" id="{57630BCF-DFE5-4ED6-BD77-A344B87B0A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103" name="AutoShape 23" descr="POWERMAX 105">
          <a:extLst>
            <a:ext uri="{FF2B5EF4-FFF2-40B4-BE49-F238E27FC236}">
              <a16:creationId xmlns:a16="http://schemas.microsoft.com/office/drawing/2014/main" id="{B05C08D2-CF9D-4F31-8380-165351104D4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104" name="AutoShape 23" descr="POWERMAX 105">
          <a:extLst>
            <a:ext uri="{FF2B5EF4-FFF2-40B4-BE49-F238E27FC236}">
              <a16:creationId xmlns:a16="http://schemas.microsoft.com/office/drawing/2014/main" id="{9688C894-2E3B-4C27-8E0F-DCBEA9DE22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876300"/>
    <xdr:sp macro="" textlink="">
      <xdr:nvSpPr>
        <xdr:cNvPr id="105" name="AutoShape 23" descr="POWERMAX 105">
          <a:extLst>
            <a:ext uri="{FF2B5EF4-FFF2-40B4-BE49-F238E27FC236}">
              <a16:creationId xmlns:a16="http://schemas.microsoft.com/office/drawing/2014/main" id="{89320E40-D8D5-492A-B174-049F331662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95250</xdr:colOff>
      <xdr:row>15</xdr:row>
      <xdr:rowOff>0</xdr:rowOff>
    </xdr:from>
    <xdr:ext cx="304800" cy="876300"/>
    <xdr:sp macro="" textlink="">
      <xdr:nvSpPr>
        <xdr:cNvPr id="106" name="AutoShape 23" descr="POWERMAX 105">
          <a:extLst>
            <a:ext uri="{FF2B5EF4-FFF2-40B4-BE49-F238E27FC236}">
              <a16:creationId xmlns:a16="http://schemas.microsoft.com/office/drawing/2014/main" id="{078BAEF5-5F61-4C59-A635-A78B8323F131}"/>
            </a:ext>
          </a:extLst>
        </xdr:cNvPr>
        <xdr:cNvSpPr>
          <a:spLocks noChangeAspect="1" noChangeArrowheads="1"/>
        </xdr:cNvSpPr>
      </xdr:nvSpPr>
      <xdr:spPr bwMode="auto">
        <a:xfrm>
          <a:off x="9801225" y="43053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0" name="AutoShape 23" descr="POWERMAX 105">
          <a:extLst>
            <a:ext uri="{FF2B5EF4-FFF2-40B4-BE49-F238E27FC236}">
              <a16:creationId xmlns:a16="http://schemas.microsoft.com/office/drawing/2014/main" id="{4877F6DF-8146-4E17-8972-2637B94CC9E7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1" name="AutoShape 23" descr="POWERMAX 105">
          <a:extLst>
            <a:ext uri="{FF2B5EF4-FFF2-40B4-BE49-F238E27FC236}">
              <a16:creationId xmlns:a16="http://schemas.microsoft.com/office/drawing/2014/main" id="{110FCA12-F88F-484E-9FFE-4FC6979AE6A0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2" name="AutoShape 23" descr="POWERMAX 105">
          <a:extLst>
            <a:ext uri="{FF2B5EF4-FFF2-40B4-BE49-F238E27FC236}">
              <a16:creationId xmlns:a16="http://schemas.microsoft.com/office/drawing/2014/main" id="{90FCD137-4279-4B9A-90E5-EFA4129F1A5A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3" name="AutoShape 23" descr="POWERMAX 105">
          <a:extLst>
            <a:ext uri="{FF2B5EF4-FFF2-40B4-BE49-F238E27FC236}">
              <a16:creationId xmlns:a16="http://schemas.microsoft.com/office/drawing/2014/main" id="{AF97F1DC-F2AE-421D-9658-64C14269F174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4" name="AutoShape 23" descr="POWERMAX 105">
          <a:extLst>
            <a:ext uri="{FF2B5EF4-FFF2-40B4-BE49-F238E27FC236}">
              <a16:creationId xmlns:a16="http://schemas.microsoft.com/office/drawing/2014/main" id="{A935E75D-96CB-4BF7-8F02-9F2B68C906DE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5" name="AutoShape 23" descr="POWERMAX 105">
          <a:extLst>
            <a:ext uri="{FF2B5EF4-FFF2-40B4-BE49-F238E27FC236}">
              <a16:creationId xmlns:a16="http://schemas.microsoft.com/office/drawing/2014/main" id="{B03914C0-96C1-445D-9524-C1FFFE187722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6" name="AutoShape 23" descr="POWERMAX 105">
          <a:extLst>
            <a:ext uri="{FF2B5EF4-FFF2-40B4-BE49-F238E27FC236}">
              <a16:creationId xmlns:a16="http://schemas.microsoft.com/office/drawing/2014/main" id="{DE069BF6-0817-4DEE-9365-F8A393AFB131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7" name="AutoShape 23" descr="POWERMAX 105">
          <a:extLst>
            <a:ext uri="{FF2B5EF4-FFF2-40B4-BE49-F238E27FC236}">
              <a16:creationId xmlns:a16="http://schemas.microsoft.com/office/drawing/2014/main" id="{49E174B8-5C84-4B67-8FD0-071A22B561F3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8" name="AutoShape 23" descr="POWERMAX 105">
          <a:extLst>
            <a:ext uri="{FF2B5EF4-FFF2-40B4-BE49-F238E27FC236}">
              <a16:creationId xmlns:a16="http://schemas.microsoft.com/office/drawing/2014/main" id="{355BCDFF-3F2C-471D-BE61-885065815871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19" name="AutoShape 23" descr="POWERMAX 105">
          <a:extLst>
            <a:ext uri="{FF2B5EF4-FFF2-40B4-BE49-F238E27FC236}">
              <a16:creationId xmlns:a16="http://schemas.microsoft.com/office/drawing/2014/main" id="{D0BC9396-B323-4EE7-B1C1-7B13B8273DE4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0" name="AutoShape 23" descr="POWERMAX 105">
          <a:extLst>
            <a:ext uri="{FF2B5EF4-FFF2-40B4-BE49-F238E27FC236}">
              <a16:creationId xmlns:a16="http://schemas.microsoft.com/office/drawing/2014/main" id="{E55810F2-6351-43F9-BEAA-7D8E2354E5EB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1" name="AutoShape 23" descr="POWERMAX 105">
          <a:extLst>
            <a:ext uri="{FF2B5EF4-FFF2-40B4-BE49-F238E27FC236}">
              <a16:creationId xmlns:a16="http://schemas.microsoft.com/office/drawing/2014/main" id="{95D9A982-577F-45C2-83D0-F7AC2E6F186F}"/>
            </a:ext>
          </a:extLst>
        </xdr:cNvPr>
        <xdr:cNvSpPr>
          <a:spLocks noChangeAspect="1" noChangeArrowheads="1"/>
        </xdr:cNvSpPr>
      </xdr:nvSpPr>
      <xdr:spPr bwMode="auto">
        <a:xfrm>
          <a:off x="3432313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2" name="AutoShape 23" descr="POWERMAX 105">
          <a:extLst>
            <a:ext uri="{FF2B5EF4-FFF2-40B4-BE49-F238E27FC236}">
              <a16:creationId xmlns:a16="http://schemas.microsoft.com/office/drawing/2014/main" id="{89678F3B-11E9-45D7-BB20-93774AFD29A8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3" name="AutoShape 23" descr="POWERMAX 105">
          <a:extLst>
            <a:ext uri="{FF2B5EF4-FFF2-40B4-BE49-F238E27FC236}">
              <a16:creationId xmlns:a16="http://schemas.microsoft.com/office/drawing/2014/main" id="{4CB1B19D-D0F4-401A-BD90-66B802A2735D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4" name="AutoShape 23" descr="POWERMAX 105">
          <a:extLst>
            <a:ext uri="{FF2B5EF4-FFF2-40B4-BE49-F238E27FC236}">
              <a16:creationId xmlns:a16="http://schemas.microsoft.com/office/drawing/2014/main" id="{6AD2A78E-6A9B-4AB2-A516-314935046DC9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5" name="AutoShape 23" descr="POWERMAX 105">
          <a:extLst>
            <a:ext uri="{FF2B5EF4-FFF2-40B4-BE49-F238E27FC236}">
              <a16:creationId xmlns:a16="http://schemas.microsoft.com/office/drawing/2014/main" id="{3CB95A89-358A-45E0-A741-8B67BAFA8D45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6" name="AutoShape 23" descr="POWERMAX 105">
          <a:extLst>
            <a:ext uri="{FF2B5EF4-FFF2-40B4-BE49-F238E27FC236}">
              <a16:creationId xmlns:a16="http://schemas.microsoft.com/office/drawing/2014/main" id="{ABA400C1-33E3-4C24-BCD6-21B7FFD7D570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7" name="AutoShape 23" descr="POWERMAX 105">
          <a:extLst>
            <a:ext uri="{FF2B5EF4-FFF2-40B4-BE49-F238E27FC236}">
              <a16:creationId xmlns:a16="http://schemas.microsoft.com/office/drawing/2014/main" id="{187C16BE-7D76-4692-9430-6EE119D7C8DE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8" name="AutoShape 23" descr="POWERMAX 105">
          <a:extLst>
            <a:ext uri="{FF2B5EF4-FFF2-40B4-BE49-F238E27FC236}">
              <a16:creationId xmlns:a16="http://schemas.microsoft.com/office/drawing/2014/main" id="{C51CA474-12EA-45FE-AF78-021D604A716C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29" name="AutoShape 23" descr="POWERMAX 105">
          <a:extLst>
            <a:ext uri="{FF2B5EF4-FFF2-40B4-BE49-F238E27FC236}">
              <a16:creationId xmlns:a16="http://schemas.microsoft.com/office/drawing/2014/main" id="{2F84E149-0CE9-4564-B9E7-7947B6C52135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0" name="AutoShape 23" descr="POWERMAX 105">
          <a:extLst>
            <a:ext uri="{FF2B5EF4-FFF2-40B4-BE49-F238E27FC236}">
              <a16:creationId xmlns:a16="http://schemas.microsoft.com/office/drawing/2014/main" id="{DD7D9E04-15A4-49A8-9D78-E002384E46C8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1" name="AutoShape 23" descr="POWERMAX 105">
          <a:extLst>
            <a:ext uri="{FF2B5EF4-FFF2-40B4-BE49-F238E27FC236}">
              <a16:creationId xmlns:a16="http://schemas.microsoft.com/office/drawing/2014/main" id="{2703E751-0FBE-48B2-A26B-BA4ECB3CB6BE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2" name="AutoShape 23" descr="POWERMAX 105">
          <a:extLst>
            <a:ext uri="{FF2B5EF4-FFF2-40B4-BE49-F238E27FC236}">
              <a16:creationId xmlns:a16="http://schemas.microsoft.com/office/drawing/2014/main" id="{291F858B-607D-47CB-AC89-20E9C5C0EE59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3" name="AutoShape 23" descr="POWERMAX 105">
          <a:extLst>
            <a:ext uri="{FF2B5EF4-FFF2-40B4-BE49-F238E27FC236}">
              <a16:creationId xmlns:a16="http://schemas.microsoft.com/office/drawing/2014/main" id="{69A80D11-610E-4A74-BEDD-7BF68402BC2D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4" name="AutoShape 23" descr="POWERMAX 105">
          <a:extLst>
            <a:ext uri="{FF2B5EF4-FFF2-40B4-BE49-F238E27FC236}">
              <a16:creationId xmlns:a16="http://schemas.microsoft.com/office/drawing/2014/main" id="{4C537858-97A8-4FE8-8790-9F1389A9803E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5" name="AutoShape 23" descr="POWERMAX 105">
          <a:extLst>
            <a:ext uri="{FF2B5EF4-FFF2-40B4-BE49-F238E27FC236}">
              <a16:creationId xmlns:a16="http://schemas.microsoft.com/office/drawing/2014/main" id="{4588497A-2BFA-4E5E-89A1-E495F6ABEC2B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6" name="AutoShape 23" descr="POWERMAX 105">
          <a:extLst>
            <a:ext uri="{FF2B5EF4-FFF2-40B4-BE49-F238E27FC236}">
              <a16:creationId xmlns:a16="http://schemas.microsoft.com/office/drawing/2014/main" id="{B0EE6388-CE94-4A3E-B310-5139C451EE2B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7" name="AutoShape 23" descr="POWERMAX 105">
          <a:extLst>
            <a:ext uri="{FF2B5EF4-FFF2-40B4-BE49-F238E27FC236}">
              <a16:creationId xmlns:a16="http://schemas.microsoft.com/office/drawing/2014/main" id="{A428A41D-4E90-4F98-87C3-25AD93CCC57A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8" name="AutoShape 23" descr="POWERMAX 105">
          <a:extLst>
            <a:ext uri="{FF2B5EF4-FFF2-40B4-BE49-F238E27FC236}">
              <a16:creationId xmlns:a16="http://schemas.microsoft.com/office/drawing/2014/main" id="{997DB906-9E1F-4D7C-9131-9BB61B0205B6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39" name="AutoShape 23" descr="POWERMAX 105">
          <a:extLst>
            <a:ext uri="{FF2B5EF4-FFF2-40B4-BE49-F238E27FC236}">
              <a16:creationId xmlns:a16="http://schemas.microsoft.com/office/drawing/2014/main" id="{B001DA1D-B082-4273-9B47-5BC807FD1755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40" name="AutoShape 23" descr="POWERMAX 105">
          <a:extLst>
            <a:ext uri="{FF2B5EF4-FFF2-40B4-BE49-F238E27FC236}">
              <a16:creationId xmlns:a16="http://schemas.microsoft.com/office/drawing/2014/main" id="{830A6BD2-ACC1-48A8-87A6-C9351C725BE6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41" name="AutoShape 23" descr="POWERMAX 105">
          <a:extLst>
            <a:ext uri="{FF2B5EF4-FFF2-40B4-BE49-F238E27FC236}">
              <a16:creationId xmlns:a16="http://schemas.microsoft.com/office/drawing/2014/main" id="{5F0C001A-7F9B-4C1E-97DD-6259714BD7F2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42" name="AutoShape 23" descr="POWERMAX 105">
          <a:extLst>
            <a:ext uri="{FF2B5EF4-FFF2-40B4-BE49-F238E27FC236}">
              <a16:creationId xmlns:a16="http://schemas.microsoft.com/office/drawing/2014/main" id="{73A916D2-ABA0-40AE-ACCD-CB225BB0F0FD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43" name="AutoShape 23" descr="POWERMAX 105">
          <a:extLst>
            <a:ext uri="{FF2B5EF4-FFF2-40B4-BE49-F238E27FC236}">
              <a16:creationId xmlns:a16="http://schemas.microsoft.com/office/drawing/2014/main" id="{F1C2189C-79B1-4BCF-B9A2-7EABB1313180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44" name="AutoShape 23" descr="POWERMAX 105">
          <a:extLst>
            <a:ext uri="{FF2B5EF4-FFF2-40B4-BE49-F238E27FC236}">
              <a16:creationId xmlns:a16="http://schemas.microsoft.com/office/drawing/2014/main" id="{FBC6EFD5-9006-4997-BF31-313FB15FECF4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14</xdr:row>
      <xdr:rowOff>0</xdr:rowOff>
    </xdr:from>
    <xdr:ext cx="304800" cy="876300"/>
    <xdr:sp macro="" textlink="">
      <xdr:nvSpPr>
        <xdr:cNvPr id="145" name="AutoShape 23" descr="POWERMAX 105">
          <a:extLst>
            <a:ext uri="{FF2B5EF4-FFF2-40B4-BE49-F238E27FC236}">
              <a16:creationId xmlns:a16="http://schemas.microsoft.com/office/drawing/2014/main" id="{3021076C-1FA1-4620-9845-8FAB7AE54B8C}"/>
            </a:ext>
          </a:extLst>
        </xdr:cNvPr>
        <xdr:cNvSpPr>
          <a:spLocks noChangeAspect="1" noChangeArrowheads="1"/>
        </xdr:cNvSpPr>
      </xdr:nvSpPr>
      <xdr:spPr bwMode="auto">
        <a:xfrm>
          <a:off x="3390900" y="151923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44</xdr:row>
      <xdr:rowOff>0</xdr:rowOff>
    </xdr:from>
    <xdr:to>
      <xdr:col>4</xdr:col>
      <xdr:colOff>266945</xdr:colOff>
      <xdr:row>51</xdr:row>
      <xdr:rowOff>38310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004E68-E98A-4743-A09E-7C8A67410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325850"/>
          <a:ext cx="1752845" cy="1505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A11" zoomScaleNormal="100" workbookViewId="0">
      <selection activeCell="L14" sqref="L14"/>
    </sheetView>
  </sheetViews>
  <sheetFormatPr baseColWidth="10" defaultRowHeight="16.5" x14ac:dyDescent="0.3"/>
  <cols>
    <col min="1" max="1" width="5.85546875" style="1" bestFit="1" customWidth="1"/>
    <col min="2" max="3" width="5.85546875" style="1" customWidth="1"/>
    <col min="4" max="4" width="4.7109375" style="4" bestFit="1" customWidth="1"/>
    <col min="5" max="5" width="37.42578125" style="1" customWidth="1"/>
    <col min="6" max="6" width="15.28515625" style="1" customWidth="1"/>
    <col min="7" max="8" width="11.42578125" style="1"/>
    <col min="9" max="9" width="13.42578125" style="23" customWidth="1"/>
    <col min="10" max="10" width="11.42578125" style="23"/>
    <col min="11" max="11" width="11.42578125" style="1"/>
    <col min="12" max="12" width="14.42578125" style="1" bestFit="1" customWidth="1"/>
    <col min="13" max="13" width="11.42578125" style="1"/>
    <col min="14" max="14" width="7.140625" style="1" customWidth="1"/>
    <col min="15" max="16384" width="11.42578125" style="1"/>
  </cols>
  <sheetData>
    <row r="1" spans="1:1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x14ac:dyDescent="0.3">
      <c r="A2" s="28" t="s">
        <v>33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4" spans="1:11" x14ac:dyDescent="0.3">
      <c r="A4" s="29" t="s">
        <v>1</v>
      </c>
      <c r="B4" s="29"/>
      <c r="C4" s="29"/>
      <c r="D4" s="29"/>
      <c r="E4" s="29"/>
      <c r="F4" s="29"/>
      <c r="G4" s="29"/>
      <c r="H4" s="29"/>
      <c r="I4" s="29"/>
      <c r="J4" s="29"/>
    </row>
    <row r="6" spans="1:11" x14ac:dyDescent="0.3">
      <c r="A6" s="30" t="s">
        <v>2</v>
      </c>
      <c r="B6" s="30"/>
      <c r="C6" s="30"/>
      <c r="D6" s="30"/>
      <c r="E6" s="30"/>
      <c r="F6" s="30"/>
      <c r="G6" s="30"/>
      <c r="H6" s="30"/>
      <c r="I6" s="30"/>
      <c r="J6" s="30"/>
    </row>
    <row r="8" spans="1:11" ht="27.75" x14ac:dyDescent="0.3">
      <c r="D8" s="10" t="s">
        <v>3</v>
      </c>
      <c r="E8" s="18" t="s">
        <v>31</v>
      </c>
      <c r="F8" s="18" t="s">
        <v>4</v>
      </c>
      <c r="G8" s="19" t="s">
        <v>35</v>
      </c>
      <c r="H8" s="10" t="s">
        <v>5</v>
      </c>
      <c r="I8" s="21" t="s">
        <v>29</v>
      </c>
      <c r="J8" s="21" t="s">
        <v>6</v>
      </c>
      <c r="K8" s="11"/>
    </row>
    <row r="9" spans="1:11" ht="76.5" x14ac:dyDescent="0.3">
      <c r="D9" s="13">
        <v>1</v>
      </c>
      <c r="E9" s="7" t="s">
        <v>36</v>
      </c>
      <c r="F9" s="9">
        <v>6</v>
      </c>
      <c r="G9" s="5" t="s">
        <v>32</v>
      </c>
      <c r="H9" s="20">
        <v>2491096.41</v>
      </c>
      <c r="I9" s="31">
        <v>0.19</v>
      </c>
      <c r="J9" s="22">
        <f>H9*F9</f>
        <v>14946578.460000001</v>
      </c>
      <c r="K9" s="11"/>
    </row>
    <row r="10" spans="1:11" ht="102" x14ac:dyDescent="0.3">
      <c r="D10" s="13">
        <v>2</v>
      </c>
      <c r="E10" s="6" t="s">
        <v>37</v>
      </c>
      <c r="F10" s="14">
        <v>6</v>
      </c>
      <c r="G10" s="8" t="s">
        <v>32</v>
      </c>
      <c r="H10" s="20">
        <v>5393101.5</v>
      </c>
      <c r="I10" s="31">
        <v>0.19</v>
      </c>
      <c r="J10" s="22">
        <f t="shared" ref="J10:J15" si="0">H10*F10</f>
        <v>32358609</v>
      </c>
      <c r="K10" s="11"/>
    </row>
    <row r="11" spans="1:11" ht="89.25" x14ac:dyDescent="0.3">
      <c r="D11" s="13">
        <v>3</v>
      </c>
      <c r="E11" s="6" t="s">
        <v>38</v>
      </c>
      <c r="F11" s="14">
        <v>6</v>
      </c>
      <c r="G11" s="8" t="s">
        <v>32</v>
      </c>
      <c r="H11" s="20">
        <v>1551457.4475252102</v>
      </c>
      <c r="I11" s="31">
        <v>0.19</v>
      </c>
      <c r="J11" s="22">
        <f t="shared" si="0"/>
        <v>9308744.6851512603</v>
      </c>
      <c r="K11" s="11"/>
    </row>
    <row r="12" spans="1:11" ht="51" x14ac:dyDescent="0.3">
      <c r="D12" s="13">
        <v>4</v>
      </c>
      <c r="E12" s="6" t="s">
        <v>39</v>
      </c>
      <c r="F12" s="9">
        <v>6</v>
      </c>
      <c r="G12" s="5" t="s">
        <v>32</v>
      </c>
      <c r="H12" s="20">
        <v>501062.83056302526</v>
      </c>
      <c r="I12" s="31">
        <v>0.19</v>
      </c>
      <c r="J12" s="22">
        <f t="shared" si="0"/>
        <v>3006376.9833781514</v>
      </c>
      <c r="K12" s="11"/>
    </row>
    <row r="13" spans="1:11" ht="51" x14ac:dyDescent="0.3">
      <c r="D13" s="13">
        <v>5</v>
      </c>
      <c r="E13" s="6" t="s">
        <v>40</v>
      </c>
      <c r="F13" s="9">
        <v>24</v>
      </c>
      <c r="G13" s="5" t="s">
        <v>32</v>
      </c>
      <c r="H13" s="20">
        <v>325472.61335294117</v>
      </c>
      <c r="I13" s="31">
        <v>0.19</v>
      </c>
      <c r="J13" s="22">
        <f t="shared" si="0"/>
        <v>7811342.7204705887</v>
      </c>
      <c r="K13" s="11"/>
    </row>
    <row r="14" spans="1:11" ht="217.5" thickBot="1" x14ac:dyDescent="0.35">
      <c r="D14" s="13">
        <v>6</v>
      </c>
      <c r="E14" s="15" t="s">
        <v>34</v>
      </c>
      <c r="F14" s="16">
        <v>6</v>
      </c>
      <c r="G14" s="17" t="s">
        <v>32</v>
      </c>
      <c r="H14" s="20">
        <v>589559.85</v>
      </c>
      <c r="I14" s="31">
        <v>0.19</v>
      </c>
      <c r="J14" s="22">
        <f t="shared" si="0"/>
        <v>3537359.0999999996</v>
      </c>
      <c r="K14" s="11"/>
    </row>
    <row r="15" spans="1:11" ht="76.5" x14ac:dyDescent="0.3">
      <c r="D15" s="12">
        <v>7</v>
      </c>
      <c r="E15" s="6" t="s">
        <v>41</v>
      </c>
      <c r="F15" s="9">
        <v>6</v>
      </c>
      <c r="G15" s="5" t="s">
        <v>32</v>
      </c>
      <c r="H15" s="20">
        <v>4958696.34</v>
      </c>
      <c r="I15" s="31">
        <v>0.19</v>
      </c>
      <c r="J15" s="22">
        <f t="shared" si="0"/>
        <v>29752178.039999999</v>
      </c>
      <c r="K15" s="11"/>
    </row>
    <row r="16" spans="1:11" x14ac:dyDescent="0.3">
      <c r="D16" s="27" t="s">
        <v>7</v>
      </c>
      <c r="E16" s="27"/>
      <c r="F16" s="27"/>
      <c r="G16" s="27"/>
      <c r="H16" s="27"/>
      <c r="I16" s="27"/>
      <c r="J16" s="24">
        <f>SUM(J9:J15)</f>
        <v>100721188.98899999</v>
      </c>
      <c r="K16" s="11"/>
    </row>
    <row r="17" spans="1:12" x14ac:dyDescent="0.3">
      <c r="D17" s="27" t="s">
        <v>28</v>
      </c>
      <c r="E17" s="27"/>
      <c r="F17" s="27"/>
      <c r="G17" s="27"/>
      <c r="H17" s="27"/>
      <c r="I17" s="27"/>
      <c r="J17" s="27"/>
      <c r="K17" s="25">
        <f>J16*19%</f>
        <v>19137025.907910001</v>
      </c>
    </row>
    <row r="18" spans="1:12" x14ac:dyDescent="0.3">
      <c r="D18" s="27" t="s">
        <v>8</v>
      </c>
      <c r="E18" s="27"/>
      <c r="F18" s="27"/>
      <c r="G18" s="27"/>
      <c r="H18" s="27"/>
      <c r="I18" s="27"/>
      <c r="J18" s="27"/>
      <c r="K18" s="27"/>
      <c r="L18" s="26">
        <f>J16+K17</f>
        <v>119858214.89691</v>
      </c>
    </row>
    <row r="20" spans="1:12" x14ac:dyDescent="0.3">
      <c r="A20" s="2" t="s">
        <v>30</v>
      </c>
      <c r="B20" s="2"/>
      <c r="C20" s="2"/>
    </row>
    <row r="21" spans="1:12" x14ac:dyDescent="0.3">
      <c r="A21" s="3" t="s">
        <v>9</v>
      </c>
      <c r="B21" s="3"/>
      <c r="C21" s="3"/>
    </row>
    <row r="23" spans="1:12" x14ac:dyDescent="0.3">
      <c r="A23" s="1" t="s">
        <v>10</v>
      </c>
    </row>
    <row r="24" spans="1:12" x14ac:dyDescent="0.3">
      <c r="A24" s="1" t="s">
        <v>11</v>
      </c>
    </row>
    <row r="26" spans="1:12" x14ac:dyDescent="0.3">
      <c r="A26" s="1" t="s">
        <v>12</v>
      </c>
    </row>
    <row r="27" spans="1:12" x14ac:dyDescent="0.3">
      <c r="A27" s="1" t="s">
        <v>13</v>
      </c>
    </row>
    <row r="28" spans="1:12" x14ac:dyDescent="0.3">
      <c r="A28" s="1" t="s">
        <v>14</v>
      </c>
    </row>
    <row r="29" spans="1:12" x14ac:dyDescent="0.3">
      <c r="A29" s="1" t="s">
        <v>15</v>
      </c>
    </row>
    <row r="30" spans="1:12" x14ac:dyDescent="0.3">
      <c r="A30" s="1" t="s">
        <v>16</v>
      </c>
    </row>
    <row r="31" spans="1:12" x14ac:dyDescent="0.3">
      <c r="A31" s="1" t="s">
        <v>17</v>
      </c>
    </row>
    <row r="32" spans="1:12" x14ac:dyDescent="0.3">
      <c r="A32" s="1" t="s">
        <v>25</v>
      </c>
    </row>
    <row r="33" spans="1:1" x14ac:dyDescent="0.3">
      <c r="A33" s="1" t="s">
        <v>24</v>
      </c>
    </row>
    <row r="34" spans="1:1" x14ac:dyDescent="0.3">
      <c r="A34" s="1" t="s">
        <v>18</v>
      </c>
    </row>
    <row r="35" spans="1:1" x14ac:dyDescent="0.3">
      <c r="A35" s="1" t="s">
        <v>19</v>
      </c>
    </row>
    <row r="36" spans="1:1" x14ac:dyDescent="0.3">
      <c r="A36" s="1" t="s">
        <v>26</v>
      </c>
    </row>
    <row r="37" spans="1:1" x14ac:dyDescent="0.3">
      <c r="A37" s="1" t="s">
        <v>27</v>
      </c>
    </row>
    <row r="39" spans="1:1" x14ac:dyDescent="0.3">
      <c r="A39" s="1" t="s">
        <v>20</v>
      </c>
    </row>
    <row r="40" spans="1:1" x14ac:dyDescent="0.3">
      <c r="A40" s="1" t="s">
        <v>21</v>
      </c>
    </row>
    <row r="41" spans="1:1" x14ac:dyDescent="0.3">
      <c r="A41" s="1" t="s">
        <v>22</v>
      </c>
    </row>
    <row r="43" spans="1:1" x14ac:dyDescent="0.3">
      <c r="A43" s="1" t="s">
        <v>23</v>
      </c>
    </row>
  </sheetData>
  <mergeCells count="7">
    <mergeCell ref="D17:J17"/>
    <mergeCell ref="D18:K18"/>
    <mergeCell ref="A1:K1"/>
    <mergeCell ref="A2:K2"/>
    <mergeCell ref="A4:J4"/>
    <mergeCell ref="A6:J6"/>
    <mergeCell ref="D16:I16"/>
  </mergeCells>
  <conditionalFormatting sqref="F15">
    <cfRule type="cellIs" dxfId="0" priority="2" operator="equal">
      <formula>53333</formula>
    </cfRule>
  </conditionalFormatting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INGFRACOL S.A.S</cp:lastModifiedBy>
  <cp:lastPrinted>2021-02-11T17:44:47Z</cp:lastPrinted>
  <dcterms:created xsi:type="dcterms:W3CDTF">2020-03-30T14:22:56Z</dcterms:created>
  <dcterms:modified xsi:type="dcterms:W3CDTF">2023-11-06T18:29:01Z</dcterms:modified>
</cp:coreProperties>
</file>