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defaultThemeVersion="166925"/>
  <mc:AlternateContent xmlns:mc="http://schemas.openxmlformats.org/markup-compatibility/2006">
    <mc:Choice Requires="x15">
      <x15ac:absPath xmlns:x15ac="http://schemas.microsoft.com/office/spreadsheetml/2010/11/ac" url="C:\DOCUMENTOS WFCA\DTPS 2023\REVISION PRESUPUESTO\FORMULARIOS 1\"/>
    </mc:Choice>
  </mc:AlternateContent>
  <xr:revisionPtr revIDLastSave="0" documentId="13_ncr:1_{63F48156-B14D-48EA-8294-8B4C7A2CBF02}" xr6:coauthVersionLast="47" xr6:coauthVersionMax="47" xr10:uidLastSave="{00000000-0000-0000-0000-000000000000}"/>
  <bookViews>
    <workbookView xWindow="-108" yWindow="-108" windowWidth="23256" windowHeight="12456" xr2:uid="{00000000-000D-0000-FFFF-FFFF00000000}"/>
  </bookViews>
  <sheets>
    <sheet name="FORMULARIO 1" sheetId="1" r:id="rId1"/>
  </sheets>
  <definedNames>
    <definedName name="_xlnm._FilterDatabase" localSheetId="0" hidden="1">'FORMULARIO 1'!$C$16:$H$19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1" l="1"/>
  <c r="G25" i="1"/>
  <c r="H25" i="1" s="1"/>
  <c r="D22" i="1" l="1"/>
  <c r="D18" i="1"/>
  <c r="D23" i="1" l="1"/>
  <c r="G21" i="1"/>
  <c r="G22" i="1" s="1"/>
  <c r="H22" i="1" s="1"/>
  <c r="G17" i="1"/>
  <c r="H21" i="1" l="1"/>
  <c r="G23" i="1"/>
  <c r="H17" i="1"/>
  <c r="G18" i="1"/>
  <c r="H18" i="1" s="1"/>
  <c r="D27" i="1"/>
  <c r="H23" i="1" l="1"/>
  <c r="G19" i="1"/>
  <c r="G27" i="1" s="1"/>
  <c r="H19" i="1" l="1"/>
  <c r="H27" i="1" s="1"/>
</calcChain>
</file>

<file path=xl/sharedStrings.xml><?xml version="1.0" encoding="utf-8"?>
<sst xmlns="http://schemas.openxmlformats.org/spreadsheetml/2006/main" count="21" uniqueCount="21">
  <si>
    <t>VALORES PRESUPUESTO OFICIAL ESTIMADO</t>
  </si>
  <si>
    <t>VALORES OFERTADOS</t>
  </si>
  <si>
    <t>DESCRIPCIÓN</t>
  </si>
  <si>
    <t>VALOR TOTAL</t>
  </si>
  <si>
    <t>VALOR OFERTADO</t>
  </si>
  <si>
    <t>VALOR CORREGIDO</t>
  </si>
  <si>
    <t>VERIFICACIÓN</t>
  </si>
  <si>
    <t>Nombre y firma del representante legal del proponente</t>
  </si>
  <si>
    <t>COSTO ESTIMADO DE LA INTERVENTORÍA (INCLUYE ELEMENTOS SST, CAMBIO DE VIGENCIA E IVA)</t>
  </si>
  <si>
    <t>IVA SOBRE EL VALOR BÁSICO DE LA INTERVENTORÍA PARA LAS FASES DE EJECUCIÓN Y ENTREGA DE OBRA (INCLUYE ELEMENTOS SST Y CAMBIO DE VIGENCIA)</t>
  </si>
  <si>
    <t>VALOR DE LA INTERVENTORÍA PARA LAS FASES DE EJECUCION Y ENTREGA DE OBRA (INCLUYE ELEMENTOS SST, CAMBIO DE VIGENCIA E IVA)</t>
  </si>
  <si>
    <t>VALOR PARA EL FONDO DE CUBRIMIENTO</t>
  </si>
  <si>
    <t>NOTAS DEL PRESUPUESTO</t>
  </si>
  <si>
    <t>VALOR BÁSICO DE LA INTERVENTORÍA PARA LAS FASES DE EJECUCIÓN Y ENTREGA DE OBRA (INCLUYE ELEMENTOS SST Y CAMBIO DE VIGENCIA)</t>
  </si>
  <si>
    <t>IDU-CMA-SGI-018-2023</t>
  </si>
  <si>
    <t>"INTERVENTORÍA INTEGRAL A LA EJECUCIÓN A MONTO AGOTABLE DE LAS OBRAS DE VÍAS Y ESPACIO PÚBLICO ASOCIADOS A LAS ZONAS INDUSTRIALES DE MONTEVIDEO Y PUENTE ARANDA GRUPO 5, EN BOGOTÁ D.C."</t>
  </si>
  <si>
    <t>INTERVENTORIA</t>
  </si>
  <si>
    <t>VALOR BÁSICO DE LA INTERVENTORÍA PARA ACTIVIDADES DE PRELIMINARES (INCLUYE CAMBIO DE VIGENCIA)</t>
  </si>
  <si>
    <t>IVA SOBRE EL VALOR BÁSICO DE LA INTERVENTORÍA PARA ACTIVIDADES DE PRELIMINARES (INCLUYE CAMBIO DE VIGENCIA)</t>
  </si>
  <si>
    <t>VALOR DE LA INTERVENTORÍA PARA LA FASE DE PRELIMINARES (INCLUYE CAMBIO DE VIGENCIA E IVA)</t>
  </si>
  <si>
    <t>NOTA 1: El VALOR PARA EL FONDO DE CUBRIMIENTO. Es un valor fijo no ofertable.
NOTA 2: En todos los casos, el contrato se adjudicará y se suscribirá por el valor del presupuesto oficial; por lo tanto, el valor final del contrato será igual al valor del presupuesto oficial total indicado en este formulario.
NOTA 3: Todos los ahorros que llegare a generar la oferta de los valores ofertables, se imputarán al valor del FONDO DE CUBRIMIENTO.
los impuestos, tasas o contribuciones aplicables al tipo de contratación de consultoría e interventoría son los siguientes:
NOTA 4: Impuesto sobre la Renta.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IVA.
NOTA 5: Los impuestos, costos, etc., que son propias de la actividad de la consultoría son responsabilidad del contratista de acuerdo a las disposiciones vigentes.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</si>
</sst>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quot;$&quot;\ * #,##0.00_-;_-&quot;$&quot;\ * &quot;-&quot;_-;_-@_-"/>
    <numFmt numFmtId="165" formatCode="_-&quot;$&quot;* #,##0.00_-;\-&quot;$&quot;* #,##0.00_-;_-&quot;$&quot;* &quot;-&quot;??_-;_-@_-"/>
  </numFmts>
  <fonts count="8"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0"/>
      <color theme="0"/>
      <name val="Arial Narrow"/>
      <family val="2"/>
    </font>
    <font>
      <sz val="10"/>
      <name val="Arial"/>
      <family val="2"/>
    </font>
    <font>
      <b/>
      <sz val="12"/>
      <name val="Arial Narrow"/>
      <family val="2"/>
    </font>
    <font>
      <b/>
      <sz val="11"/>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94C56C"/>
        <bgColor indexed="64"/>
      </patternFill>
    </fill>
    <fill>
      <patternFill patternType="solid">
        <fgColor theme="9" tint="0.39997558519241921"/>
        <bgColor indexed="64"/>
      </patternFill>
    </fill>
  </fills>
  <borders count="4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medium">
        <color auto="1"/>
      </right>
      <top style="medium">
        <color auto="1"/>
      </top>
      <bottom/>
      <diagonal/>
    </border>
    <border>
      <left style="thick">
        <color auto="1"/>
      </left>
      <right style="thick">
        <color auto="1"/>
      </right>
      <top style="medium">
        <color auto="1"/>
      </top>
      <bottom style="thick">
        <color auto="1"/>
      </bottom>
      <diagonal/>
    </border>
    <border>
      <left/>
      <right style="thin">
        <color auto="1"/>
      </right>
      <top style="medium">
        <color auto="1"/>
      </top>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right style="thin">
        <color auto="1"/>
      </right>
      <top style="medium">
        <color auto="1"/>
      </top>
      <bottom style="medium">
        <color auto="1"/>
      </bottom>
      <diagonal/>
    </border>
    <border>
      <left style="thick">
        <color auto="1"/>
      </left>
      <right style="thick">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right/>
      <top/>
      <bottom style="thin">
        <color auto="1"/>
      </bottom>
      <diagonal/>
    </border>
    <border>
      <left/>
      <right/>
      <top style="medium">
        <color indexed="64"/>
      </top>
      <bottom style="thick">
        <color auto="1"/>
      </bottom>
      <diagonal/>
    </border>
    <border>
      <left/>
      <right style="medium">
        <color indexed="64"/>
      </right>
      <top style="medium">
        <color indexed="64"/>
      </top>
      <bottom style="thick">
        <color auto="1"/>
      </bottom>
      <diagonal/>
    </border>
    <border>
      <left style="medium">
        <color indexed="64"/>
      </left>
      <right style="thick">
        <color auto="1"/>
      </right>
      <top style="medium">
        <color auto="1"/>
      </top>
      <bottom/>
      <diagonal/>
    </border>
    <border>
      <left style="medium">
        <color indexed="64"/>
      </left>
      <right style="medium">
        <color auto="1"/>
      </right>
      <top style="medium">
        <color auto="1"/>
      </top>
      <bottom style="thin">
        <color auto="1"/>
      </bottom>
      <diagonal/>
    </border>
    <border>
      <left style="medium">
        <color indexed="64"/>
      </left>
      <right style="thick">
        <color auto="1"/>
      </right>
      <top style="thin">
        <color auto="1"/>
      </top>
      <bottom style="thin">
        <color auto="1"/>
      </bottom>
      <diagonal/>
    </border>
    <border>
      <left style="medium">
        <color indexed="64"/>
      </left>
      <right style="thick">
        <color auto="1"/>
      </right>
      <top style="thin">
        <color auto="1"/>
      </top>
      <bottom style="medium">
        <color indexed="64"/>
      </bottom>
      <diagonal/>
    </border>
    <border>
      <left style="medium">
        <color indexed="64"/>
      </left>
      <right style="thick">
        <color auto="1"/>
      </right>
      <top/>
      <bottom/>
      <diagonal/>
    </border>
    <border>
      <left style="medium">
        <color indexed="64"/>
      </left>
      <right style="thick">
        <color indexed="64"/>
      </right>
      <top style="medium">
        <color indexed="64"/>
      </top>
      <bottom style="medium">
        <color indexed="64"/>
      </bottom>
      <diagonal/>
    </border>
  </borders>
  <cellStyleXfs count="3">
    <xf numFmtId="0" fontId="0" fillId="0" borderId="0"/>
    <xf numFmtId="42" fontId="1" fillId="0" borderId="0" applyFont="0" applyFill="0" applyBorder="0" applyAlignment="0" applyProtection="0"/>
    <xf numFmtId="165" fontId="5" fillId="0" borderId="0" applyFont="0" applyFill="0" applyBorder="0" applyAlignment="0" applyProtection="0"/>
  </cellStyleXfs>
  <cellXfs count="80">
    <xf numFmtId="0" fontId="0" fillId="0" borderId="0" xfId="0"/>
    <xf numFmtId="0" fontId="2" fillId="2" borderId="0" xfId="0" applyFont="1" applyFill="1" applyAlignment="1">
      <alignment horizontal="center" vertical="center"/>
    </xf>
    <xf numFmtId="0" fontId="2" fillId="2" borderId="0" xfId="0" applyFont="1" applyFill="1" applyAlignment="1">
      <alignment horizontal="center" vertical="center" wrapText="1"/>
    </xf>
    <xf numFmtId="42" fontId="2" fillId="2" borderId="0" xfId="1" applyFont="1" applyFill="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42" fontId="2" fillId="2" borderId="2" xfId="1"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42" fontId="2" fillId="2" borderId="0" xfId="1" applyFont="1" applyFill="1" applyBorder="1" applyAlignment="1">
      <alignment horizontal="center" vertical="center"/>
    </xf>
    <xf numFmtId="0" fontId="2" fillId="2" borderId="5"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horizontal="center" vertical="center" wrapText="1"/>
    </xf>
    <xf numFmtId="42" fontId="3" fillId="2" borderId="0" xfId="1"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42" fontId="2" fillId="2" borderId="9" xfId="1" applyFont="1" applyFill="1" applyBorder="1" applyAlignment="1">
      <alignment horizontal="center" vertical="center"/>
    </xf>
    <xf numFmtId="0" fontId="3" fillId="3" borderId="10" xfId="0" applyFont="1" applyFill="1" applyBorder="1" applyAlignment="1">
      <alignment horizontal="center" vertical="center" wrapText="1"/>
    </xf>
    <xf numFmtId="42" fontId="3" fillId="3" borderId="11" xfId="1" applyFont="1" applyFill="1" applyBorder="1" applyAlignment="1">
      <alignment horizontal="center" vertical="center"/>
    </xf>
    <xf numFmtId="42" fontId="2" fillId="2" borderId="14" xfId="1" applyFont="1" applyFill="1" applyBorder="1" applyAlignment="1">
      <alignment horizontal="center" vertical="center"/>
    </xf>
    <xf numFmtId="42" fontId="2" fillId="2" borderId="18" xfId="1" applyFont="1" applyFill="1" applyBorder="1" applyAlignment="1">
      <alignment horizontal="center" vertical="center"/>
    </xf>
    <xf numFmtId="42" fontId="2" fillId="2" borderId="11" xfId="1" applyFont="1" applyFill="1" applyBorder="1" applyAlignment="1">
      <alignment horizontal="center" vertical="center"/>
    </xf>
    <xf numFmtId="0" fontId="2" fillId="2" borderId="20" xfId="0" applyFont="1" applyFill="1" applyBorder="1" applyAlignment="1">
      <alignment horizontal="center" vertical="center"/>
    </xf>
    <xf numFmtId="0" fontId="2" fillId="2" borderId="22" xfId="0" applyFont="1" applyFill="1" applyBorder="1" applyAlignment="1">
      <alignment horizontal="center" vertical="center"/>
    </xf>
    <xf numFmtId="164" fontId="2" fillId="2" borderId="13" xfId="1" applyNumberFormat="1" applyFont="1" applyFill="1" applyBorder="1" applyAlignment="1">
      <alignment horizontal="center" vertical="center"/>
    </xf>
    <xf numFmtId="164" fontId="2" fillId="2" borderId="0" xfId="0" applyNumberFormat="1" applyFont="1" applyFill="1" applyAlignment="1">
      <alignment horizontal="center" vertical="center"/>
    </xf>
    <xf numFmtId="164" fontId="2" fillId="2" borderId="16" xfId="1" applyNumberFormat="1" applyFont="1" applyFill="1" applyBorder="1" applyAlignment="1">
      <alignment horizontal="center" vertical="center"/>
    </xf>
    <xf numFmtId="164" fontId="3" fillId="2" borderId="18" xfId="1" applyNumberFormat="1" applyFont="1" applyFill="1" applyBorder="1" applyAlignment="1">
      <alignment horizontal="center" vertical="center"/>
    </xf>
    <xf numFmtId="164" fontId="2" fillId="2" borderId="9" xfId="1" applyNumberFormat="1" applyFont="1" applyFill="1" applyBorder="1" applyAlignment="1">
      <alignment horizontal="center" vertical="center"/>
    </xf>
    <xf numFmtId="164" fontId="2" fillId="2" borderId="0" xfId="1" applyNumberFormat="1" applyFont="1" applyFill="1" applyBorder="1" applyAlignment="1">
      <alignment horizontal="center" vertical="center"/>
    </xf>
    <xf numFmtId="0" fontId="2" fillId="2" borderId="12" xfId="0" applyFont="1" applyFill="1" applyBorder="1" applyAlignment="1">
      <alignment horizontal="right" vertical="center" wrapText="1"/>
    </xf>
    <xf numFmtId="0" fontId="2" fillId="2" borderId="15" xfId="0" applyFont="1" applyFill="1" applyBorder="1" applyAlignment="1">
      <alignment horizontal="right" vertical="center" wrapText="1"/>
    </xf>
    <xf numFmtId="0" fontId="3" fillId="2" borderId="17" xfId="0" applyFont="1" applyFill="1" applyBorder="1" applyAlignment="1">
      <alignment horizontal="right" vertical="center" wrapText="1"/>
    </xf>
    <xf numFmtId="0" fontId="2" fillId="2" borderId="8" xfId="0" applyFont="1" applyFill="1" applyBorder="1" applyAlignment="1">
      <alignment horizontal="right" vertical="center" wrapText="1"/>
    </xf>
    <xf numFmtId="164" fontId="3" fillId="4" borderId="11" xfId="1" applyNumberFormat="1" applyFont="1" applyFill="1" applyBorder="1" applyAlignment="1">
      <alignment horizontal="center" vertical="center"/>
    </xf>
    <xf numFmtId="0" fontId="3" fillId="4" borderId="10" xfId="0" applyFont="1" applyFill="1" applyBorder="1" applyAlignment="1">
      <alignment horizontal="right" vertical="center" wrapText="1"/>
    </xf>
    <xf numFmtId="42" fontId="3" fillId="4" borderId="23" xfId="1" applyFont="1" applyFill="1" applyBorder="1" applyAlignment="1">
      <alignment horizontal="center" vertical="center"/>
    </xf>
    <xf numFmtId="42" fontId="2" fillId="2" borderId="13" xfId="1" applyFont="1" applyFill="1" applyBorder="1" applyAlignment="1">
      <alignment horizontal="center" vertical="center"/>
    </xf>
    <xf numFmtId="0" fontId="2" fillId="2" borderId="0" xfId="0" applyFont="1" applyFill="1" applyAlignment="1">
      <alignment vertical="center" wrapText="1"/>
    </xf>
    <xf numFmtId="0" fontId="2" fillId="2" borderId="21" xfId="0" applyFont="1" applyFill="1" applyBorder="1" applyAlignment="1">
      <alignment horizontal="left" vertical="center" wrapText="1"/>
    </xf>
    <xf numFmtId="42" fontId="3" fillId="4" borderId="25" xfId="1" applyFont="1" applyFill="1" applyBorder="1" applyAlignment="1">
      <alignment horizontal="center" vertical="center"/>
    </xf>
    <xf numFmtId="164" fontId="2" fillId="4" borderId="26" xfId="1" applyNumberFormat="1" applyFont="1" applyFill="1" applyBorder="1" applyAlignment="1">
      <alignment horizontal="center" vertical="center"/>
    </xf>
    <xf numFmtId="164" fontId="2" fillId="4" borderId="27" xfId="1" applyNumberFormat="1" applyFont="1" applyFill="1" applyBorder="1" applyAlignment="1">
      <alignment horizontal="center" vertical="center"/>
    </xf>
    <xf numFmtId="164" fontId="3" fillId="4" borderId="28" xfId="1" applyNumberFormat="1" applyFont="1" applyFill="1" applyBorder="1" applyAlignment="1">
      <alignment horizontal="center" vertical="center"/>
    </xf>
    <xf numFmtId="164" fontId="3" fillId="4" borderId="29" xfId="1" applyNumberFormat="1" applyFont="1" applyFill="1" applyBorder="1" applyAlignment="1">
      <alignment horizontal="center" vertical="center"/>
    </xf>
    <xf numFmtId="164" fontId="2" fillId="2" borderId="30" xfId="1" applyNumberFormat="1" applyFont="1" applyFill="1" applyBorder="1" applyAlignment="1">
      <alignment horizontal="center" vertical="center"/>
    </xf>
    <xf numFmtId="165" fontId="6" fillId="4" borderId="24" xfId="2" applyFont="1" applyFill="1" applyBorder="1" applyAlignment="1">
      <alignment horizontal="center" vertical="center" wrapText="1"/>
    </xf>
    <xf numFmtId="0" fontId="3" fillId="2" borderId="10" xfId="0" applyFont="1" applyFill="1" applyBorder="1" applyAlignment="1">
      <alignment horizontal="right" vertical="center" wrapText="1"/>
    </xf>
    <xf numFmtId="164" fontId="3" fillId="2" borderId="11" xfId="1"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0" xfId="0" applyFont="1" applyFill="1" applyAlignment="1">
      <alignment horizontal="center" vertical="center" wrapText="1"/>
    </xf>
    <xf numFmtId="0" fontId="3" fillId="6" borderId="5" xfId="0" applyFont="1" applyFill="1" applyBorder="1" applyAlignment="1">
      <alignment horizontal="center" vertical="center" wrapText="1"/>
    </xf>
    <xf numFmtId="0" fontId="4" fillId="5" borderId="6" xfId="0" applyFont="1" applyFill="1" applyBorder="1" applyAlignment="1">
      <alignment horizontal="center" vertical="center"/>
    </xf>
    <xf numFmtId="0" fontId="4" fillId="5" borderId="7" xfId="0" applyFont="1" applyFill="1" applyBorder="1" applyAlignment="1">
      <alignment horizontal="center" vertical="center"/>
    </xf>
    <xf numFmtId="0" fontId="3" fillId="2" borderId="19" xfId="0" applyFont="1" applyFill="1" applyBorder="1" applyAlignment="1">
      <alignment horizontal="center" vertical="top" wrapText="1"/>
    </xf>
    <xf numFmtId="0" fontId="2" fillId="2" borderId="19" xfId="0" applyFont="1" applyFill="1" applyBorder="1" applyAlignment="1">
      <alignment horizontal="center" vertical="top"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2" fillId="2" borderId="31" xfId="0" applyFont="1" applyFill="1" applyBorder="1" applyAlignment="1">
      <alignment vertical="top" wrapText="1"/>
    </xf>
    <xf numFmtId="0" fontId="2" fillId="2" borderId="32" xfId="0" applyFont="1" applyFill="1" applyBorder="1" applyAlignment="1">
      <alignment vertical="top" wrapText="1"/>
    </xf>
    <xf numFmtId="0" fontId="2" fillId="2" borderId="33" xfId="0" applyFont="1" applyFill="1" applyBorder="1" applyAlignment="1">
      <alignment vertical="top" wrapText="1"/>
    </xf>
    <xf numFmtId="0" fontId="2" fillId="2" borderId="34" xfId="0" applyFont="1" applyFill="1" applyBorder="1" applyAlignment="1">
      <alignment vertical="top" wrapText="1"/>
    </xf>
    <xf numFmtId="42" fontId="2" fillId="2" borderId="0" xfId="1" applyFont="1" applyFill="1" applyBorder="1" applyAlignment="1">
      <alignment horizontal="center" vertical="center"/>
    </xf>
    <xf numFmtId="42" fontId="2" fillId="2" borderId="35" xfId="1" applyFont="1" applyFill="1" applyBorder="1" applyAlignment="1">
      <alignment horizontal="center" vertical="center"/>
    </xf>
    <xf numFmtId="42" fontId="4" fillId="5" borderId="6" xfId="1" applyFont="1" applyFill="1" applyBorder="1" applyAlignment="1">
      <alignment horizontal="centerContinuous" vertical="center"/>
    </xf>
    <xf numFmtId="42" fontId="4" fillId="5" borderId="36" xfId="1" applyFont="1" applyFill="1" applyBorder="1" applyAlignment="1">
      <alignment horizontal="centerContinuous" vertical="center"/>
    </xf>
    <xf numFmtId="42" fontId="4" fillId="5" borderId="37" xfId="1" applyFont="1" applyFill="1" applyBorder="1" applyAlignment="1">
      <alignment horizontal="centerContinuous" vertical="center"/>
    </xf>
    <xf numFmtId="42" fontId="2" fillId="2" borderId="38" xfId="1" applyFont="1" applyFill="1" applyBorder="1" applyAlignment="1">
      <alignment horizontal="center" vertical="center"/>
    </xf>
    <xf numFmtId="42" fontId="3" fillId="0" borderId="38" xfId="1" applyFont="1" applyFill="1" applyBorder="1" applyAlignment="1">
      <alignment horizontal="center" vertical="center"/>
    </xf>
    <xf numFmtId="164" fontId="2" fillId="2" borderId="39" xfId="1" applyNumberFormat="1" applyFont="1" applyFill="1" applyBorder="1" applyAlignment="1">
      <alignment horizontal="center" vertical="center"/>
    </xf>
    <xf numFmtId="164" fontId="2" fillId="4" borderId="40" xfId="1" applyNumberFormat="1" applyFont="1" applyFill="1" applyBorder="1" applyAlignment="1">
      <alignment horizontal="center" vertical="center"/>
    </xf>
    <xf numFmtId="164" fontId="2" fillId="4" borderId="41" xfId="1" applyNumberFormat="1" applyFont="1" applyFill="1" applyBorder="1" applyAlignment="1">
      <alignment horizontal="center" vertical="center"/>
    </xf>
    <xf numFmtId="164" fontId="2" fillId="2" borderId="42" xfId="1" applyNumberFormat="1" applyFont="1" applyFill="1" applyBorder="1" applyAlignment="1">
      <alignment horizontal="center" vertical="center"/>
    </xf>
    <xf numFmtId="164" fontId="2" fillId="4" borderId="43" xfId="1" applyNumberFormat="1" applyFont="1" applyFill="1" applyBorder="1" applyAlignment="1">
      <alignment horizontal="center" vertical="center"/>
    </xf>
  </cellXfs>
  <cellStyles count="3">
    <cellStyle name="Moneda [0]" xfId="1" builtinId="7"/>
    <cellStyle name="Moneda 14" xfId="2" xr:uid="{00000000-0005-0000-0000-000001000000}"/>
    <cellStyle name="Normal" xfId="0" builtinId="0"/>
  </cellStyles>
  <dxfs count="9">
    <dxf>
      <font>
        <b/>
        <i/>
        <color theme="0"/>
      </font>
      <fill>
        <patternFill>
          <bgColor rgb="FFC00000"/>
        </patternFill>
      </fill>
    </dxf>
    <dxf>
      <font>
        <b/>
        <i val="0"/>
        <color theme="0"/>
      </font>
      <fill>
        <patternFill>
          <bgColor rgb="FF00B050"/>
        </patternFill>
      </fill>
    </dxf>
    <dxf>
      <font>
        <b/>
        <i val="0"/>
      </font>
      <fill>
        <patternFill>
          <bgColor theme="0"/>
        </patternFill>
      </fill>
    </dxf>
    <dxf>
      <font>
        <b/>
        <i/>
        <color theme="0"/>
      </font>
      <fill>
        <patternFill>
          <bgColor rgb="FFC00000"/>
        </patternFill>
      </fill>
    </dxf>
    <dxf>
      <font>
        <b/>
        <i val="0"/>
        <color theme="0"/>
      </font>
      <fill>
        <patternFill>
          <bgColor rgb="FF00B050"/>
        </patternFill>
      </fill>
    </dxf>
    <dxf>
      <font>
        <b/>
        <i val="0"/>
      </font>
      <fill>
        <patternFill>
          <bgColor theme="0"/>
        </patternFill>
      </fill>
    </dxf>
    <dxf>
      <font>
        <b/>
        <i/>
        <color theme="0"/>
      </font>
      <fill>
        <patternFill>
          <bgColor rgb="FFC00000"/>
        </patternFill>
      </fill>
    </dxf>
    <dxf>
      <font>
        <b/>
        <i val="0"/>
        <color theme="0"/>
      </font>
      <fill>
        <patternFill>
          <bgColor rgb="FF00B050"/>
        </patternFill>
      </fill>
    </dxf>
    <dxf>
      <font>
        <b/>
        <i val="0"/>
      </font>
      <fill>
        <patternFill>
          <bgColor theme="9" tint="0.59996337778862885"/>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4954905</xdr:colOff>
      <xdr:row>1</xdr:row>
      <xdr:rowOff>104775</xdr:rowOff>
    </xdr:from>
    <xdr:to>
      <xdr:col>3</xdr:col>
      <xdr:colOff>7109</xdr:colOff>
      <xdr:row>6</xdr:row>
      <xdr:rowOff>85725</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50205" y="276225"/>
          <a:ext cx="862454"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I33"/>
  <sheetViews>
    <sheetView tabSelected="1" view="pageBreakPreview" zoomScaleNormal="100" zoomScaleSheetLayoutView="100" workbookViewId="0">
      <selection activeCell="D19" sqref="D19"/>
    </sheetView>
  </sheetViews>
  <sheetFormatPr baseColWidth="10" defaultColWidth="11.44140625" defaultRowHeight="13.8" x14ac:dyDescent="0.3"/>
  <cols>
    <col min="1" max="1" width="1.6640625" style="1" customWidth="1"/>
    <col min="2" max="2" width="3.6640625" style="1" customWidth="1"/>
    <col min="3" max="3" width="87.109375" style="2" customWidth="1"/>
    <col min="4" max="4" width="18.6640625" style="3" customWidth="1"/>
    <col min="5" max="5" width="3.6640625" style="1" customWidth="1"/>
    <col min="6" max="6" width="18.109375" style="3" bestFit="1" customWidth="1"/>
    <col min="7" max="7" width="19.109375" style="3" bestFit="1" customWidth="1"/>
    <col min="8" max="8" width="13.88671875" style="3" bestFit="1" customWidth="1"/>
    <col min="9" max="9" width="3.6640625" style="1" customWidth="1"/>
    <col min="10" max="10" width="1.6640625" style="1" customWidth="1"/>
    <col min="11" max="16384" width="11.44140625" style="1"/>
  </cols>
  <sheetData>
    <row r="1" spans="2:9" ht="7.2" customHeight="1" thickBot="1" x14ac:dyDescent="0.35"/>
    <row r="2" spans="2:9" ht="14.4" thickTop="1" x14ac:dyDescent="0.3">
      <c r="B2" s="4"/>
      <c r="C2" s="5"/>
      <c r="D2" s="6"/>
      <c r="E2" s="7"/>
      <c r="F2" s="6"/>
      <c r="G2" s="6"/>
      <c r="H2" s="6"/>
      <c r="I2" s="8"/>
    </row>
    <row r="3" spans="2:9" x14ac:dyDescent="0.3">
      <c r="B3" s="9"/>
      <c r="D3" s="10"/>
      <c r="F3" s="10"/>
      <c r="G3" s="10"/>
      <c r="H3" s="10"/>
      <c r="I3" s="11"/>
    </row>
    <row r="4" spans="2:9" x14ac:dyDescent="0.3">
      <c r="B4" s="9"/>
      <c r="D4" s="10"/>
      <c r="F4" s="10"/>
      <c r="G4" s="10"/>
      <c r="H4" s="10"/>
      <c r="I4" s="11"/>
    </row>
    <row r="5" spans="2:9" x14ac:dyDescent="0.3">
      <c r="B5" s="9"/>
      <c r="D5" s="10"/>
      <c r="F5" s="10"/>
      <c r="G5" s="10"/>
      <c r="H5" s="10"/>
      <c r="I5" s="11"/>
    </row>
    <row r="6" spans="2:9" x14ac:dyDescent="0.3">
      <c r="B6" s="9"/>
      <c r="D6" s="10"/>
      <c r="F6" s="10"/>
      <c r="G6" s="10"/>
      <c r="H6" s="10"/>
      <c r="I6" s="11"/>
    </row>
    <row r="7" spans="2:9" x14ac:dyDescent="0.3">
      <c r="B7" s="9"/>
      <c r="D7" s="10"/>
      <c r="F7" s="10"/>
      <c r="G7" s="10"/>
      <c r="H7" s="10"/>
      <c r="I7" s="11"/>
    </row>
    <row r="8" spans="2:9" x14ac:dyDescent="0.3">
      <c r="B8" s="50"/>
      <c r="C8" s="51"/>
      <c r="D8" s="51"/>
      <c r="E8" s="51"/>
      <c r="F8" s="51"/>
      <c r="G8" s="51"/>
      <c r="H8" s="51"/>
      <c r="I8" s="52"/>
    </row>
    <row r="9" spans="2:9" ht="3" customHeight="1" x14ac:dyDescent="0.3">
      <c r="B9" s="12"/>
      <c r="C9" s="13"/>
      <c r="D9" s="14"/>
      <c r="E9" s="15"/>
      <c r="F9" s="14"/>
      <c r="G9" s="14"/>
      <c r="H9" s="14"/>
      <c r="I9" s="16"/>
    </row>
    <row r="10" spans="2:9" x14ac:dyDescent="0.3">
      <c r="B10" s="50" t="s">
        <v>14</v>
      </c>
      <c r="C10" s="51"/>
      <c r="D10" s="51"/>
      <c r="E10" s="51"/>
      <c r="F10" s="51"/>
      <c r="G10" s="51"/>
      <c r="H10" s="51"/>
      <c r="I10" s="52"/>
    </row>
    <row r="11" spans="2:9" ht="3" customHeight="1" x14ac:dyDescent="0.3">
      <c r="B11" s="9"/>
      <c r="D11" s="10"/>
      <c r="F11" s="10"/>
      <c r="G11" s="10"/>
      <c r="H11" s="10"/>
      <c r="I11" s="11"/>
    </row>
    <row r="12" spans="2:9" ht="33" customHeight="1" x14ac:dyDescent="0.3">
      <c r="B12" s="53" t="s">
        <v>15</v>
      </c>
      <c r="C12" s="54"/>
      <c r="D12" s="54"/>
      <c r="E12" s="54"/>
      <c r="F12" s="54"/>
      <c r="G12" s="54"/>
      <c r="H12" s="54"/>
      <c r="I12" s="55"/>
    </row>
    <row r="13" spans="2:9" ht="14.4" thickBot="1" x14ac:dyDescent="0.35">
      <c r="B13" s="9"/>
      <c r="D13" s="10"/>
      <c r="F13" s="10"/>
      <c r="G13" s="10"/>
      <c r="H13" s="10"/>
      <c r="I13" s="11"/>
    </row>
    <row r="14" spans="2:9" ht="14.4" thickBot="1" x14ac:dyDescent="0.35">
      <c r="B14" s="9"/>
      <c r="C14" s="56" t="s">
        <v>0</v>
      </c>
      <c r="D14" s="57"/>
      <c r="E14" s="15"/>
      <c r="F14" s="70" t="s">
        <v>1</v>
      </c>
      <c r="G14" s="71"/>
      <c r="H14" s="72"/>
      <c r="I14" s="11"/>
    </row>
    <row r="15" spans="2:9" ht="14.4" thickBot="1" x14ac:dyDescent="0.35">
      <c r="B15" s="9"/>
      <c r="C15" s="62" t="s">
        <v>16</v>
      </c>
      <c r="D15" s="63"/>
      <c r="F15" s="73"/>
      <c r="G15" s="10"/>
      <c r="H15" s="17"/>
      <c r="I15" s="11"/>
    </row>
    <row r="16" spans="2:9" ht="14.4" thickBot="1" x14ac:dyDescent="0.35">
      <c r="B16" s="9"/>
      <c r="C16" s="18" t="s">
        <v>2</v>
      </c>
      <c r="D16" s="19" t="s">
        <v>3</v>
      </c>
      <c r="E16" s="15"/>
      <c r="F16" s="74" t="s">
        <v>4</v>
      </c>
      <c r="G16" s="41" t="s">
        <v>5</v>
      </c>
      <c r="H16" s="37" t="s">
        <v>6</v>
      </c>
      <c r="I16" s="11"/>
    </row>
    <row r="17" spans="2:9" ht="30" customHeight="1" x14ac:dyDescent="0.3">
      <c r="B17" s="9"/>
      <c r="C17" s="31" t="s">
        <v>17</v>
      </c>
      <c r="D17" s="25">
        <v>1472159278</v>
      </c>
      <c r="E17" s="26"/>
      <c r="F17" s="75"/>
      <c r="G17" s="42">
        <f>+ROUND(F17,0)</f>
        <v>0</v>
      </c>
      <c r="H17" s="38" t="str">
        <f>IF(OR(G17&lt;=0,G17&gt;$D17),"ERROR","OK")</f>
        <v>ERROR</v>
      </c>
      <c r="I17" s="11"/>
    </row>
    <row r="18" spans="2:9" ht="30" customHeight="1" x14ac:dyDescent="0.3">
      <c r="B18" s="9"/>
      <c r="C18" s="32" t="s">
        <v>18</v>
      </c>
      <c r="D18" s="27">
        <f>+ROUND(D17*0.19,0)</f>
        <v>279710263</v>
      </c>
      <c r="E18" s="26"/>
      <c r="F18" s="76"/>
      <c r="G18" s="43">
        <f>+ROUND(G17*0.19,0)</f>
        <v>0</v>
      </c>
      <c r="H18" s="20" t="str">
        <f t="shared" ref="H18" si="0">IF(OR(G18&lt;=0,G18&gt;$D18),"ERROR","OK")</f>
        <v>ERROR</v>
      </c>
      <c r="I18" s="11"/>
    </row>
    <row r="19" spans="2:9" ht="30" customHeight="1" thickBot="1" x14ac:dyDescent="0.35">
      <c r="B19" s="9"/>
      <c r="C19" s="33" t="s">
        <v>19</v>
      </c>
      <c r="D19" s="28">
        <f>+SUM(D17:D18)</f>
        <v>1751869541</v>
      </c>
      <c r="E19" s="26"/>
      <c r="F19" s="77"/>
      <c r="G19" s="44">
        <f>+SUM(G17:G18)</f>
        <v>0</v>
      </c>
      <c r="H19" s="21" t="str">
        <f>IF(OR(G19&lt;=0,G19&gt;$D19,COUNTIF(H17:H18,"ERROR")&gt;0),"ERROR","OK")</f>
        <v>ERROR</v>
      </c>
      <c r="I19" s="11"/>
    </row>
    <row r="20" spans="2:9" ht="6" customHeight="1" thickBot="1" x14ac:dyDescent="0.35">
      <c r="B20" s="9"/>
      <c r="C20" s="34"/>
      <c r="D20" s="29"/>
      <c r="E20" s="26"/>
      <c r="F20" s="46"/>
      <c r="G20" s="30"/>
      <c r="H20" s="17"/>
      <c r="I20" s="11"/>
    </row>
    <row r="21" spans="2:9" ht="30" customHeight="1" x14ac:dyDescent="0.3">
      <c r="B21" s="9"/>
      <c r="C21" s="31" t="s">
        <v>13</v>
      </c>
      <c r="D21" s="25">
        <v>4864762934</v>
      </c>
      <c r="E21" s="26"/>
      <c r="F21" s="75"/>
      <c r="G21" s="42">
        <f>+ROUND(F21,0)</f>
        <v>0</v>
      </c>
      <c r="H21" s="38" t="str">
        <f>IF(OR(G21&lt;=0,G21&gt;$D21),"ERROR","OK")</f>
        <v>ERROR</v>
      </c>
      <c r="I21" s="11"/>
    </row>
    <row r="22" spans="2:9" ht="30" customHeight="1" x14ac:dyDescent="0.3">
      <c r="B22" s="9"/>
      <c r="C22" s="32" t="s">
        <v>9</v>
      </c>
      <c r="D22" s="27">
        <f>+ROUND(D21*0.19,0)</f>
        <v>924304957</v>
      </c>
      <c r="E22" s="26"/>
      <c r="F22" s="76"/>
      <c r="G22" s="43">
        <f>+ROUND(G21*0.19,0)</f>
        <v>0</v>
      </c>
      <c r="H22" s="20" t="str">
        <f t="shared" ref="H22" si="1">IF(OR(G22&lt;=0,G22&gt;$D22),"ERROR","OK")</f>
        <v>ERROR</v>
      </c>
      <c r="I22" s="11"/>
    </row>
    <row r="23" spans="2:9" ht="30" customHeight="1" thickBot="1" x14ac:dyDescent="0.35">
      <c r="B23" s="9"/>
      <c r="C23" s="33" t="s">
        <v>10</v>
      </c>
      <c r="D23" s="28">
        <f>+SUM(D21:D22)</f>
        <v>5789067891</v>
      </c>
      <c r="E23" s="26"/>
      <c r="F23" s="77"/>
      <c r="G23" s="44">
        <f>+SUM(G21:G22)</f>
        <v>0</v>
      </c>
      <c r="H23" s="21" t="str">
        <f>IF(OR(G23&lt;=0,G23&gt;$D23,COUNTIF(H21:H22,"ERROR")&gt;0),"ERROR","OK")</f>
        <v>ERROR</v>
      </c>
      <c r="I23" s="11"/>
    </row>
    <row r="24" spans="2:9" ht="6" customHeight="1" thickBot="1" x14ac:dyDescent="0.35">
      <c r="B24" s="9"/>
      <c r="C24" s="34"/>
      <c r="D24" s="29"/>
      <c r="E24" s="26"/>
      <c r="F24" s="78"/>
      <c r="G24" s="30"/>
      <c r="H24" s="17"/>
      <c r="I24" s="11"/>
    </row>
    <row r="25" spans="2:9" ht="30" customHeight="1" thickBot="1" x14ac:dyDescent="0.35">
      <c r="B25" s="9"/>
      <c r="C25" s="48" t="s">
        <v>11</v>
      </c>
      <c r="D25" s="49">
        <v>1419489640</v>
      </c>
      <c r="E25" s="26"/>
      <c r="F25" s="79"/>
      <c r="G25" s="45">
        <f>+D25</f>
        <v>1419489640</v>
      </c>
      <c r="H25" s="22" t="str">
        <f>IF(OR(G25&lt;&gt;$D25),"ERROR","VALOR FIJO")</f>
        <v>VALOR FIJO</v>
      </c>
      <c r="I25" s="11"/>
    </row>
    <row r="26" spans="2:9" ht="6" customHeight="1" thickBot="1" x14ac:dyDescent="0.35">
      <c r="B26" s="9"/>
      <c r="C26" s="34"/>
      <c r="D26" s="29"/>
      <c r="E26" s="26"/>
      <c r="F26" s="46"/>
      <c r="G26" s="30"/>
      <c r="H26" s="17"/>
      <c r="I26" s="11"/>
    </row>
    <row r="27" spans="2:9" ht="30" customHeight="1" thickBot="1" x14ac:dyDescent="0.35">
      <c r="B27" s="9"/>
      <c r="C27" s="36" t="s">
        <v>8</v>
      </c>
      <c r="D27" s="35">
        <f>+D19+D23+D25</f>
        <v>8960427072</v>
      </c>
      <c r="E27" s="26"/>
      <c r="F27" s="47"/>
      <c r="G27" s="45">
        <f>+G19+G23+G25</f>
        <v>1419489640</v>
      </c>
      <c r="H27" s="22" t="str">
        <f>IF(OR(G27&lt;=0,G27&gt;$D27,COUNTIF(H17:H26,"ERROR")&gt;0),"ERROR","OK")</f>
        <v>ERROR</v>
      </c>
      <c r="I27" s="11"/>
    </row>
    <row r="28" spans="2:9" ht="14.4" thickBot="1" x14ac:dyDescent="0.35">
      <c r="B28" s="9"/>
      <c r="D28" s="10"/>
      <c r="F28" s="10"/>
      <c r="G28" s="10"/>
      <c r="H28" s="10"/>
      <c r="I28" s="11"/>
    </row>
    <row r="29" spans="2:9" ht="20.100000000000001" customHeight="1" thickBot="1" x14ac:dyDescent="0.35">
      <c r="B29" s="9"/>
      <c r="C29" s="60" t="s">
        <v>12</v>
      </c>
      <c r="D29" s="61"/>
      <c r="F29" s="68"/>
      <c r="G29" s="68"/>
      <c r="H29" s="68"/>
      <c r="I29" s="11"/>
    </row>
    <row r="30" spans="2:9" ht="90.6" customHeight="1" x14ac:dyDescent="0.3">
      <c r="B30" s="9"/>
      <c r="C30" s="64" t="s">
        <v>20</v>
      </c>
      <c r="D30" s="65"/>
      <c r="E30" s="39"/>
      <c r="F30" s="69"/>
      <c r="G30" s="69"/>
      <c r="H30" s="69"/>
      <c r="I30" s="11"/>
    </row>
    <row r="31" spans="2:9" ht="115.2" customHeight="1" thickBot="1" x14ac:dyDescent="0.35">
      <c r="B31" s="9"/>
      <c r="C31" s="66"/>
      <c r="D31" s="67"/>
      <c r="E31" s="39"/>
      <c r="F31" s="58" t="s">
        <v>7</v>
      </c>
      <c r="G31" s="59"/>
      <c r="H31" s="59"/>
      <c r="I31" s="11"/>
    </row>
    <row r="32" spans="2:9" ht="16.5" customHeight="1" thickBot="1" x14ac:dyDescent="0.35">
      <c r="B32" s="23"/>
      <c r="C32" s="40"/>
      <c r="D32" s="40"/>
      <c r="E32" s="40"/>
      <c r="F32" s="40"/>
      <c r="G32" s="40"/>
      <c r="H32" s="40"/>
      <c r="I32" s="24"/>
    </row>
    <row r="33" ht="14.4" thickTop="1" x14ac:dyDescent="0.3"/>
  </sheetData>
  <mergeCells count="9">
    <mergeCell ref="B8:I8"/>
    <mergeCell ref="B10:I10"/>
    <mergeCell ref="B12:I12"/>
    <mergeCell ref="C14:D14"/>
    <mergeCell ref="F31:H31"/>
    <mergeCell ref="C29:D29"/>
    <mergeCell ref="C15:D15"/>
    <mergeCell ref="C30:D31"/>
    <mergeCell ref="F29:H30"/>
  </mergeCells>
  <conditionalFormatting sqref="H1:H17 H19:H21 H23:H28 H33:H1048576">
    <cfRule type="containsText" dxfId="8" priority="10" operator="containsText" text="VALOR FIJO">
      <formula>NOT(ISERROR(SEARCH("VALOR FIJO",H1)))</formula>
    </cfRule>
    <cfRule type="containsText" dxfId="7" priority="11" operator="containsText" text="OK">
      <formula>NOT(ISERROR(SEARCH("OK",H1)))</formula>
    </cfRule>
    <cfRule type="containsText" dxfId="6" priority="12" operator="containsText" text="ERROR">
      <formula>NOT(ISERROR(SEARCH("ERROR",H1)))</formula>
    </cfRule>
  </conditionalFormatting>
  <conditionalFormatting sqref="H18">
    <cfRule type="containsText" dxfId="5" priority="7" operator="containsText" text="VALOR FIJO">
      <formula>NOT(ISERROR(SEARCH("VALOR FIJO",H18)))</formula>
    </cfRule>
    <cfRule type="containsText" dxfId="4" priority="8" operator="containsText" text="OK">
      <formula>NOT(ISERROR(SEARCH("OK",H18)))</formula>
    </cfRule>
    <cfRule type="containsText" dxfId="3" priority="9" operator="containsText" text="ERROR">
      <formula>NOT(ISERROR(SEARCH("ERROR",H18)))</formula>
    </cfRule>
  </conditionalFormatting>
  <conditionalFormatting sqref="H22">
    <cfRule type="containsText" dxfId="2" priority="4" operator="containsText" text="VALOR FIJO">
      <formula>NOT(ISERROR(SEARCH("VALOR FIJO",H22)))</formula>
    </cfRule>
    <cfRule type="containsText" dxfId="1" priority="5" operator="containsText" text="OK">
      <formula>NOT(ISERROR(SEARCH("OK",H22)))</formula>
    </cfRule>
    <cfRule type="containsText" dxfId="0" priority="6" operator="containsText" text="ERROR">
      <formula>NOT(ISERROR(SEARCH("ERROR",H22)))</formula>
    </cfRule>
  </conditionalFormatting>
  <pageMargins left="0.7" right="0.7" top="0.75" bottom="0.75" header="0.3" footer="0.3"/>
  <pageSetup paperSize="9"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Gutierrez</dc:creator>
  <cp:lastModifiedBy>William Fabian Calderon Aguirre</cp:lastModifiedBy>
  <dcterms:created xsi:type="dcterms:W3CDTF">2021-09-24T04:05:54Z</dcterms:created>
  <dcterms:modified xsi:type="dcterms:W3CDTF">2023-11-18T16:21:11Z</dcterms:modified>
</cp:coreProperties>
</file>