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psierra\Downloads\"/>
    </mc:Choice>
  </mc:AlternateContent>
  <xr:revisionPtr revIDLastSave="0" documentId="8_{DEBA0E2F-B660-40D5-A1BC-C120D58D12E4}" xr6:coauthVersionLast="47" xr6:coauthVersionMax="47" xr10:uidLastSave="{00000000-0000-0000-0000-000000000000}"/>
  <bookViews>
    <workbookView xWindow="-120" yWindow="-120" windowWidth="29040" windowHeight="15840" xr2:uid="{8A57A0CE-B80E-4EB5-8BAD-38334C8F4249}"/>
  </bookViews>
  <sheets>
    <sheet name="AGROINDUSTRI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6" i="3" l="1"/>
  <c r="Q7" i="3"/>
  <c r="Q8" i="3"/>
  <c r="Q9" i="3"/>
  <c r="Q10" i="3"/>
  <c r="Q11" i="3"/>
  <c r="Q12" i="3"/>
  <c r="Q13" i="3"/>
  <c r="Q14" i="3"/>
  <c r="Q15" i="3"/>
  <c r="Q16" i="3"/>
  <c r="Q17" i="3"/>
  <c r="Q18" i="3"/>
  <c r="Q19" i="3"/>
  <c r="Q20" i="3"/>
  <c r="Q21" i="3"/>
  <c r="Q22" i="3"/>
  <c r="Q23" i="3"/>
  <c r="Q24" i="3"/>
  <c r="Q25" i="3"/>
  <c r="Q26" i="3"/>
  <c r="Q27"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2" i="3"/>
  <c r="Q73" i="3"/>
  <c r="Q74" i="3"/>
  <c r="Q75" i="3"/>
  <c r="Q76" i="3"/>
  <c r="Q77" i="3"/>
  <c r="Q78" i="3"/>
  <c r="Q79" i="3"/>
  <c r="Q80" i="3"/>
  <c r="Q81" i="3"/>
  <c r="Q82" i="3"/>
  <c r="Q83" i="3"/>
  <c r="Q84" i="3"/>
  <c r="Q85" i="3"/>
  <c r="Q86" i="3"/>
  <c r="Q87" i="3"/>
  <c r="Q88" i="3"/>
  <c r="Q89" i="3"/>
  <c r="Q90" i="3"/>
  <c r="Q91" i="3"/>
  <c r="Q92" i="3"/>
  <c r="Q93" i="3"/>
  <c r="Q94" i="3"/>
  <c r="Q95" i="3"/>
  <c r="Q96" i="3"/>
  <c r="Q97" i="3"/>
  <c r="Q98" i="3"/>
  <c r="Q99" i="3"/>
  <c r="Q100" i="3"/>
  <c r="Q101" i="3"/>
  <c r="Q102" i="3"/>
  <c r="Q103" i="3"/>
  <c r="Q104" i="3"/>
  <c r="Q105" i="3"/>
  <c r="Q106" i="3"/>
  <c r="Q107" i="3"/>
  <c r="Q108" i="3"/>
  <c r="Q109" i="3"/>
  <c r="Q110" i="3"/>
  <c r="Q111" i="3"/>
  <c r="Q112" i="3"/>
  <c r="Q113" i="3"/>
  <c r="Q114" i="3"/>
  <c r="Q115" i="3"/>
  <c r="Q116" i="3"/>
  <c r="Q117" i="3"/>
  <c r="Q118" i="3"/>
  <c r="Q119" i="3"/>
  <c r="Q120" i="3"/>
  <c r="Q121" i="3"/>
  <c r="Q122" i="3"/>
  <c r="Q123" i="3"/>
  <c r="Q124" i="3"/>
  <c r="Q125" i="3"/>
  <c r="Q126" i="3"/>
  <c r="Q127" i="3"/>
  <c r="Q128" i="3"/>
  <c r="Q129" i="3"/>
  <c r="Q130" i="3"/>
  <c r="Q131" i="3"/>
  <c r="Q132" i="3"/>
  <c r="Q133" i="3"/>
  <c r="Q134" i="3"/>
  <c r="Q135" i="3"/>
  <c r="Q136" i="3"/>
  <c r="Q137" i="3"/>
  <c r="Q138" i="3"/>
  <c r="Q139" i="3"/>
  <c r="Q5" i="3"/>
  <c r="I14" i="3"/>
  <c r="I15" i="3"/>
  <c r="I16" i="3"/>
  <c r="I17" i="3"/>
  <c r="I18" i="3"/>
  <c r="I19" i="3"/>
  <c r="I20" i="3"/>
  <c r="I21" i="3"/>
  <c r="I22" i="3"/>
  <c r="I23" i="3"/>
  <c r="I24" i="3"/>
  <c r="I25" i="3"/>
  <c r="J25" i="3" s="1"/>
  <c r="K25" i="3" s="1"/>
  <c r="I26" i="3"/>
  <c r="I27" i="3"/>
  <c r="I28" i="3"/>
  <c r="I29" i="3"/>
  <c r="J29" i="3" s="1"/>
  <c r="K29" i="3" s="1"/>
  <c r="I30" i="3"/>
  <c r="I31" i="3"/>
  <c r="I32" i="3"/>
  <c r="I34" i="3"/>
  <c r="I35" i="3"/>
  <c r="I36" i="3"/>
  <c r="I37" i="3"/>
  <c r="I38" i="3"/>
  <c r="I39" i="3"/>
  <c r="I40" i="3"/>
  <c r="I41" i="3"/>
  <c r="I42" i="3"/>
  <c r="I43" i="3"/>
  <c r="I44" i="3"/>
  <c r="I45" i="3"/>
  <c r="I46" i="3"/>
  <c r="I47" i="3"/>
  <c r="I48" i="3"/>
  <c r="I49" i="3"/>
  <c r="I50" i="3"/>
  <c r="I51" i="3"/>
  <c r="I52" i="3"/>
  <c r="I53" i="3"/>
  <c r="I54" i="3"/>
  <c r="I58" i="3"/>
  <c r="I59" i="3"/>
  <c r="I60" i="3"/>
  <c r="I61" i="3"/>
  <c r="J61" i="3" s="1"/>
  <c r="K61" i="3" s="1"/>
  <c r="I62" i="3"/>
  <c r="I63" i="3"/>
  <c r="I64" i="3"/>
  <c r="I65" i="3"/>
  <c r="J65" i="3" s="1"/>
  <c r="K65" i="3" s="1"/>
  <c r="I66" i="3"/>
  <c r="I67" i="3"/>
  <c r="I68" i="3"/>
  <c r="I69" i="3"/>
  <c r="I70" i="3"/>
  <c r="I71" i="3"/>
  <c r="I72" i="3"/>
  <c r="I73" i="3"/>
  <c r="J73" i="3" s="1"/>
  <c r="K73" i="3" s="1"/>
  <c r="I74" i="3"/>
  <c r="I75" i="3"/>
  <c r="I76" i="3"/>
  <c r="I77" i="3"/>
  <c r="J77" i="3" s="1"/>
  <c r="K77" i="3" s="1"/>
  <c r="I78" i="3"/>
  <c r="I79" i="3"/>
  <c r="I80" i="3"/>
  <c r="I81" i="3"/>
  <c r="J81" i="3" s="1"/>
  <c r="K81" i="3" s="1"/>
  <c r="I82" i="3"/>
  <c r="I83" i="3"/>
  <c r="I84" i="3"/>
  <c r="I85" i="3"/>
  <c r="J85" i="3" s="1"/>
  <c r="K85" i="3" s="1"/>
  <c r="I86" i="3"/>
  <c r="I87" i="3"/>
  <c r="I88" i="3"/>
  <c r="I89" i="3"/>
  <c r="I90" i="3"/>
  <c r="I91" i="3"/>
  <c r="I92" i="3"/>
  <c r="I94" i="3"/>
  <c r="J94" i="3" s="1"/>
  <c r="K94" i="3" s="1"/>
  <c r="I95" i="3"/>
  <c r="I96" i="3"/>
  <c r="I97" i="3"/>
  <c r="I98" i="3"/>
  <c r="J98" i="3" s="1"/>
  <c r="K98" i="3" s="1"/>
  <c r="I99" i="3"/>
  <c r="I100" i="3"/>
  <c r="I101" i="3"/>
  <c r="I102" i="3"/>
  <c r="J102" i="3" s="1"/>
  <c r="K102" i="3" s="1"/>
  <c r="I103" i="3"/>
  <c r="I104" i="3"/>
  <c r="I105" i="3"/>
  <c r="I106" i="3"/>
  <c r="I107" i="3"/>
  <c r="I108" i="3"/>
  <c r="I109" i="3"/>
  <c r="I110" i="3"/>
  <c r="I111" i="3"/>
  <c r="I112" i="3"/>
  <c r="I113" i="3"/>
  <c r="I114" i="3"/>
  <c r="I115" i="3"/>
  <c r="I116" i="3"/>
  <c r="I117" i="3"/>
  <c r="I118" i="3"/>
  <c r="J118" i="3" s="1"/>
  <c r="K118" i="3" s="1"/>
  <c r="I119" i="3"/>
  <c r="I120" i="3"/>
  <c r="I121" i="3"/>
  <c r="I123" i="3"/>
  <c r="J123" i="3" s="1"/>
  <c r="K123" i="3" s="1"/>
  <c r="I124" i="3"/>
  <c r="I125" i="3"/>
  <c r="I126" i="3"/>
  <c r="I127" i="3"/>
  <c r="J127" i="3" s="1"/>
  <c r="K127" i="3" s="1"/>
  <c r="I128" i="3"/>
  <c r="I129" i="3"/>
  <c r="I130" i="3"/>
  <c r="I131" i="3"/>
  <c r="I132" i="3"/>
  <c r="I133" i="3"/>
  <c r="I134" i="3"/>
  <c r="I135" i="3"/>
  <c r="I136" i="3"/>
  <c r="I137" i="3"/>
  <c r="I138" i="3"/>
  <c r="I139" i="3"/>
  <c r="J139" i="3" s="1"/>
  <c r="K139" i="3" s="1"/>
  <c r="N139" i="3"/>
  <c r="O139" i="3" s="1"/>
  <c r="P139" i="3" s="1"/>
  <c r="N138" i="3"/>
  <c r="O138" i="3" s="1"/>
  <c r="P138" i="3" s="1"/>
  <c r="J138" i="3"/>
  <c r="K138" i="3" s="1"/>
  <c r="O137" i="3"/>
  <c r="P137" i="3" s="1"/>
  <c r="N137" i="3"/>
  <c r="J137" i="3"/>
  <c r="K137" i="3" s="1"/>
  <c r="N136" i="3"/>
  <c r="O136" i="3" s="1"/>
  <c r="P136" i="3" s="1"/>
  <c r="J136" i="3"/>
  <c r="K136" i="3" s="1"/>
  <c r="N135" i="3"/>
  <c r="O135" i="3" s="1"/>
  <c r="P135" i="3" s="1"/>
  <c r="J135" i="3"/>
  <c r="K135" i="3" s="1"/>
  <c r="N134" i="3"/>
  <c r="O134" i="3" s="1"/>
  <c r="P134" i="3" s="1"/>
  <c r="J134" i="3"/>
  <c r="K134" i="3" s="1"/>
  <c r="N133" i="3"/>
  <c r="O133" i="3" s="1"/>
  <c r="P133" i="3" s="1"/>
  <c r="J133" i="3"/>
  <c r="K133" i="3" s="1"/>
  <c r="N132" i="3"/>
  <c r="O132" i="3" s="1"/>
  <c r="P132" i="3" s="1"/>
  <c r="J132" i="3"/>
  <c r="K132" i="3" s="1"/>
  <c r="N131" i="3"/>
  <c r="O131" i="3" s="1"/>
  <c r="P131" i="3" s="1"/>
  <c r="J131" i="3"/>
  <c r="K131" i="3" s="1"/>
  <c r="N130" i="3"/>
  <c r="O130" i="3" s="1"/>
  <c r="P130" i="3" s="1"/>
  <c r="J130" i="3"/>
  <c r="K130" i="3" s="1"/>
  <c r="N129" i="3"/>
  <c r="O129" i="3" s="1"/>
  <c r="P129" i="3" s="1"/>
  <c r="J129" i="3"/>
  <c r="K129" i="3" s="1"/>
  <c r="N128" i="3"/>
  <c r="O128" i="3" s="1"/>
  <c r="P128" i="3" s="1"/>
  <c r="J128" i="3"/>
  <c r="K128" i="3" s="1"/>
  <c r="N127" i="3"/>
  <c r="O127" i="3" s="1"/>
  <c r="P127" i="3" s="1"/>
  <c r="N126" i="3"/>
  <c r="O126" i="3" s="1"/>
  <c r="P126" i="3" s="1"/>
  <c r="J126" i="3"/>
  <c r="K126" i="3" s="1"/>
  <c r="N125" i="3"/>
  <c r="O125" i="3" s="1"/>
  <c r="P125" i="3" s="1"/>
  <c r="J125" i="3"/>
  <c r="K125" i="3" s="1"/>
  <c r="N124" i="3"/>
  <c r="O124" i="3" s="1"/>
  <c r="P124" i="3" s="1"/>
  <c r="J124" i="3"/>
  <c r="K124" i="3" s="1"/>
  <c r="N123" i="3"/>
  <c r="O123" i="3" s="1"/>
  <c r="P123" i="3" s="1"/>
  <c r="O122" i="3"/>
  <c r="P122" i="3" s="1"/>
  <c r="J122" i="3"/>
  <c r="K122" i="3" s="1"/>
  <c r="N121" i="3"/>
  <c r="O121" i="3" s="1"/>
  <c r="P121" i="3" s="1"/>
  <c r="J121" i="3"/>
  <c r="K121" i="3" s="1"/>
  <c r="N120" i="3"/>
  <c r="O120" i="3" s="1"/>
  <c r="P120" i="3" s="1"/>
  <c r="J120" i="3"/>
  <c r="K120" i="3" s="1"/>
  <c r="N119" i="3"/>
  <c r="O119" i="3" s="1"/>
  <c r="P119" i="3" s="1"/>
  <c r="J119" i="3"/>
  <c r="K119" i="3" s="1"/>
  <c r="N118" i="3"/>
  <c r="O118" i="3" s="1"/>
  <c r="P118" i="3" s="1"/>
  <c r="N117" i="3"/>
  <c r="O117" i="3" s="1"/>
  <c r="P117" i="3" s="1"/>
  <c r="J117" i="3"/>
  <c r="K117" i="3" s="1"/>
  <c r="N116" i="3"/>
  <c r="O116" i="3" s="1"/>
  <c r="P116" i="3" s="1"/>
  <c r="J116" i="3"/>
  <c r="K116" i="3" s="1"/>
  <c r="N115" i="3"/>
  <c r="O115" i="3" s="1"/>
  <c r="P115" i="3" s="1"/>
  <c r="J115" i="3"/>
  <c r="K115" i="3" s="1"/>
  <c r="O114" i="3"/>
  <c r="P114" i="3" s="1"/>
  <c r="N114" i="3"/>
  <c r="J114" i="3"/>
  <c r="K114" i="3" s="1"/>
  <c r="N113" i="3"/>
  <c r="O113" i="3" s="1"/>
  <c r="P113" i="3" s="1"/>
  <c r="J113" i="3"/>
  <c r="K113" i="3" s="1"/>
  <c r="N112" i="3"/>
  <c r="O112" i="3" s="1"/>
  <c r="P112" i="3" s="1"/>
  <c r="J112" i="3"/>
  <c r="K112" i="3" s="1"/>
  <c r="N111" i="3"/>
  <c r="O111" i="3" s="1"/>
  <c r="P111" i="3" s="1"/>
  <c r="J111" i="3"/>
  <c r="K111" i="3" s="1"/>
  <c r="N110" i="3"/>
  <c r="O110" i="3" s="1"/>
  <c r="P110" i="3" s="1"/>
  <c r="J110" i="3"/>
  <c r="K110" i="3" s="1"/>
  <c r="N109" i="3"/>
  <c r="O109" i="3" s="1"/>
  <c r="P109" i="3" s="1"/>
  <c r="J109" i="3"/>
  <c r="K109" i="3" s="1"/>
  <c r="N108" i="3"/>
  <c r="O108" i="3" s="1"/>
  <c r="P108" i="3" s="1"/>
  <c r="J108" i="3"/>
  <c r="K108" i="3" s="1"/>
  <c r="N107" i="3"/>
  <c r="O107" i="3" s="1"/>
  <c r="P107" i="3" s="1"/>
  <c r="J107" i="3"/>
  <c r="K107" i="3" s="1"/>
  <c r="N106" i="3"/>
  <c r="O106" i="3" s="1"/>
  <c r="P106" i="3" s="1"/>
  <c r="J106" i="3"/>
  <c r="K106" i="3" s="1"/>
  <c r="N105" i="3"/>
  <c r="O105" i="3" s="1"/>
  <c r="P105" i="3" s="1"/>
  <c r="J105" i="3"/>
  <c r="K105" i="3" s="1"/>
  <c r="N104" i="3"/>
  <c r="O104" i="3" s="1"/>
  <c r="P104" i="3" s="1"/>
  <c r="J104" i="3"/>
  <c r="K104" i="3" s="1"/>
  <c r="N103" i="3"/>
  <c r="O103" i="3" s="1"/>
  <c r="P103" i="3" s="1"/>
  <c r="J103" i="3"/>
  <c r="K103" i="3" s="1"/>
  <c r="N102" i="3"/>
  <c r="O102" i="3" s="1"/>
  <c r="P102" i="3" s="1"/>
  <c r="N101" i="3"/>
  <c r="O101" i="3" s="1"/>
  <c r="P101" i="3" s="1"/>
  <c r="J101" i="3"/>
  <c r="K101" i="3" s="1"/>
  <c r="N100" i="3"/>
  <c r="O100" i="3" s="1"/>
  <c r="P100" i="3" s="1"/>
  <c r="J100" i="3"/>
  <c r="K100" i="3" s="1"/>
  <c r="N99" i="3"/>
  <c r="O99" i="3" s="1"/>
  <c r="P99" i="3" s="1"/>
  <c r="J99" i="3"/>
  <c r="K99" i="3" s="1"/>
  <c r="N98" i="3"/>
  <c r="O98" i="3" s="1"/>
  <c r="P98" i="3" s="1"/>
  <c r="N97" i="3"/>
  <c r="O97" i="3" s="1"/>
  <c r="P97" i="3" s="1"/>
  <c r="J97" i="3"/>
  <c r="K97" i="3" s="1"/>
  <c r="N96" i="3"/>
  <c r="O96" i="3" s="1"/>
  <c r="P96" i="3" s="1"/>
  <c r="J96" i="3"/>
  <c r="K96" i="3" s="1"/>
  <c r="N95" i="3"/>
  <c r="O95" i="3" s="1"/>
  <c r="P95" i="3" s="1"/>
  <c r="J95" i="3"/>
  <c r="K95" i="3" s="1"/>
  <c r="N94" i="3"/>
  <c r="O94" i="3" s="1"/>
  <c r="P94" i="3" s="1"/>
  <c r="O93" i="3"/>
  <c r="P93" i="3" s="1"/>
  <c r="J93" i="3"/>
  <c r="K93" i="3" s="1"/>
  <c r="N92" i="3"/>
  <c r="O92" i="3" s="1"/>
  <c r="P92" i="3" s="1"/>
  <c r="J92" i="3"/>
  <c r="K92" i="3" s="1"/>
  <c r="N91" i="3"/>
  <c r="O91" i="3" s="1"/>
  <c r="P91" i="3" s="1"/>
  <c r="J91" i="3"/>
  <c r="K91" i="3" s="1"/>
  <c r="N90" i="3"/>
  <c r="O90" i="3" s="1"/>
  <c r="P90" i="3" s="1"/>
  <c r="J90" i="3"/>
  <c r="K90" i="3" s="1"/>
  <c r="N89" i="3"/>
  <c r="O89" i="3" s="1"/>
  <c r="P89" i="3" s="1"/>
  <c r="J89" i="3"/>
  <c r="K89" i="3" s="1"/>
  <c r="N88" i="3"/>
  <c r="O88" i="3" s="1"/>
  <c r="P88" i="3" s="1"/>
  <c r="J88" i="3"/>
  <c r="K88" i="3" s="1"/>
  <c r="N87" i="3"/>
  <c r="O87" i="3" s="1"/>
  <c r="P87" i="3" s="1"/>
  <c r="J87" i="3"/>
  <c r="K87" i="3" s="1"/>
  <c r="N86" i="3"/>
  <c r="O86" i="3" s="1"/>
  <c r="P86" i="3" s="1"/>
  <c r="K86" i="3"/>
  <c r="J86" i="3"/>
  <c r="N85" i="3"/>
  <c r="O85" i="3" s="1"/>
  <c r="P85" i="3" s="1"/>
  <c r="N84" i="3"/>
  <c r="O84" i="3" s="1"/>
  <c r="P84" i="3" s="1"/>
  <c r="J84" i="3"/>
  <c r="K84" i="3" s="1"/>
  <c r="N83" i="3"/>
  <c r="O83" i="3" s="1"/>
  <c r="P83" i="3" s="1"/>
  <c r="J83" i="3"/>
  <c r="K83" i="3" s="1"/>
  <c r="N82" i="3"/>
  <c r="O82" i="3" s="1"/>
  <c r="P82" i="3" s="1"/>
  <c r="J82" i="3"/>
  <c r="K82" i="3" s="1"/>
  <c r="N81" i="3"/>
  <c r="O81" i="3" s="1"/>
  <c r="P81" i="3" s="1"/>
  <c r="N80" i="3"/>
  <c r="O80" i="3" s="1"/>
  <c r="P80" i="3" s="1"/>
  <c r="J80" i="3"/>
  <c r="K80" i="3" s="1"/>
  <c r="O79" i="3"/>
  <c r="P79" i="3" s="1"/>
  <c r="N79" i="3"/>
  <c r="J79" i="3"/>
  <c r="K79" i="3" s="1"/>
  <c r="N78" i="3"/>
  <c r="O78" i="3" s="1"/>
  <c r="P78" i="3" s="1"/>
  <c r="J78" i="3"/>
  <c r="K78" i="3" s="1"/>
  <c r="N77" i="3"/>
  <c r="O77" i="3" s="1"/>
  <c r="P77" i="3" s="1"/>
  <c r="N76" i="3"/>
  <c r="O76" i="3" s="1"/>
  <c r="P76" i="3" s="1"/>
  <c r="J76" i="3"/>
  <c r="K76" i="3" s="1"/>
  <c r="N75" i="3"/>
  <c r="O75" i="3" s="1"/>
  <c r="P75" i="3" s="1"/>
  <c r="J75" i="3"/>
  <c r="K75" i="3" s="1"/>
  <c r="N74" i="3"/>
  <c r="O74" i="3" s="1"/>
  <c r="P74" i="3" s="1"/>
  <c r="J74" i="3"/>
  <c r="K74" i="3" s="1"/>
  <c r="N73" i="3"/>
  <c r="O73" i="3" s="1"/>
  <c r="P73" i="3" s="1"/>
  <c r="N72" i="3"/>
  <c r="O72" i="3" s="1"/>
  <c r="P72" i="3" s="1"/>
  <c r="J72" i="3"/>
  <c r="K72" i="3" s="1"/>
  <c r="N71" i="3"/>
  <c r="O71" i="3" s="1"/>
  <c r="P71" i="3" s="1"/>
  <c r="J71" i="3"/>
  <c r="K71" i="3" s="1"/>
  <c r="N70" i="3"/>
  <c r="O70" i="3" s="1"/>
  <c r="P70" i="3" s="1"/>
  <c r="J70" i="3"/>
  <c r="K70" i="3" s="1"/>
  <c r="N69" i="3"/>
  <c r="O69" i="3" s="1"/>
  <c r="P69" i="3" s="1"/>
  <c r="J69" i="3"/>
  <c r="K69" i="3" s="1"/>
  <c r="O68" i="3"/>
  <c r="P68" i="3" s="1"/>
  <c r="N68" i="3"/>
  <c r="J68" i="3"/>
  <c r="K68" i="3" s="1"/>
  <c r="O67" i="3"/>
  <c r="P67" i="3" s="1"/>
  <c r="N67" i="3"/>
  <c r="J67" i="3"/>
  <c r="K67" i="3" s="1"/>
  <c r="N66" i="3"/>
  <c r="O66" i="3" s="1"/>
  <c r="P66" i="3" s="1"/>
  <c r="K66" i="3"/>
  <c r="J66" i="3"/>
  <c r="N65" i="3"/>
  <c r="O65" i="3" s="1"/>
  <c r="P65" i="3" s="1"/>
  <c r="N64" i="3"/>
  <c r="O64" i="3" s="1"/>
  <c r="P64" i="3" s="1"/>
  <c r="J64" i="3"/>
  <c r="K64" i="3" s="1"/>
  <c r="N63" i="3"/>
  <c r="O63" i="3" s="1"/>
  <c r="P63" i="3" s="1"/>
  <c r="J63" i="3"/>
  <c r="K63" i="3" s="1"/>
  <c r="N62" i="3"/>
  <c r="O62" i="3" s="1"/>
  <c r="P62" i="3" s="1"/>
  <c r="J62" i="3"/>
  <c r="K62" i="3" s="1"/>
  <c r="N61" i="3"/>
  <c r="O61" i="3" s="1"/>
  <c r="P61" i="3" s="1"/>
  <c r="N60" i="3"/>
  <c r="O60" i="3" s="1"/>
  <c r="P60" i="3" s="1"/>
  <c r="K60" i="3"/>
  <c r="J60" i="3"/>
  <c r="N59" i="3"/>
  <c r="O59" i="3" s="1"/>
  <c r="P59" i="3" s="1"/>
  <c r="J59" i="3"/>
  <c r="K59" i="3" s="1"/>
  <c r="O58" i="3"/>
  <c r="P58" i="3" s="1"/>
  <c r="N58" i="3"/>
  <c r="J58" i="3"/>
  <c r="K58" i="3" s="1"/>
  <c r="O57" i="3"/>
  <c r="P57" i="3" s="1"/>
  <c r="J57" i="3"/>
  <c r="K57" i="3" s="1"/>
  <c r="O56" i="3"/>
  <c r="P56" i="3" s="1"/>
  <c r="J56" i="3"/>
  <c r="K56" i="3" s="1"/>
  <c r="P55" i="3"/>
  <c r="O55" i="3"/>
  <c r="J55" i="3"/>
  <c r="K55" i="3" s="1"/>
  <c r="N54" i="3"/>
  <c r="O54" i="3" s="1"/>
  <c r="P54" i="3" s="1"/>
  <c r="J54" i="3"/>
  <c r="K54" i="3" s="1"/>
  <c r="N53" i="3"/>
  <c r="O53" i="3" s="1"/>
  <c r="P53" i="3" s="1"/>
  <c r="J53" i="3"/>
  <c r="K53" i="3" s="1"/>
  <c r="N52" i="3"/>
  <c r="O52" i="3" s="1"/>
  <c r="P52" i="3" s="1"/>
  <c r="J52" i="3"/>
  <c r="K52" i="3" s="1"/>
  <c r="N51" i="3"/>
  <c r="O51" i="3" s="1"/>
  <c r="P51" i="3" s="1"/>
  <c r="J51" i="3"/>
  <c r="K51" i="3" s="1"/>
  <c r="N50" i="3"/>
  <c r="O50" i="3" s="1"/>
  <c r="P50" i="3" s="1"/>
  <c r="J50" i="3"/>
  <c r="K50" i="3" s="1"/>
  <c r="N49" i="3"/>
  <c r="O49" i="3" s="1"/>
  <c r="P49" i="3" s="1"/>
  <c r="J49" i="3"/>
  <c r="K49" i="3" s="1"/>
  <c r="N48" i="3"/>
  <c r="O48" i="3" s="1"/>
  <c r="P48" i="3" s="1"/>
  <c r="J48" i="3"/>
  <c r="K48" i="3" s="1"/>
  <c r="N47" i="3"/>
  <c r="O47" i="3" s="1"/>
  <c r="P47" i="3" s="1"/>
  <c r="J47" i="3"/>
  <c r="K47" i="3" s="1"/>
  <c r="N46" i="3"/>
  <c r="O46" i="3" s="1"/>
  <c r="P46" i="3" s="1"/>
  <c r="J46" i="3"/>
  <c r="K46" i="3" s="1"/>
  <c r="N45" i="3"/>
  <c r="O45" i="3" s="1"/>
  <c r="P45" i="3" s="1"/>
  <c r="J45" i="3"/>
  <c r="K45" i="3" s="1"/>
  <c r="N44" i="3"/>
  <c r="O44" i="3" s="1"/>
  <c r="P44" i="3" s="1"/>
  <c r="J44" i="3"/>
  <c r="K44" i="3" s="1"/>
  <c r="N43" i="3"/>
  <c r="O43" i="3" s="1"/>
  <c r="P43" i="3" s="1"/>
  <c r="J43" i="3"/>
  <c r="K43" i="3" s="1"/>
  <c r="N42" i="3"/>
  <c r="O42" i="3" s="1"/>
  <c r="P42" i="3" s="1"/>
  <c r="J42" i="3"/>
  <c r="K42" i="3" s="1"/>
  <c r="N41" i="3"/>
  <c r="O41" i="3" s="1"/>
  <c r="P41" i="3" s="1"/>
  <c r="J41" i="3"/>
  <c r="K41" i="3" s="1"/>
  <c r="N40" i="3"/>
  <c r="O40" i="3" s="1"/>
  <c r="P40" i="3" s="1"/>
  <c r="J40" i="3"/>
  <c r="K40" i="3" s="1"/>
  <c r="N39" i="3"/>
  <c r="O39" i="3" s="1"/>
  <c r="P39" i="3" s="1"/>
  <c r="J39" i="3"/>
  <c r="K39" i="3" s="1"/>
  <c r="N38" i="3"/>
  <c r="O38" i="3" s="1"/>
  <c r="P38" i="3" s="1"/>
  <c r="J38" i="3"/>
  <c r="K38" i="3" s="1"/>
  <c r="N37" i="3"/>
  <c r="O37" i="3" s="1"/>
  <c r="P37" i="3" s="1"/>
  <c r="J37" i="3"/>
  <c r="K37" i="3" s="1"/>
  <c r="N36" i="3"/>
  <c r="O36" i="3" s="1"/>
  <c r="P36" i="3" s="1"/>
  <c r="J36" i="3"/>
  <c r="K36" i="3" s="1"/>
  <c r="N35" i="3"/>
  <c r="O35" i="3" s="1"/>
  <c r="P35" i="3" s="1"/>
  <c r="J35" i="3"/>
  <c r="K35" i="3" s="1"/>
  <c r="N34" i="3"/>
  <c r="O34" i="3" s="1"/>
  <c r="P34" i="3" s="1"/>
  <c r="J34" i="3"/>
  <c r="K34" i="3" s="1"/>
  <c r="O33" i="3"/>
  <c r="P33" i="3" s="1"/>
  <c r="J33" i="3"/>
  <c r="K33" i="3" s="1"/>
  <c r="O32" i="3"/>
  <c r="P32" i="3" s="1"/>
  <c r="J32" i="3"/>
  <c r="K32" i="3" s="1"/>
  <c r="N31" i="3"/>
  <c r="O31" i="3" s="1"/>
  <c r="P31" i="3" s="1"/>
  <c r="J31" i="3"/>
  <c r="K31" i="3" s="1"/>
  <c r="N30" i="3"/>
  <c r="O30" i="3" s="1"/>
  <c r="P30" i="3" s="1"/>
  <c r="J30" i="3"/>
  <c r="K30" i="3" s="1"/>
  <c r="N29" i="3"/>
  <c r="O29" i="3" s="1"/>
  <c r="P29" i="3" s="1"/>
  <c r="N28" i="3"/>
  <c r="O28" i="3" s="1"/>
  <c r="P28" i="3" s="1"/>
  <c r="J28" i="3"/>
  <c r="K28" i="3" s="1"/>
  <c r="N27" i="3"/>
  <c r="O27" i="3" s="1"/>
  <c r="P27" i="3" s="1"/>
  <c r="J27" i="3"/>
  <c r="K27" i="3" s="1"/>
  <c r="N26" i="3"/>
  <c r="O26" i="3" s="1"/>
  <c r="P26" i="3" s="1"/>
  <c r="J26" i="3"/>
  <c r="K26" i="3" s="1"/>
  <c r="N25" i="3"/>
  <c r="O25" i="3" s="1"/>
  <c r="P25" i="3" s="1"/>
  <c r="O24" i="3"/>
  <c r="P24" i="3" s="1"/>
  <c r="N24" i="3"/>
  <c r="J24" i="3"/>
  <c r="K24" i="3" s="1"/>
  <c r="N23" i="3"/>
  <c r="O23" i="3" s="1"/>
  <c r="P23" i="3" s="1"/>
  <c r="J23" i="3"/>
  <c r="K23" i="3" s="1"/>
  <c r="N22" i="3"/>
  <c r="O22" i="3" s="1"/>
  <c r="P22" i="3" s="1"/>
  <c r="J22" i="3"/>
  <c r="K22" i="3" s="1"/>
  <c r="N21" i="3"/>
  <c r="O21" i="3" s="1"/>
  <c r="P21" i="3" s="1"/>
  <c r="J21" i="3"/>
  <c r="K21" i="3" s="1"/>
  <c r="N20" i="3"/>
  <c r="O20" i="3" s="1"/>
  <c r="P20" i="3" s="1"/>
  <c r="J20" i="3"/>
  <c r="K20" i="3" s="1"/>
  <c r="N19" i="3"/>
  <c r="O19" i="3" s="1"/>
  <c r="P19" i="3" s="1"/>
  <c r="J19" i="3"/>
  <c r="K19" i="3" s="1"/>
  <c r="N18" i="3"/>
  <c r="O18" i="3" s="1"/>
  <c r="P18" i="3" s="1"/>
  <c r="J18" i="3"/>
  <c r="K18" i="3" s="1"/>
  <c r="N17" i="3"/>
  <c r="O17" i="3" s="1"/>
  <c r="P17" i="3" s="1"/>
  <c r="J17" i="3"/>
  <c r="K17" i="3" s="1"/>
  <c r="N16" i="3"/>
  <c r="O16" i="3" s="1"/>
  <c r="P16" i="3" s="1"/>
  <c r="J16" i="3"/>
  <c r="K16" i="3" s="1"/>
  <c r="N15" i="3"/>
  <c r="O15" i="3" s="1"/>
  <c r="P15" i="3" s="1"/>
  <c r="J15" i="3"/>
  <c r="K15" i="3" s="1"/>
  <c r="N14" i="3"/>
  <c r="O14" i="3" s="1"/>
  <c r="P14" i="3" s="1"/>
  <c r="J14" i="3"/>
  <c r="K14" i="3" s="1"/>
  <c r="O13" i="3"/>
  <c r="P13" i="3" s="1"/>
  <c r="J13" i="3"/>
  <c r="K13" i="3" s="1"/>
  <c r="O12" i="3"/>
  <c r="P12" i="3" s="1"/>
  <c r="J12" i="3"/>
  <c r="K12" i="3" s="1"/>
  <c r="O11" i="3"/>
  <c r="P11" i="3" s="1"/>
  <c r="J11" i="3"/>
  <c r="K11" i="3" s="1"/>
  <c r="O10" i="3"/>
  <c r="P10" i="3" s="1"/>
  <c r="J10" i="3"/>
  <c r="K10" i="3" s="1"/>
  <c r="O9" i="3"/>
  <c r="P9" i="3" s="1"/>
  <c r="J9" i="3"/>
  <c r="K9" i="3" s="1"/>
  <c r="O8" i="3"/>
  <c r="P8" i="3" s="1"/>
  <c r="J8" i="3"/>
  <c r="K8" i="3" s="1"/>
  <c r="O7" i="3"/>
  <c r="P7" i="3" s="1"/>
  <c r="J7" i="3"/>
  <c r="K7" i="3" s="1"/>
  <c r="O6" i="3"/>
  <c r="P6" i="3" s="1"/>
  <c r="J6" i="3"/>
  <c r="K6" i="3" s="1"/>
  <c r="O5" i="3"/>
  <c r="P5" i="3" s="1"/>
  <c r="J5" i="3"/>
  <c r="K5" i="3" s="1"/>
  <c r="K140" i="3" l="1"/>
  <c r="P140"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Erika Pc</author>
  </authors>
  <commentList>
    <comment ref="E43" authorId="0" shapeId="0" xr:uid="{26E1B021-C9A2-4C23-A644-9610C5AA88A2}">
      <text>
        <r>
          <rPr>
            <b/>
            <sz val="9"/>
            <color indexed="81"/>
            <rFont val="Tahoma"/>
            <family val="2"/>
          </rPr>
          <t>Erika Pc:</t>
        </r>
        <r>
          <rPr>
            <sz val="9"/>
            <color indexed="81"/>
            <rFont val="Tahoma"/>
            <family val="2"/>
          </rPr>
          <t xml:space="preserve">
Se desa cambir el sabor  de mora por hinojo.</t>
        </r>
      </text>
    </comment>
  </commentList>
</comments>
</file>

<file path=xl/sharedStrings.xml><?xml version="1.0" encoding="utf-8"?>
<sst xmlns="http://schemas.openxmlformats.org/spreadsheetml/2006/main" count="427" uniqueCount="261">
  <si>
    <t>ITEMS</t>
  </si>
  <si>
    <t>CODIGO Clasificador de Bienes y Servicios de UNSPSC</t>
  </si>
  <si>
    <t>CANTIDAD SOLICITADA</t>
  </si>
  <si>
    <t>UNIDAD DE MEDIDA</t>
  </si>
  <si>
    <t>DENOMINACION  GENERAL DEL BIEN O SERVICIO</t>
  </si>
  <si>
    <t>DENOMINACION Y/O DESCRIPCION TECNICA DEL BIEN O SERVICIO</t>
  </si>
  <si>
    <t>Bolsas</t>
  </si>
  <si>
    <t>Kilo</t>
  </si>
  <si>
    <t>Unidad</t>
  </si>
  <si>
    <t>Bolsa</t>
  </si>
  <si>
    <t>VALOR UNIDAD</t>
  </si>
  <si>
    <t>Fresa</t>
  </si>
  <si>
    <t>Variedad Camarosa, Categoria I, Enteras, con la forma característica de la variedad, de aspecto fresco y textura firme, sanas, libres de ataque de insectos y descomposición, y contaminación, limpias, exentas de olores, sabores o materias extrañas visibles, pácticamente libres de magulladuras, humedad exterior anormal, aspecto fresco y consistencia firme, los frutos deben tener cáliz y pedúnculo bien adherido, el pedúnculo debe medir de 8 a 10 mm. de longitud. La coloración del fruto debe ser homogénea y acorde con el estado de madurez.</t>
  </si>
  <si>
    <t>Mora</t>
  </si>
  <si>
    <t>Variedad Morus nigra. Consistencia semi blanda, fresca, maduras y con características organolépticas originales del producto. Tamaño 1 y 3 cm aproximadamente.  Empacado  en bolsas de polietileno con peso de 500g  resistentes   en buenas condiciones higiénicas de empaque, que no tengan sobre madurez u otros defectos  Presentación  al granel por  kilos.</t>
  </si>
  <si>
    <t>Piña</t>
  </si>
  <si>
    <t>Variedad Peronera, Piña  Fresca madura, de  color  anaranjado  hojas  tiesas y verdes,  consistencia  firme y no blanda al recibirla. Presentación   al granel por kilos.</t>
  </si>
  <si>
    <t xml:space="preserve">Guayaba </t>
  </si>
  <si>
    <t>Psidium guajava,  la guayaba  es un fruto esférico, ovoide o piriforme de 3-10 cm de diámetro, amarillo con la pulpa blanca, rosada, o rojiza, algo ácida con olor a almizcle.
El frutos debe estar entero, tener la forma ovoidal característica de la guayaba  estar sanos (libres de ataques de insectos y / o descomposición, que demeriten la calidad interna del fruto), libre de humedad externa anormal producida por mal manejo en las etapas poscosecha, exentos de cualquier olor y / o sabor extraño (provenientes de otros productos, empaques o recipientes y / o agroquímicos, con los cuales hayan estado en contacto), presentar aspecto fresco y textura firme, exentos de materiales extraños (tierra, polvo, agroquímicos, y cuerpos extraños) visibles en el producto o en su empaque.  Presentación al granel por kilos.</t>
  </si>
  <si>
    <t>manzanas</t>
  </si>
  <si>
    <t>La forma característica de la variedad, de aspecto fresco y textura firme, sanas, libres de ataque de insectos y descomposición, y contaminación, limpias, exentas de olores, sabores o materias extrañas visibles, pácticamente libres de magulladuras, humedad exterior anormal, aspecto fresco y consistencia firme.  Las manzanas  son del fruto producido por el manzano, un arbol perteneciente a la familia  Rosaceae. este fruto proviene de una flor que posee un ovario compuesto infero,  es un pomo con forma redondeada comestibles que presenta restos de caliz en el ápice su piel puede presentar diferentes colores segun su variedad y  es mas o menos lisa ver  que se torna parduzca  al madurar.</t>
  </si>
  <si>
    <t xml:space="preserve">Tomate </t>
  </si>
  <si>
    <t>Tomate Fresco,  color rojo consistencia dura, sabor característico del producto. Empacado  en bolsas resistentes   En buenas condiciones higiénicas sin   magulladuras, sobre madurez u otros defectos  Presentación  por  kilos.</t>
  </si>
  <si>
    <t>Zanahoria</t>
  </si>
  <si>
    <t>Hortaliza Daucus carota. Fresca,  color naranja, consistencia dura, sabor característico del producto. Empacado  en bolsas resistentes   En buenas condiciones higiénicas sin   magulladuras, sobre madurez u otros defectos  Presentación  por  kilos.</t>
  </si>
  <si>
    <t>pera</t>
  </si>
  <si>
    <t>La forma característica de la variedad, de aspecto fresco y textura firme, sanas, libres de ataque de insectos y descomposición, y contaminación, limpias, exentas de olores, sabores o materias extrañas visibles, pácticamente libres de magulladuras, humedad exterior anormal, aspecto fresco y consistencia firme. las peras son del fruto peral es un pomo con forma redondeada o de lagrimas. contiene 5 celdillas con 1-2 semillas , la piel es mas omenos lisa ver  que se torna parduzca  amarillenta al madurar, en funcion de la variedad la fruta es dura muy acida o astringente cuando aun esta verde.</t>
  </si>
  <si>
    <t>Pepino</t>
  </si>
  <si>
    <t>Variedad cohombro, Fresco  de  piel verde más o menos oscura,  con forma cilíndrica y alargada de unos 30 cm, sabor característico, de color verde y sabor característico del producto, empacado en bolsas resistentes, En buenas condiciones higiénicas sin   magulladuras, sobre madurez u otros defectos. Presentación  al granel por kilos.</t>
  </si>
  <si>
    <t xml:space="preserve">Tomillo </t>
  </si>
  <si>
    <t>Tomillo en polvo deshidratado.   NTC 4423 Empacado en bolsas de polietileno,  impresas en su exterior y sellado herméticamente y   cumplir con el registro Invima vigente. 
Presentación empaque  original en bolsa de 150 gramos.</t>
  </si>
  <si>
    <t>Laurel</t>
  </si>
  <si>
    <t>Laurel en polvo deshidratado.   NTC 4423  Empacado en bolsas de polietileno,  impresas en su exterior y sellado herméticamente y   cumplir con el registro Invima vigente. 
Presentación empaque original en bolsa de 150 gramos</t>
  </si>
  <si>
    <t>oregano</t>
  </si>
  <si>
    <t xml:space="preserve">Oregano en polvo deshidratado.     NTC 4423 Empacado en bolsas de polietileno,  impresas en su exterior y sellado herméticamente y   cumplir con el registro Invima vigente. 
Presentaciónempaque original en bolsa  de 150 gramos. </t>
  </si>
  <si>
    <t xml:space="preserve">Bolsas </t>
  </si>
  <si>
    <t>Azúcar</t>
  </si>
  <si>
    <t>Azúcar  Blanca refinada, Producto sólido derivado de la caña de azúcar,
constituido esencialmente por cristales sueltos de sacarosa, en una
concentración mínima de 99,70 % de polarización.Este tipo de azúcar se obtiene mediante proceso similar al utilizado para producir azúcar crudo (mascabado) y estándar, optimizando las etapas declarificación y centrifugación, para alcanzar la calidad deseada cumplir con  los requisitos indicados en la norma NTC – 611. Empacado en bolsas de papel resistentes o  plásticas  selladas, rotuladas   que cumpla con la resolución No 5109 de 2005 del Min  Protección Social.  Presentación empaque original en bolsas por  5  Kilos.</t>
  </si>
  <si>
    <t xml:space="preserve">Litros </t>
  </si>
  <si>
    <t>Vinagre blanco</t>
  </si>
  <si>
    <t>Solución diluida de ácido,  transparente, puro libre de partículas en suspensión, sin adiciones de  acido orgánicos e  inorgánicos, y  cumplir  la norma NTC2188; selladas y etiquetadas con la información técnica del producto. Presentación en garrafas plásticas o de vidrio  por  1 litro.</t>
  </si>
  <si>
    <t>CMC</t>
  </si>
  <si>
    <t>Carboximetil celulosa  en polvo,  blanco amarillento inoloro, insípido y no tóxico, empacado en  bolsa de polietileno o metalizadas   cerradas   por   la cantidad solicitada. Presentación empaque originalen  bolsa por 150 gramos.</t>
  </si>
  <si>
    <t>Gramos</t>
  </si>
  <si>
    <t>Pectina</t>
  </si>
  <si>
    <t>De alto poder  en polvo, empacado en  papel Metalizado y  sellado por la cantidad requerida, conservando las  características propias del producto.  Presentación 1000 grs al granel por gramos</t>
  </si>
  <si>
    <t xml:space="preserve">Ácido cítrico
</t>
  </si>
  <si>
    <t>Ácido cítrico,  polvo cristalino blanco, empacado  en  papel Metalizado y  sellado por la cantidad requerida.  Conservar las características propias del acido cítrico en polvo.
 Presentación al granel por gramos.</t>
  </si>
  <si>
    <t>Molde para Bocadillo</t>
  </si>
  <si>
    <t xml:space="preserve">En Acero inoxidadble, La referencia internacional es la norma UNE-EN ISO 1672, titulada «Maquinaria para procesado de alimentos: conceptos básicos y requisitos de higiene». En ella se señalan las condiciones que deben cumplir las máquinas de preparación y procesado de alimentos. El objetivo es reducir riesgos para la salud relacionados con la manipulación de productos alimenticios. Ventajas ELarga vida útil
El acero es un material muy resistente y de larga durabilidad.
Medidas  25 x 30 cm x 3 cm de altura.
</t>
  </si>
  <si>
    <t>unidad</t>
  </si>
  <si>
    <t>Envases para compotas plastico</t>
  </si>
  <si>
    <t xml:space="preserve">Envase plásticos transparentes para compota. En polietileno con tapa a presión, capacidad para 300 ML (3,5 onzas),  libre de sustancias toxicas o cualquier otro  elemento contaminante y en buen estado. Presentación por unidad en empaque de 50 unidades.     </t>
  </si>
  <si>
    <t>Cajas</t>
  </si>
  <si>
    <t>Envases para Mermelada</t>
  </si>
  <si>
    <t>Envase de vidrio, boca ancha con tapa media rosca, con capacidad entre  250gr,  comodidad absoluta para abrir y cerrar. Libre de sustancias toxicas o cualquier otro  elemento contaminante, en buen estado y resistentes para los procesos térmicos de pasteurización y esterilización.    Empacados en cajas de cartón de treinta unidades cada una.</t>
  </si>
  <si>
    <t>Esponjilla doble faz</t>
  </si>
  <si>
    <t xml:space="preserve">Esponjilla doble faz,   superficies de estropajo y esponja, color verde  comercial, Presentación  por unidad.   </t>
  </si>
  <si>
    <t xml:space="preserve">Balde plastico </t>
  </si>
  <si>
    <t>Recipiente Plástico  con tapa, en polipropileno  y  capacidad para 10  litros. Preferiblemente color blanco o amarillo.</t>
  </si>
  <si>
    <t>Litro</t>
  </si>
  <si>
    <t>Detergente en liquido Industrial</t>
  </si>
  <si>
    <t>Detergente liquido, que posee mejor fuerza de remocion en los procesos de limpiza y desinfeccion en las practicas.  Un limpiador alcalino para aplicación manual con gran poder espumante. Es efectivo especialmente en la remoción de grasas, penetra y levanta efectivamente grasas animales, residuos de alimentos y proteínas de todas las superficies.presentacion envase plastico con tapa hermetica de 1 litro.</t>
  </si>
  <si>
    <t>Litros</t>
  </si>
  <si>
    <t>Hipoclorito de sodio</t>
  </si>
  <si>
    <t xml:space="preserve">Al 13%, Solución  acuosa clara,  ligeramente amarrilla, olor característico, puro sin mesclas. Presentación envase plastico translucido opaco,   sellados tapa rosca por 1 litro. </t>
  </si>
  <si>
    <t>Caja</t>
  </si>
  <si>
    <t>Gorros desechables</t>
  </si>
  <si>
    <t>Gorros desechables con  ajuste elastico, color blanco. De dimensiones: ancho 21 cm x   largo 41 cm x alto 33 cm, talla única.    Empacado en caja, libre de manchas, mugre o cualquier otro elemento que cambien las características propias  o produzcan reacciones alérgicas,    con marquilla del fabricante visible.  presentacion caja de 50 unidades.</t>
  </si>
  <si>
    <t>termometro</t>
  </si>
  <si>
    <t>Termometro analogo de punzon para medir temperatura y evaluar los procesos termicos en la transformación de los alimentos con rango -10°C a 100°C en acero inoxidable, con dimensión aproximada de 140*45*45mm</t>
  </si>
  <si>
    <t>Bolsas metalizadas  dosificadoras  de 250</t>
  </si>
  <si>
    <t xml:space="preserve">Bolsa de metalizasa de baja densidad, resistente con pelicula de aluminio para conservar mayor tiempo el Producto que tiene como diseño, con Tapa y Valvula para mejor Manejo para uso general,las cuales son de 50 Unidades. </t>
  </si>
  <si>
    <t>kilo</t>
  </si>
  <si>
    <t xml:space="preserve">Pimenton </t>
  </si>
  <si>
    <t>Fresco rojo, de 12 cms que no presente magulladuras, sobre madurez. Con buenas condiciones higiénicas. Presentación al granel por kilos.</t>
  </si>
  <si>
    <t xml:space="preserve">Leche </t>
  </si>
  <si>
    <t>Leche entera cruda,  en estado liquido, pura, fresca , en   buenas  condiciones higiénicas, Presentación al granel  por litros .Este producto debe entregarse acorde  al sitio donde se desarrolle la  formacion.</t>
  </si>
  <si>
    <t>Azúcar  Blanca refinada, cumplir con  los requisitos indicados en la norma NTC – 611. Empacado en bolsas de papel resistentes o  plásticas  selladas, rotuladas   que cumpla con la resolución No 5109 de 2005 del Min  Protección Social.  Presentación en empaque original bolsas por  5  Kilos.</t>
  </si>
  <si>
    <t>Sal</t>
  </si>
  <si>
    <t>Sal refinada yodada, fluorizada de alta pureza para el consumo humano.   Cristales blancos, inodoros y sabor salino característico,  color uniforme, sin  grumos, ni materiales o contaminantes extraños.  Cumplir con los requisitos establecidos en la  NTC 1254.  Cumplir con la Resolución No. 5109 de 2005. Presentación: Bolsa de polietileno por 500 gramos.</t>
  </si>
  <si>
    <t xml:space="preserve">Bolsa </t>
  </si>
  <si>
    <t>Cultivos lácticos para Yogurth</t>
  </si>
  <si>
    <t xml:space="preserve">Bacterias lácticas  liofilizadas y certificadas, empacados en bolsas metalizadas, rotulado con la información pertinente. Especifica para Yogurth. Presentación: Bolsa   para coagulación de 50 Litros de leche, a temperatura de 7°C. </t>
  </si>
  <si>
    <t>Leche en polvo</t>
  </si>
  <si>
    <t xml:space="preserve">Deshidratada, entera, empacada en bolsas Metalizadas selladas  y etiquetadas, sin adulterantes. Cumplir con lo establecido en la resolución 5109 de 2005.                                                     Presentación bolsa  por 400 gramos.  </t>
  </si>
  <si>
    <t>Bicarbonato</t>
  </si>
  <si>
    <t xml:space="preserve">Tipo 1 industrial,  Compuesto sólido cristalino de color blanco, soluble en agua,  empacado en material metalizado o en bolsas  resistentes selladas.  Rotulado que cumpla con  la resolución 05109 del ministerio de la protección social. Y la norma NTC 1616.   Presentación empaque original por gramos.       </t>
  </si>
  <si>
    <t>Citrato de Sodio</t>
  </si>
  <si>
    <t xml:space="preserve">Sales sódicas (E331), en forma de cristales granular fino y extrafino, inodoro, sabor fresco y salino color  blanquecino,  empacado en material metalizado o en bolsas  resistentes selladas que permita la  conservación de  la calidad del  producto. Rotulado que cumpla con las especificaciones de la resolución 05109 del ministerio de la protección social. Y la norma NTC 1616.  Presentación al granel por gramos.       </t>
  </si>
  <si>
    <t>Fecula de Maíz</t>
  </si>
  <si>
    <t xml:space="preserve">Harina de maíz, debe ser inocua  y apropiada para el consumo humano, de  color homogéneo blanco o amarillo, sin inclusión de colores extraños que indiquen alteración del producto. Cumplir los requisitos del Decreto 3075 en lo correspondiente a productos para consumo humano.  - Cumplir con la Resolución No. 5109 de 2005,  Presentación  cajas o bolsas selladas y rotuladas de 1. kilo  </t>
  </si>
  <si>
    <t xml:space="preserve">Frascos </t>
  </si>
  <si>
    <t>Esencia de Fresa</t>
  </si>
  <si>
    <t xml:space="preserve">Sabor a fresa,  color transparente , sabor y  aroma característicos,   liquida. Cumplir con la norma técnica NTC 1417 y la resolución No 5109 de 2005 por medio de la cual se establecen los parámetros para el etiquetado y rotulado de productos  terminados y materias primas. Presentación frascos plásticos translucidos  por 250 ml . </t>
  </si>
  <si>
    <t xml:space="preserve">Esencia de piña </t>
  </si>
  <si>
    <t xml:space="preserve">Sabor a piña,  color transparente , sabor y  aroma característicos,   liquida. Cumplir con la norma técnica NTC 1417 y la resolución No 5109 de 2005 por medio de la cual se establecen los parámetros para el etiquetado y rotulado de productos  terminados y materias primas. Presentación frascos plásticos translucidos  por 250 ml . </t>
  </si>
  <si>
    <t>Esencia de arequipe</t>
  </si>
  <si>
    <t xml:space="preserve">Sabor a arequipe,  color transpaarente, sabor y  aroma característicos,  liquida. Cumplir con la norma técnica NTC 1417. Cumplir la resolución No 5109 de 2005 por medio de la cual se establecen los parámetros para el etiquetado y rotulado de productos  terminados y materias primas. Presentación frascos plásticos translucidos por 250 ml. </t>
  </si>
  <si>
    <t>Esencia de coco</t>
  </si>
  <si>
    <t xml:space="preserve">Sabor a coco,  color transparente , sabor y  aroma característicos,  liquida. Cumplir con la norma técnica NTC 1417. Cumplir la resolución No 5109 de 2005 por medio de la cual se establecen los parámetros para el etiquetado y rotulado de productos  terminados y materias primas. Presentación frascos translucidos  plásticos por 250 ml. </t>
  </si>
  <si>
    <t xml:space="preserve">Envases Plasticos de 500 ml </t>
  </si>
  <si>
    <t xml:space="preserve">Envase plásticos para yogurt y kumis. En polietileno tapa rosca, capacidad para 1000 ml  libre de sustancias toxicas o cualquier otro  elemento contaminante y en buen estado.   Presentación por unidad.     </t>
  </si>
  <si>
    <t xml:space="preserve">Envases Plasticos de 1000 ml </t>
  </si>
  <si>
    <t xml:space="preserve">Envases Plasticos de 200 ml </t>
  </si>
  <si>
    <t xml:space="preserve">Envase plásticos transparentes para arequipe. En polietileno con tapa a presión, capacidad para 125 ML  libre de sustancias toxicas o cualquier otro  elemento contaminante y en buen estado. Presentación por unidad.     </t>
  </si>
  <si>
    <t xml:space="preserve">Envases Plasticos de 400 ml </t>
  </si>
  <si>
    <t>Esponjillas doble fas</t>
  </si>
  <si>
    <t xml:space="preserve">Esponjilla doble faz,   superficies de estropajo y esponja, color verde  comercial, Presentación  por unidad.  </t>
  </si>
  <si>
    <t xml:space="preserve">Al 13%, Solución  acuosa clara,  ligeramente amarrilla, olor característico, puro sin mesclas. Presentación  envase plástico no translucidos opacos,   sellados tapa de rosca hermetica  por 1 litro.  </t>
  </si>
  <si>
    <t>Gorros desechables con  ajuste elastico, color blanco. De dimensiones: ancho 21 cm x   largo 41 cm x alto 33 cm, talla única.    Empacado en bolsas plásticas, libre de manchas, mugre o cualquier otro elemento que cambien las características propias  o produzcan reacciones alérgicas,    con marquilla del fabricante visible.  Presentacion  en caja por 50 unidades.</t>
  </si>
  <si>
    <t xml:space="preserve">color amarillo </t>
  </si>
  <si>
    <t xml:space="preserve">Sustancias de origen natural ó sintético que se usan para aumentar el color de los alimentos, bien porque el alimento ha perdido color en su tratamiento térmico ó para hacerlo más agradable a la vista y más apetecible al consumidor. Presentación Frasco  de  12 ml debidamente envasado, sellado hermético y rotulado.   </t>
  </si>
  <si>
    <t>color rojo</t>
  </si>
  <si>
    <t>kilos</t>
  </si>
  <si>
    <t xml:space="preserve">Carne de Res </t>
  </si>
  <si>
    <t xml:space="preserve">En posta magra de  primera, corte espaldilla, especial,  sacrificados en mataderos autorizados,   en buen estado de conservación y con  las  características organolépticas color rojo, olor característico del producto. Presentación  por kilos.  </t>
  </si>
  <si>
    <t>Carne de Cerdo</t>
  </si>
  <si>
    <t xml:space="preserve">Carne de cerdo magra deshuesada solomillo o lomo de cerdo, proveniente de animales   sanos sacrificados en mataderos autorizados, con menos del 10% en peso de grasa muscular (solo   fibra muscular), sin tendones, cartílagos, tejido graso o venas, con el  color y olor característico.   Presentación por Kg </t>
  </si>
  <si>
    <t>Tocino de Cerdo</t>
  </si>
  <si>
    <t xml:space="preserve">Tocino de lomo o de espinazo, tocino ventresco o magroso, tocino de papada. En buen estado de conservación y con  las  características organolépticas color y  olor característico del producto. Presentación por kilos. </t>
  </si>
  <si>
    <t xml:space="preserve">Miga de Pan </t>
  </si>
  <si>
    <t xml:space="preserve">Pan pulverizado, obtenido a partir del tostado adicional del pan en el horno. Empacado en  material  polietileno impreso  en su exterior y sello hermético. Cumplir con el registro Invima vigente.   Presentación empaque original en bolsas por 1 kilos.    </t>
  </si>
  <si>
    <t xml:space="preserve">Trigo </t>
  </si>
  <si>
    <t>Trigo entero pelado, en granos obtenido del cereal lavado  y fricionado de aspecto seco duro y limpio, libre de toda sustancia  o cuerpo extraño.  Los granos deben estar sueltos sin grumos con olor agradable y caracteristico, color perla o amarillento. Envasado en bolsa de polietileno conforme a lo señalado en el registro de tal forma que permita mantener sus al caracteristicas y almacenamiento. presentación  empaque originala en bolsas por 500 gr.</t>
  </si>
  <si>
    <t>Proteina Texturizada</t>
  </si>
  <si>
    <t xml:space="preserve">Soya texturizada es un concentrado de proteína. Empacado en material de   polietileno impresa en su exterior y sello hermético. Etiqueta con la información del fabricante con el registro Invima.  Presentación  En   bolsas o empaques por  500 gramos .  </t>
  </si>
  <si>
    <t>Harina de trigo</t>
  </si>
  <si>
    <t xml:space="preserve">Cereal molido, polvo de  color blanco, empacado en     material de polietileno impresa en su exterior y sellado herméticamente. Cumplir  con el registro Invima  vigente.  Presentación en empaque original  bolsas de 1000 gramos. </t>
  </si>
  <si>
    <t xml:space="preserve">Gramos </t>
  </si>
  <si>
    <t xml:space="preserve">Ajo </t>
  </si>
  <si>
    <t>Ajo en polvo deshidratado.   Empacado en bolsas de polietileno,  impresas en su exterior y sellado herméticamente y   cumplir con el registro Invima vigente. 
Presentación empaque original en bolsa  de 100 gramos</t>
  </si>
  <si>
    <t>Pimienta Moilida</t>
  </si>
  <si>
    <t xml:space="preserve">Especia, pimienta en polvo, polvo fino grisáceo, con olor característico a pimienta, sabor pungente.  Presentación  en polvo al granel empacado en papel metalizado o aluminio  recubierto por bolsa plástica cerrada por gramos.   </t>
  </si>
  <si>
    <t>Metros</t>
  </si>
  <si>
    <t>Tripa natural de Cerdo</t>
  </si>
  <si>
    <t>Tripa en madejas calibre  28/30 milímetros de 40 metros, elaborada a partir de materias primas grado alimenticio natural,  presentación  por metros.</t>
  </si>
  <si>
    <t>Condimento  hamburguesa</t>
  </si>
  <si>
    <t>Tipo hamburguesa, marca TECNAS  compuesto de especias en polvo, condimento aromático, Presentación empaque de papel metalizado recubierto en  bolsa plásticas selladas  por   500 gramos.</t>
  </si>
  <si>
    <t xml:space="preserve">Condimento  Chorizo </t>
  </si>
  <si>
    <t>Tipo chorizo,  marca TECNAS   compuesto de especias en polvo, condimento aromático, Presentación empaque de papel metalizado recubierto en  bolsa plásticas selladas  por   500 gramos.</t>
  </si>
  <si>
    <t>Condimento  Butifarra</t>
  </si>
  <si>
    <t>Tipo butifarra,  compuesto de especias en polvo, condimento aromático, Presentación empaque de papel metalizado recubierto en  bolsa plásticas selladas  por   500 gramos</t>
  </si>
  <si>
    <t xml:space="preserve">Sal Nitro </t>
  </si>
  <si>
    <t xml:space="preserve">Nitral Sal curante al 20%, mescla homogénea de partículas finas, color  Rosado e Inoloro. Empacado en  papel metalizado recubierto  en bolsa de polietileno de baja densidad  para protegerlo de la humedad.  Presentación  por gramos. </t>
  </si>
  <si>
    <t>Polifosfato</t>
  </si>
  <si>
    <t>Empacado  en papel metalizado recubierto por bolsas   plásticas  selladas.  Presentación por gramos.</t>
  </si>
  <si>
    <t>Colorante naranja</t>
  </si>
  <si>
    <t>Naranja  alimentario. Muy soluble en agua. Empacado en papel metalizado o aluminio  recubierto por bolsa plástica cerrada.     Presentación al granel por gramos.</t>
  </si>
  <si>
    <t>Rollo</t>
  </si>
  <si>
    <t>Pita de amarre</t>
  </si>
  <si>
    <t xml:space="preserve">Para embutidos,  en polipropileno rafia, por rollos  de  1000 metros, </t>
  </si>
  <si>
    <t>Bandeja de Icopor</t>
  </si>
  <si>
    <t xml:space="preserve">No 07  Color blanco, libre de  manchas, olores,  colores y desperfectos que alteren su calidad. Empacadas en bolsas plásticas cerradas que permitan la conservación de la calidad del producto.  Presentación  Por unidad.  </t>
  </si>
  <si>
    <t xml:space="preserve">No 01  Color blanco, libre de  manchas, olores,  colores y desperfectos que alteren su calidad. Empacadas en bolsas plásticas cerradas que permitan la conservación de la calidad del producto.  Presentación  Por unidad.  </t>
  </si>
  <si>
    <t>Papel cristaflex</t>
  </si>
  <si>
    <t>Transparente, impresas en su exterior y sellado herméticamente. ,  cumplir con el registro Invima vigente. Presentación: Por   rollos  de 30 metros.</t>
  </si>
  <si>
    <t xml:space="preserve">Frasco </t>
  </si>
  <si>
    <t>Humo liquido</t>
  </si>
  <si>
    <t>Herméticamente sellado. ,  impresas en su exterior.  Etiquetado con la información del fabricante. Presentación  Frasco de 1000 cc. Marca TECNA.</t>
  </si>
  <si>
    <t>Gorros desechables con  ajuste elastico, color blanco. De dimensiones: ancho 21 cm x   largo 41 cm x alto 33 cm, talla única.    Empacado en bolsas plásticas, libre de manchas, mugre o cualquier otro elemento que cambien las características propias  o produzcan reacciones alérgicas,    con marquilla del fabricante visible.  Caja por 100 unidades.</t>
  </si>
  <si>
    <t xml:space="preserve">Al 13%, Solución  acuosa clara,  ligeramente amarrilla, olor característico, puro sin mesclas. Presentación envase pasticono translucido opaco,   sellados tapa rosca por 1 litro. </t>
  </si>
  <si>
    <t>UNIDAD</t>
  </si>
  <si>
    <t>Jarra</t>
  </si>
  <si>
    <t>jarra plastica transparente medidosra de 2 litros con escala medidora grabadas de tapa blanca t con mango de agarre cerrados.</t>
  </si>
  <si>
    <t>Fruta Cristalizada</t>
  </si>
  <si>
    <t xml:space="preserve">Aspecto: Porciones de frutas cuadradas en diversos colores. El producto debe estar empacado en  bolsas plásticas  herméticamente selladas por 2.5 kg.  Rotulado con el  nombre del productor (marca comercial), fecha de empaque, fecha   de vencimiento, lote de producción, cantidad, componentes del producto. </t>
  </si>
  <si>
    <t>Colador</t>
  </si>
  <si>
    <t xml:space="preserve">Colador en acero inoxidable de 21 centímetros de diámetro,   con mango de agarre  plano, malla resistente.    </t>
  </si>
  <si>
    <t xml:space="preserve">Rodillos </t>
  </si>
  <si>
    <t xml:space="preserve">Elaborados en pilipropileno 3 pulgadas de diametro, de 25 centrimetros de largo, con mangos plasticos en sus extremos parejos, pulidos y lizos. No poroos no absorberntes y libre de irregularidades que atrapen particulas de limentos o microorganismos que afecten la calidad de los productos. posee un eje en acero inoxidable que permita q el rodillo sea giratorio para facilitar la operaciones. color blanco.  </t>
  </si>
  <si>
    <t>Brocha</t>
  </si>
  <si>
    <t xml:space="preserve">Brocha cerda en silicona suave  de 2 pulgadas,  producto en buen estado.  Dimensiones del producto: 21 x 1,2 x 3,3 cm ;  peso aproximado de 45 g. </t>
  </si>
  <si>
    <t>Espátula</t>
  </si>
  <si>
    <t>En acero inoxidable y mango de plástico  para panadería, es cuchillo de los pasteles, espátulas, herramienta que usan como cuchillo de la pasta o cortador de la pasta, raspador del panadero.Tamaño:20 cm de largo.</t>
  </si>
  <si>
    <t>Bandejas</t>
  </si>
  <si>
    <t xml:space="preserve">bandeja para panaderia  en aluminio tipo industraila  de 7 mililmetro de espesor, medidas 42 x 35 cms y con  refuerzo de alambre </t>
  </si>
  <si>
    <t xml:space="preserve">Bulto </t>
  </si>
  <si>
    <t>Harina de trigo fortificada para Panaderia</t>
  </si>
  <si>
    <t>Se recibe el producto empacado y sellado mediante máquina automática de solapa . Cumplir  con la norma NTC 267 exenta de olores y sabores extraños.  Cumplir con la resolución 5109 de 2005 por medio de la cual se establecen los parámetros para el rotulado o etiquetado de productos terminados y materias primas. Composiciòn: 10.5-13.5% de proteínas, 12-14,5% de humedad, &lt;0.7 %cenizas.                                                                Presentación en bultos  de papel kraft de capas múltiples por 50 kg</t>
  </si>
  <si>
    <t>En perfecto estado, sin húmedad, libre de agentes extraños, mohos e insectos. Su uso es en ponqués, hojaldres, crepés y para pastelería fina. Bulto de 25 kilos, debidamente sellado y rotulado, empacado en papel kraft multicapas.Composición: 8-12% de proteínas, 12-14,5% de hùmedad, &lt;0.5% de cenizas.                                                   Presentación en bultos  de papel kraft de capas múltiples por 25 kg</t>
  </si>
  <si>
    <t>Azúcar blanco refinada destinado para consumo directo deberá cumplir con todos los requisitos indicados en la norma NTC – 611 – Azúcar Blanco vida útil 24 meses a partir de la fabricación.El producto se recibirá   empacado en bolsas de papel resistentes o  plásticas  selladas, rotuladas   que cumpla con la resolución No 5109 de 2005 de ministerio de Salud,  por medio de la cual se establecen los parámetros para el etiquetado y rotulado de productos  terminados y materias primas.Presentación en bolsas por  5  Kilos, con fecha de empacado no superior a los 6   meses.   Cierre hermético</t>
  </si>
  <si>
    <t xml:space="preserve">Sal refinada yodada, fluorizada de alta pureza para el consumo humano.  El producto debe estar exento de sabores, olores, materiales o contaminantes extraños, color uniforme, no debe tener grumos.El producto debe estar empacado en materiales atóxicos que aseguren la buena conservación e higiene del producto. Cumplir con la Resolución No. 5109 de 2005, por medio de la cual se establecen los parámetros para el rotulado o etiquetado de productos terminados y materias prima.
Presentación: Bolsa de polietileno por 500 gramos  herméticamente selladas.  </t>
  </si>
  <si>
    <t> 50151513</t>
  </si>
  <si>
    <t xml:space="preserve">Caja </t>
  </si>
  <si>
    <t xml:space="preserve">Margarina Industrial </t>
  </si>
  <si>
    <t xml:space="preserve">Multiproposito. El producto  debe estar libre de materias extrañas, olores y sabores objetables. El color debe ser crema o amarillo uniforme, libre de rancidez. Contenido mínimo de grasa: 70% m/m del producto. Cumplir con la NTC 241 El producto debe estar empacado en materiales atóxicos que aseguren la buena conservación e higiene del producto. Empacado en cajas de cartón dentro de bolsa plàstica por 15 kg debidamente sellada y rotulada. Cumplir con la Resolución No. 5109 de 2005, por medio de la cual se establecen los parámetros para el rotulado o etiquetado de productos. Presentación  caja por 15 Kg. </t>
  </si>
  <si>
    <t>Margarina para hojaldrar</t>
  </si>
  <si>
    <t>Es una margarina  industrial que proporciona a la masa una serie de capaz, de excelente plasticidad, la cual permite un rápido empaste y laminado, obteniendo un hojaldre liviano y crujiente. Composición: mínimo 80% grasa, máximo 20% de agua, acidez máxima 0.35%, sal máximo 1%.      Presentación: Caja por 30 barras de 500 gramos debidamente sellada y rotulada.</t>
  </si>
  <si>
    <t xml:space="preserve">Anaquel </t>
  </si>
  <si>
    <t>Huevos rojos</t>
  </si>
  <si>
    <t xml:space="preserve">Huevos de gallinas, alimento rico en proteínas de alto valor biológico.  El producto debe cumplir con la norma técnica NTC 12-40,   con un pH en la clara de 7.6 a 8.5 características de los huevos más frescos, tipo AA y un peso entre 54 y 60 gramos, la  cascara  en buen estado (sin ranuras  ni  hendiduras) que garanticen la calidad del producto.                                       La presentación anaquel  por 30 huevos  doble cartón. </t>
  </si>
  <si>
    <t>Esencia de vainilla blanca</t>
  </si>
  <si>
    <t xml:space="preserve">Producto liquido con sabor a vainilla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t>
  </si>
  <si>
    <t>Esencia de mantequilla</t>
  </si>
  <si>
    <t xml:space="preserve"> Producto liquido con sabor a mantequilla,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t>
  </si>
  <si>
    <t>Bocadillo de Guayaba</t>
  </si>
  <si>
    <t xml:space="preserve">El producto debe cumplir con los requisitos establecidos en la Resolución 3075 del Ministerio de Salud en lo referente a productos elaborados para consumo directo. Sin cobertura de azúcar. El producto se debe empacar en materiales que le proporcionen una adecuada protección, conservación, higiene y características durante el transporte y almacenamiento. Consistencia adecuada para ser relleno de productos de panadería y pastelería. Resistente y estable al horneo, textura suave. El rótulo debe cumplir con la Resolución 05109 del ministerio de Protección Social El producto se recibe en  bolsas plásticas de de 7.5  kilogramos.  Empaque original  individual en su totalidad en envoltura de polipropileno.Presentación  Bolsa de 7.5 Kilos </t>
  </si>
  <si>
    <t>Color Caramelo</t>
  </si>
  <si>
    <t xml:space="preserve">Sustancias de origen natural ó sintético que se usan para aumentar el color de los alimentos, bien porque el alimento ha perdido color en su tratamiento térmico ó para hacerlo más agradable a la vista y más apetecible al consumidor. Presentación Frasco  de  500 ml debidamente envasado, sellado hermético y rotulado.   </t>
  </si>
  <si>
    <t>Levadura seca instantánea</t>
  </si>
  <si>
    <t>Bolsa de aluminio  al vacío por 500 gramos, (empaque tetra pack), debidamente empacado, sellado y rotulado.</t>
  </si>
  <si>
    <t>Uvas pasas</t>
  </si>
  <si>
    <t>Producto empacado en materiales atóxicos que aseguren la buena conservación e higiene del producto. Cumplir con la Resolución No. 5109 de 2005, por medio de la cual se establecen los parámetros para el rotulado o Etiquetado de productos terminados y materias primas. Empacado  en bolsas por 1 kg sellada herméticamente.</t>
  </si>
  <si>
    <t>Canela en polvo</t>
  </si>
  <si>
    <t>El producto debe tener aspecto, textura, color, olor y sabor característico, no debe presentar humedad ni contaminación con hongos. Debe cumplir con todos los requisitos establecidos en la NTC -4423.El rotulado debe cumplir con lo establecido en la resolución No 05109 del Ministerio de salud. Presentación:  Bolsa plástico herméticamente sellado por 500 gramos.</t>
  </si>
  <si>
    <t xml:space="preserve">Polvo para hornear </t>
  </si>
  <si>
    <t>Sustancia sólida de aspecto ligeramente blanco, sin olor alguno, estable a una temperatura ambiente, compuesta por una mezcla homogénea de: fécula de maíz,  bicarbonato de sodio, pirofosfato de sodio, fosfato monocalcico. Producto destinado fundamentalmente como materia prima de panadería, pastelería, repostería. Empacado en bolsas de polietileno herméticamente cerrado por 1 Kg.</t>
  </si>
  <si>
    <t xml:space="preserve">Tapa boca </t>
  </si>
  <si>
    <t xml:space="preserve">Caja por 50 unidades antialérgicos con 3 capas de tejido con elástico y dimensiones de : 175 x 95 + - 2mm  </t>
  </si>
  <si>
    <t>gramera</t>
  </si>
  <si>
    <t xml:space="preserve">balanza digital de alta precisión con capacidad de 1 -gramos a 5000 gramos, de material plastico de uso domestico. </t>
  </si>
  <si>
    <t>molde para tortas</t>
  </si>
  <si>
    <t>Moldes en aluminio calibre 18 con bordes reforzados. Paquete por 3 unidades de diferentes tamaños con los siguientes diámetros de 20, 23 y 30 cm respectivamente.</t>
  </si>
  <si>
    <t>esponjillas</t>
  </si>
  <si>
    <t>Superficie de estropajo y esponja, color verde comercial en presentación por unidad utilizada en las labores de limpieza y desinfección.</t>
  </si>
  <si>
    <t xml:space="preserve">Litro </t>
  </si>
  <si>
    <t xml:space="preserve">Comercial al 5,25 %, Solución  acuosa clara,  ligeramente amarrilla, olor característico, puro sin mezclas. Presentación  envase plástico sellados con tapa por 1 litro  </t>
  </si>
  <si>
    <t>Azúcar pulverizada</t>
  </si>
  <si>
    <t>Polvo blanco nieve, de sabor dulce característico, libre de sustancias o partículas extrañas, grumos o compactación. Empacada en bolsa de polietileno x 1 kg.</t>
  </si>
  <si>
    <t>Boquillas Para Decoracion</t>
  </si>
  <si>
    <t>Set de Boquillas x 12 piezas  en niquel plateado,en diferentes figuras para decorar según necesidad, adecuadas para pasteleria, rellenos y decoracion.</t>
  </si>
  <si>
    <t>Jarra Plástica  transparente medidora de 2 Litro con  escala de  medida grabadas de  100 cc  a  2000 cc, blanca   transparente con mango de agarre cerrado,   utilizado en panadería para mediciones precisas de líquidos en  la formulación del producto. se recibe en buenas condiciones, sin roturas.</t>
  </si>
  <si>
    <t>Aspecto: Porciones de frutas cuadradas en diversos colores. El producto debe estar empacado en  bolsas plásticas  herméticamente selladas por 2.5 kg.  Rotulado con el  nombre del productor (marca comercial).Se recibe Rotulado con el nombre del producto, nombre del empacador y/o productor (marca comercial), fecha de empaque y fecha de vencimiento visible y legible, la fecha de vencimiento no debe ser inferior de 3 meses con relacion a la fecha entrega</t>
  </si>
  <si>
    <t>Elaborados  en polipropileno 4 pulgadas de diámetro   por  30 centímetros de largo, con mangos plástico y con sus extremos parejos y  pulidos. Posee acabado liso, no poroso, no absorbente, y está libre de irregularidades que atrapen partículas de alimentos o microrganismos que afecten la calidad del producto. Posee eje de acero inoxidable que permite que el rodillo sea giratorio para facilitar las operaciones. Color blanco.</t>
  </si>
  <si>
    <t>Bandejas para panadería en aluminio  tipo industrial de 7 milímetros de espesor, medidas   de 40 x 80 cm y con refuerzo de alambre.</t>
  </si>
  <si>
    <t xml:space="preserve">Harina de trigo </t>
  </si>
  <si>
    <t>En perfecto estado, sin húmedad, libre de agentes extraños, mohos e insectos. Su uso es en ponqués, hojaldres, crepés y para pastelería fina. Bulto de 25 kilos, debidamente sellado y rotulado, empacado en papel kraft multicapas.Composición: 8-12% de proteínas, 12-14,5% de hùmedad, &lt;0.5% de cenizas.Presentación en bultos  de papel kraft de capas múltiples por 12.5 kg</t>
  </si>
  <si>
    <t>Azúcar blanco refinada destinado para consumo directo deberá cumplir con todos los requisitos indicados en la norma NTC – 611 – Azúcar Blanco vida útil 24 meses a partir de la fabricación.El producto se recibirá   empacado en bolsas de papel resistentes o  plásticas  selladas,  Rotulado con el nombre del producto, nombre del empacador y/o productor (marca comercial), fecha de empaque y fecha de vencimiento visible y legible, la fecha de vencimiento no debe ser inferior de 3 meses con relacion a la fecha entrega no debe tener grumos ni  humedad .Presentación en bolsas por  5  Kilos, con fecha de empacado no superior a los 6   meses.   Cierre hermético</t>
  </si>
  <si>
    <t>Multiproposito. El producto  debe estar libre de materias extrañas, olores y sabores objetables. El color debe ser crema o amarillo uniforme, libre de rancidez. Contenido mínimo de grasa: 70% m/m del producto. Cumplir con la NTC 241 El producto debe estar empacado en materiales atóxicos que aseguren la buena conservación e higiene del producto. Empacado en cajas de cartón dentro de bolsa plàstica por 15 kg debidamente sellada y rotulada. Cumplir con la Resolución No. 5109 de 2005, por medio de la cual se establecen los parámetros para el rotulado o etiquetado de productos. Presentación  caja por 15 Kg. Se recibe Rotulado con el nombre del producto, nombre del empacador y/o productor (marca comercial), fecha de empaque y fecha de vencimiento visible y legible, la fecha de vencimiento no debe ser inferior de 3 meses con relacion a la fecha entrega</t>
  </si>
  <si>
    <t>Barras</t>
  </si>
  <si>
    <t>Es una margarina  industrial que proporciona a la masa una serie de capaz, de excelente plasticidad, la cual permite un rápido empaste y laminado, obteniendo un hojaldre liviano y crujiente. Composición: mínimo 80% grasa, máximo 20% de agua, acidez máxima 0.35%, sal máximo 1%.      Presentación: barras de 500 gramos debidamente sellada y rotulada. sin rotura y con molde definido.  Se recibe Rotulado con el nombre del producto, nombre del empacador y/o productor (marca comercial), fecha de empaque y fecha de vencimiento visible y legible, la fecha de vencimiento no debe ser inferior de 3 meses con relacion a la fecha entrega</t>
  </si>
  <si>
    <t xml:space="preserve">Huevos de gallinas, alimento rico en proteínas de alto valor biológico.  El producto debe cumplir con la norma técnica NTC 12-40,   con un pH en la clara de 7.6 a 8.5 características de los huevos más frescos, tipo AA y un peso entre 54 y 60 gramos, la  cascara  en buen estado (sin ranuras  ni  hendiduras) que garanticen la calidad del producto. La presentación anaquel  por 30 huevos  doble cartón. </t>
  </si>
  <si>
    <t>Producto liquido con sabor a vainilla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Se recibe Rotulado con el nombre del producto, nombre del empacador y/o productor (marca comercial), fecha de empaque y fecha de vencimiento visible y legible, la fecha de vencimiento no debe ser inferior de 3 meses con relacion a la fecha entrega</t>
  </si>
  <si>
    <t xml:space="preserve"> Producto liquido con sabor a mantequilla,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Se recibe Rotulado con el nombre del producto, nombre del empacador y/o productor (marca comercial), fecha de empaque y fecha de vencimiento visible y legible, la fecha de vencimiento no debe ser inferior de 3 meses con relacion a la fecha entrega</t>
  </si>
  <si>
    <t xml:space="preserve"> Producto liquido con sabor a coco,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Se recibe Rotulado con el nombre del producto, nombre del empacador y/o productor (marca comercial), fecha de empaque y fecha de vencimiento visible y legible, la fecha de vencimiento no debe ser inferior de 3 meses con relacion a la fecha entrega</t>
  </si>
  <si>
    <t>Coco deshidratado azucarado</t>
  </si>
  <si>
    <t>Bolsa por 1 Kg, debidamente empacado, sellado herméticamente, con olor y color característico.</t>
  </si>
  <si>
    <t xml:space="preserve">El producto debe cumplir con los requisitos establecidos en la Resolución 3075 del Ministerio de Salud en lo referente a productos elaborados para consumo directo. Sin cobertura de azúcar. El producto se debe empacar en materiales que le proporcionen una adecuada protección, conservación, higiene y características durante el transporte y almacenamiento. Consistencia adecuada para ser relleno de productos de panadería y pastelería. Resistente y estable al horneo, textura suave. El rótulo debe cumplir con la Resolución 05109 del ministerio de Protección Social El producto se recibe en  bolsas plásticas de de 7.5  kilogramos.  Empaque original  individual en su totalidad en envoltura de polipropileno.Presentación  Bolsa de 7.5 Kilos.Se recibe Rotulado con el nombre del producto, nombre del empacador y/o productor (marca comercial), fecha de empaque y fecha de vencimiento visible y legible, la fecha de vencimiento no debe ser inferior de 3 meses con relacion a la fecha entrega  </t>
  </si>
  <si>
    <t>Sustancias de origen natural ó sintético que se usan para aumentar el color de los alimentos, bien porque el alimento ha perdido color en su tratamiento térmico ó para hacerlo más agradable a la vista y más apetecible al consumidor. Presentación Frasco  de  500 ml debidamente envasado, sellado hermético.   Se recibe Rotulado con el nombre del producto, nombre del empacador y/o productor (marca comercial), fecha de empaque y fecha de vencimiento visible y legible, la fecha de vencimiento no debe ser inferior de 3 meses con relacion a la fecha entrega</t>
  </si>
  <si>
    <t>Salvado de trigo</t>
  </si>
  <si>
    <t>Producto seco, sin muestras de humedad, hongos o infestación. Sin presencia de elementos extraños. Empaque con sellado  hermético que conserve sus características organolépticas y lo proteja de la humedad como el vidrio o el polipropileno.Se recibe Rotulado con el nombre del producto, nombre del empacador y/o productor (marca comercial), fecha de empaque y fecha de vencimiento visible y legible, la fecha de vencimiento no debe ser inferior de 3 meses con relacion a la fecha entrega. Presentación  por bolsa por 1 kg.</t>
  </si>
  <si>
    <t>Bolsa de aluminio  al vacío por 500 gramos, (empaque tetra pack), debidamente empacado, sellado y rotulado. Se recibe Rotulado con el nombre del producto, nombre del empacador y/o productor (marca comercial), fecha de empaque y fecha de vencimiento visible y legible, la fecha de vencimiento no debe ser inferior de 3 meses con relacion a la fecha entrega</t>
  </si>
  <si>
    <t>Arequipe</t>
  </si>
  <si>
    <t>De textura suave, especial para cubrir, bañar y rellenar productos de panadería y pastelería.Cumplir con la Resolución No. 5109 de 2005, por medio de la  cual se establecen los parámetros para el rotulado o Etiquetado de productos terminados y materias primas. El producto se requiere en  las siguientes presentaciones: Frasco  plástico por 5 kg.Se recibe Rotulado con el nombre del producto, nombre del empacador y/o productor (marca comercial), fecha de empaque y fecha de vencimiento visible y legible, la fecha de vencimiento no debe ser inferior de 3 meses con relacion a la fecha entrega</t>
  </si>
  <si>
    <t>Producto empacado en materiales atóxicos que aseguren la buena conservación e higiene del producto. Cumplir con la Resolución No. 5109 de 2005, por medio de la cual se establecen los parámetros para el rotulado o Etiquetado de productos terminados y materias primas. Empacado  en bolsas por 1 kg sellada herméticamente.Se recibe Rotulado con el nombre del producto, nombre del empacador y/o productor (marca comercial), fecha de empaque y fecha de vencimiento visible y legible, la fecha de vencimiento no debe ser inferior de 3 meses con relacion a la fecha entrega</t>
  </si>
  <si>
    <t>Sustancia sólida de aspecto ligeramente blanco, sin olor alguno, estable a una temperatura ambiente, compuesta por una mezcla homogénea de: fécula de maíz,  bicarbonato de sodio, pirofosfato de sodio, fosfato monocalcico. Producto destinado fundamentalmente como materia prima de panadería, pastelería, repostería. Empacado en bolsas de polietileno herméticamente cerrado por 1 Kg. Se recibe Rotulado con el nombre del producto, nombre del empacador y/o productor (marca comercial), fecha de empaque y fecha de vencimiento visible y legible, la fecha de vencimiento no debe ser inferior de 3 meses con relacion a la fecha entrega. no grumos y humedad</t>
  </si>
  <si>
    <t xml:space="preserve">Unidad </t>
  </si>
  <si>
    <t xml:space="preserve">Gorros de tela </t>
  </si>
  <si>
    <t>Gorros de tela con  ajuste de   cordón (Cinta) color blanco. De dimensiones: ancho 21 cm x   largo 41 cm x alto 33 cm, talla única.    Empacado en empaque primario de  unidad en bolsas plásticas, libre de manchas, mugre o cualquier otro elemento que cambien las características propias del producto o produzcan reacciones alérgicas,    con marquilla del fabricante visible, calidad de acuerdo con la norma ISO.</t>
  </si>
  <si>
    <t>De aspecto ámbar claro, sin fragancia, de forma liquido viscoso  pH del 8.5-9.5. Presentación en  recipiente  plástica sellado y rotulado    por 1 litro. Con dosificación manual concentracion al 13% comercial.</t>
  </si>
  <si>
    <t>Jabón liquido industrial</t>
  </si>
  <si>
    <t>Jabón líquido Antibacterial, de aspecto ámbar claro, sin fragancia, de forma liquido viscoso y un pH del 8.5-9.5. El producto se recibe en recipiente  plástica   por 1 litro  selladas, rotulado con el  nombre del productor (marca comercial), fecha de empaque, fecha   de vencimiento, lote de producción, cantidad, componentes del producto con dosificación manual.</t>
  </si>
  <si>
    <t>Jabon liquido antibacterial</t>
  </si>
  <si>
    <t>El producto debe tener aspecto, textura, color, olor y sabor característico, no debe presentar humedad ni contaminación con hongos. Debe cumplir con todos los requisitos establecidos en la NTC -4423.El rotulado debe cumplir con lo establecido en la resolución No 05109 del Ministerio de salud. Presentación:  Bolsa  plástico herméticamente sellado por 500 gramos.Se recibe Rotulado con el nombre del producto, nombre del empacador y/o productor (marca comercial), fecha de empaque y fecha de vencimiento visible y legible, la fecha de vencimiento no debe ser inferior de 3 meses con relacion a la fecha entrega, no grumos y humedad</t>
  </si>
  <si>
    <t>VR. IVA</t>
  </si>
  <si>
    <t>vr. Unidad + iva</t>
  </si>
  <si>
    <t>VALOR TOTAL+IVA</t>
  </si>
  <si>
    <t>%IVA</t>
  </si>
  <si>
    <t>LOTE: AGROINDUSTRIA</t>
  </si>
  <si>
    <t xml:space="preserve">PROMEDIO PRECIOS UNITARIOS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</si>
</sst>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Red]&quot;$&quot;\ #,##0.00"/>
  </numFmts>
  <fonts count="9"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9"/>
      <color indexed="81"/>
      <name val="Tahoma"/>
      <family val="2"/>
    </font>
    <font>
      <sz val="9"/>
      <color indexed="81"/>
      <name val="Tahoma"/>
      <family val="2"/>
    </font>
    <font>
      <sz val="11"/>
      <name val="Calibri"/>
      <family val="2"/>
      <scheme val="minor"/>
    </font>
    <font>
      <sz val="11"/>
      <color rgb="FF000000"/>
      <name val="Calibri"/>
      <family val="2"/>
      <scheme val="minor"/>
    </font>
    <font>
      <b/>
      <sz val="11"/>
      <color rgb="FF000000"/>
      <name val="Calibri"/>
      <family val="2"/>
      <scheme val="minor"/>
    </font>
  </fonts>
  <fills count="7">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0" tint="-0.14999847407452621"/>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bottom/>
      <diagonal/>
    </border>
  </borders>
  <cellStyleXfs count="3">
    <xf numFmtId="0" fontId="0" fillId="0" borderId="0"/>
    <xf numFmtId="9" fontId="1" fillId="0" borderId="0" applyFont="0" applyFill="0" applyBorder="0" applyAlignment="0" applyProtection="0"/>
    <xf numFmtId="0" fontId="3" fillId="0" borderId="0" applyNumberFormat="0" applyFill="0" applyBorder="0" applyAlignment="0" applyProtection="0"/>
  </cellStyleXfs>
  <cellXfs count="51">
    <xf numFmtId="0" fontId="0" fillId="0" borderId="0" xfId="0"/>
    <xf numFmtId="0" fontId="7" fillId="0" borderId="4" xfId="0" applyFont="1"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7" fillId="0" borderId="2" xfId="0" applyFont="1" applyBorder="1" applyAlignment="1">
      <alignment horizontal="center" vertical="center" wrapText="1"/>
    </xf>
    <xf numFmtId="0" fontId="0" fillId="0" borderId="4"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wrapText="1"/>
    </xf>
    <xf numFmtId="0" fontId="7" fillId="0" borderId="0" xfId="0" applyFont="1" applyAlignment="1">
      <alignment horizontal="center" vertical="center" wrapText="1"/>
    </xf>
    <xf numFmtId="9" fontId="0" fillId="0" borderId="4" xfId="1" applyFont="1" applyFill="1" applyBorder="1" applyAlignment="1">
      <alignment horizontal="center" vertical="center"/>
    </xf>
    <xf numFmtId="164" fontId="0" fillId="0" borderId="4" xfId="0" applyNumberFormat="1" applyBorder="1" applyAlignment="1">
      <alignment horizontal="center" vertical="center"/>
    </xf>
    <xf numFmtId="164" fontId="0" fillId="0" borderId="4" xfId="1" applyNumberFormat="1" applyFont="1" applyBorder="1" applyAlignment="1">
      <alignment horizontal="center" vertical="center"/>
    </xf>
    <xf numFmtId="0" fontId="0" fillId="0" borderId="6" xfId="0" applyBorder="1" applyAlignment="1">
      <alignment horizontal="center" vertical="center" wrapText="1"/>
    </xf>
    <xf numFmtId="0" fontId="7" fillId="0" borderId="1"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 xfId="0" applyFont="1" applyBorder="1" applyAlignment="1">
      <alignment horizontal="center" vertical="center" wrapText="1"/>
    </xf>
    <xf numFmtId="0" fontId="0" fillId="0" borderId="5" xfId="0" applyBorder="1" applyAlignment="1">
      <alignment horizontal="center" vertical="center" wrapText="1"/>
    </xf>
    <xf numFmtId="0" fontId="0" fillId="3" borderId="1" xfId="0" applyFill="1" applyBorder="1" applyAlignment="1">
      <alignment horizontal="center" vertical="center" wrapText="1"/>
    </xf>
    <xf numFmtId="164" fontId="0" fillId="3" borderId="4" xfId="0" applyNumberFormat="1" applyFill="1" applyBorder="1" applyAlignment="1">
      <alignment horizontal="center" vertical="center"/>
    </xf>
    <xf numFmtId="0" fontId="0" fillId="0" borderId="8" xfId="0" applyBorder="1" applyAlignment="1">
      <alignment horizontal="center" vertical="center" wrapText="1"/>
    </xf>
    <xf numFmtId="164" fontId="0" fillId="0" borderId="2" xfId="0" applyNumberFormat="1" applyBorder="1" applyAlignment="1">
      <alignment horizontal="center" vertical="center"/>
    </xf>
    <xf numFmtId="164" fontId="0" fillId="0" borderId="2" xfId="1" applyNumberFormat="1" applyFont="1" applyBorder="1" applyAlignment="1">
      <alignment horizontal="center" vertical="center"/>
    </xf>
    <xf numFmtId="164" fontId="0" fillId="6" borderId="2" xfId="0" applyNumberFormat="1" applyFill="1" applyBorder="1" applyAlignment="1">
      <alignment horizontal="center" vertical="center"/>
    </xf>
    <xf numFmtId="9" fontId="0" fillId="0" borderId="0" xfId="1" applyFont="1" applyBorder="1" applyAlignment="1">
      <alignment horizontal="center" vertical="center"/>
    </xf>
    <xf numFmtId="0" fontId="6" fillId="0" borderId="4" xfId="0" applyFont="1" applyBorder="1" applyAlignment="1">
      <alignment horizontal="center" vertical="center" wrapText="1"/>
    </xf>
    <xf numFmtId="0" fontId="6" fillId="0" borderId="1" xfId="2" applyFont="1" applyFill="1" applyBorder="1" applyAlignment="1">
      <alignment horizontal="center" vertical="center" wrapText="1"/>
    </xf>
    <xf numFmtId="0" fontId="2" fillId="0" borderId="4" xfId="0" applyFont="1" applyBorder="1" applyAlignment="1">
      <alignment horizontal="center" vertical="center" wrapText="1"/>
    </xf>
    <xf numFmtId="9" fontId="0" fillId="0" borderId="0" xfId="1" applyFont="1" applyFill="1" applyBorder="1" applyAlignment="1">
      <alignment horizontal="center" vertical="center"/>
    </xf>
    <xf numFmtId="164" fontId="2" fillId="0" borderId="0" xfId="0" applyNumberFormat="1" applyFont="1" applyAlignment="1">
      <alignment horizontal="center" vertical="center"/>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4" borderId="4" xfId="0" applyFont="1" applyFill="1" applyBorder="1" applyAlignment="1">
      <alignment horizontal="center" vertical="center"/>
    </xf>
    <xf numFmtId="9" fontId="2" fillId="4" borderId="2" xfId="1" applyFont="1" applyFill="1" applyBorder="1" applyAlignment="1">
      <alignment horizontal="center" vertical="center"/>
    </xf>
    <xf numFmtId="9" fontId="2" fillId="4" borderId="3" xfId="1" applyFont="1" applyFill="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5" borderId="4" xfId="0" applyFont="1" applyFill="1" applyBorder="1" applyAlignment="1">
      <alignment horizontal="center" vertical="center"/>
    </xf>
    <xf numFmtId="0" fontId="2" fillId="0" borderId="0" xfId="0" applyFont="1" applyAlignment="1">
      <alignment horizontal="center" vertical="center"/>
    </xf>
    <xf numFmtId="9" fontId="2" fillId="5" borderId="4" xfId="1" applyFont="1" applyFill="1" applyBorder="1" applyAlignment="1">
      <alignment horizontal="center" vertical="center"/>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164" fontId="0" fillId="0" borderId="4" xfId="0" applyNumberFormat="1" applyFill="1" applyBorder="1" applyAlignment="1">
      <alignment horizontal="center" vertical="center"/>
    </xf>
  </cellXfs>
  <cellStyles count="3">
    <cellStyle name="Hipervínculo" xfId="2" builtinId="8"/>
    <cellStyle name="Normal" xfId="0" builtinId="0"/>
    <cellStyle name="Porcentaje" xfId="1" builtinId="5"/>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F93F0-6FCD-4990-8172-08C3DDFE93BF}">
  <dimension ref="A2:Q144"/>
  <sheetViews>
    <sheetView tabSelected="1" topLeftCell="D127" zoomScale="80" zoomScaleNormal="80" workbookViewId="0">
      <selection activeCell="G127" sqref="G127"/>
    </sheetView>
  </sheetViews>
  <sheetFormatPr baseColWidth="10" defaultRowHeight="15" x14ac:dyDescent="0.25"/>
  <cols>
    <col min="1" max="1" width="7.140625" style="8" customWidth="1"/>
    <col min="2" max="2" width="14.140625" style="8" customWidth="1"/>
    <col min="3" max="3" width="10.28515625" style="8" customWidth="1"/>
    <col min="4" max="4" width="18.42578125" style="8" customWidth="1"/>
    <col min="5" max="5" width="30" style="8" customWidth="1"/>
    <col min="6" max="6" width="61.42578125" style="8" customWidth="1"/>
    <col min="7" max="7" width="16" style="8" customWidth="1"/>
    <col min="8" max="8" width="18" style="8" hidden="1" customWidth="1"/>
    <col min="9" max="9" width="15.5703125" style="8" hidden="1" customWidth="1"/>
    <col min="10" max="10" width="18" style="8" customWidth="1"/>
    <col min="11" max="11" width="19.42578125" style="8" customWidth="1"/>
    <col min="12" max="12" width="15.7109375" style="8" customWidth="1"/>
    <col min="13" max="13" width="18.5703125" style="8" hidden="1" customWidth="1"/>
    <col min="14" max="14" width="13.5703125" style="8" hidden="1" customWidth="1"/>
    <col min="15" max="15" width="17.7109375" style="8" customWidth="1"/>
    <col min="16" max="16" width="17.28515625" style="8" customWidth="1"/>
    <col min="17" max="17" width="25.5703125" style="8" customWidth="1"/>
    <col min="18" max="16384" width="11.42578125" style="8"/>
  </cols>
  <sheetData>
    <row r="2" spans="1:17" x14ac:dyDescent="0.25">
      <c r="F2" s="8" t="s">
        <v>259</v>
      </c>
      <c r="G2" s="6"/>
      <c r="H2" s="11"/>
      <c r="I2" s="6"/>
      <c r="J2" s="6"/>
      <c r="K2" s="6"/>
      <c r="L2" s="6"/>
      <c r="M2" s="11"/>
      <c r="N2" s="6"/>
      <c r="O2" s="6"/>
      <c r="P2" s="6"/>
      <c r="Q2" s="6"/>
    </row>
    <row r="3" spans="1:17" x14ac:dyDescent="0.25">
      <c r="A3" s="33" t="s">
        <v>0</v>
      </c>
      <c r="B3" s="33" t="s">
        <v>1</v>
      </c>
      <c r="C3" s="34" t="s">
        <v>2</v>
      </c>
      <c r="D3" s="33" t="s">
        <v>3</v>
      </c>
      <c r="E3" s="34" t="s">
        <v>4</v>
      </c>
      <c r="F3" s="31" t="s">
        <v>5</v>
      </c>
      <c r="G3" s="37" t="s">
        <v>10</v>
      </c>
      <c r="H3" s="38" t="s">
        <v>258</v>
      </c>
      <c r="I3" s="40" t="s">
        <v>255</v>
      </c>
      <c r="J3" s="42" t="s">
        <v>256</v>
      </c>
      <c r="K3" s="44" t="s">
        <v>257</v>
      </c>
      <c r="L3" s="45" t="s">
        <v>10</v>
      </c>
      <c r="M3" s="47" t="s">
        <v>258</v>
      </c>
      <c r="N3" s="45" t="s">
        <v>255</v>
      </c>
      <c r="O3" s="48" t="s">
        <v>256</v>
      </c>
      <c r="P3" s="36" t="s">
        <v>257</v>
      </c>
      <c r="Q3" s="6"/>
    </row>
    <row r="4" spans="1:17" ht="56.25" customHeight="1" x14ac:dyDescent="0.25">
      <c r="A4" s="33"/>
      <c r="B4" s="33"/>
      <c r="C4" s="35"/>
      <c r="D4" s="33"/>
      <c r="E4" s="35"/>
      <c r="F4" s="32"/>
      <c r="G4" s="37"/>
      <c r="H4" s="39"/>
      <c r="I4" s="41"/>
      <c r="J4" s="43"/>
      <c r="K4" s="44"/>
      <c r="L4" s="45"/>
      <c r="M4" s="47"/>
      <c r="N4" s="45"/>
      <c r="O4" s="49"/>
      <c r="P4" s="36"/>
      <c r="Q4" s="28" t="s">
        <v>260</v>
      </c>
    </row>
    <row r="5" spans="1:17" ht="159.75" customHeight="1" x14ac:dyDescent="0.25">
      <c r="A5" s="1">
        <v>1</v>
      </c>
      <c r="B5" s="1">
        <v>50306703</v>
      </c>
      <c r="C5" s="2">
        <v>1</v>
      </c>
      <c r="D5" s="2" t="s">
        <v>7</v>
      </c>
      <c r="E5" s="3" t="s">
        <v>11</v>
      </c>
      <c r="F5" s="3" t="s">
        <v>12</v>
      </c>
      <c r="G5" s="12">
        <v>26000</v>
      </c>
      <c r="H5" s="13"/>
      <c r="I5" s="12"/>
      <c r="J5" s="12">
        <f t="shared" ref="J5:J36" si="0">G5+I5</f>
        <v>26000</v>
      </c>
      <c r="K5" s="12">
        <f t="shared" ref="K5:K36" si="1">J5*C5</f>
        <v>26000</v>
      </c>
      <c r="L5" s="12">
        <v>24000</v>
      </c>
      <c r="M5" s="13"/>
      <c r="N5" s="12"/>
      <c r="O5" s="12">
        <f>L5+N5</f>
        <v>24000</v>
      </c>
      <c r="P5" s="12">
        <f t="shared" ref="P5:P36" si="2">O5*C5</f>
        <v>24000</v>
      </c>
      <c r="Q5" s="12">
        <f>+(K5+P5)/2</f>
        <v>25000</v>
      </c>
    </row>
    <row r="6" spans="1:17" ht="127.5" customHeight="1" x14ac:dyDescent="0.25">
      <c r="A6" s="1">
        <v>2</v>
      </c>
      <c r="B6" s="1">
        <v>50302003</v>
      </c>
      <c r="C6" s="2">
        <v>1</v>
      </c>
      <c r="D6" s="2" t="s">
        <v>7</v>
      </c>
      <c r="E6" s="2" t="s">
        <v>13</v>
      </c>
      <c r="F6" s="14" t="s">
        <v>14</v>
      </c>
      <c r="G6" s="12">
        <v>29000</v>
      </c>
      <c r="H6" s="13"/>
      <c r="I6" s="12"/>
      <c r="J6" s="12">
        <f t="shared" si="0"/>
        <v>29000</v>
      </c>
      <c r="K6" s="12">
        <f t="shared" si="1"/>
        <v>29000</v>
      </c>
      <c r="L6" s="12">
        <v>26000</v>
      </c>
      <c r="M6" s="13"/>
      <c r="N6" s="12"/>
      <c r="O6" s="12">
        <f t="shared" ref="O6:O69" si="3">L6+N6</f>
        <v>26000</v>
      </c>
      <c r="P6" s="12">
        <f t="shared" si="2"/>
        <v>26000</v>
      </c>
      <c r="Q6" s="12">
        <f t="shared" ref="Q6:Q69" si="4">+(K6+P6)/2</f>
        <v>27500</v>
      </c>
    </row>
    <row r="7" spans="1:17" ht="53.25" customHeight="1" x14ac:dyDescent="0.25">
      <c r="A7" s="1">
        <v>3</v>
      </c>
      <c r="B7" s="1">
        <v>50305601</v>
      </c>
      <c r="C7" s="2">
        <v>1</v>
      </c>
      <c r="D7" s="2" t="s">
        <v>7</v>
      </c>
      <c r="E7" s="2" t="s">
        <v>15</v>
      </c>
      <c r="F7" s="14" t="s">
        <v>16</v>
      </c>
      <c r="G7" s="12">
        <v>8500</v>
      </c>
      <c r="H7" s="13"/>
      <c r="I7" s="12"/>
      <c r="J7" s="12">
        <f t="shared" si="0"/>
        <v>8500</v>
      </c>
      <c r="K7" s="12">
        <f t="shared" si="1"/>
        <v>8500</v>
      </c>
      <c r="L7" s="12">
        <v>9000</v>
      </c>
      <c r="M7" s="13"/>
      <c r="N7" s="12"/>
      <c r="O7" s="12">
        <f t="shared" si="3"/>
        <v>9000</v>
      </c>
      <c r="P7" s="12">
        <f t="shared" si="2"/>
        <v>9000</v>
      </c>
      <c r="Q7" s="12">
        <f t="shared" si="4"/>
        <v>8750</v>
      </c>
    </row>
    <row r="8" spans="1:17" ht="233.25" customHeight="1" x14ac:dyDescent="0.25">
      <c r="A8" s="1">
        <v>4</v>
      </c>
      <c r="B8" s="1">
        <v>50307045</v>
      </c>
      <c r="C8" s="2">
        <v>1</v>
      </c>
      <c r="D8" s="2" t="s">
        <v>7</v>
      </c>
      <c r="E8" s="4" t="s">
        <v>17</v>
      </c>
      <c r="F8" s="14" t="s">
        <v>18</v>
      </c>
      <c r="G8" s="12">
        <v>8500</v>
      </c>
      <c r="H8" s="13"/>
      <c r="I8" s="12"/>
      <c r="J8" s="12">
        <f t="shared" si="0"/>
        <v>8500</v>
      </c>
      <c r="K8" s="12">
        <f t="shared" si="1"/>
        <v>8500</v>
      </c>
      <c r="L8" s="12">
        <v>9000</v>
      </c>
      <c r="M8" s="13"/>
      <c r="N8" s="12"/>
      <c r="O8" s="12">
        <f t="shared" si="3"/>
        <v>9000</v>
      </c>
      <c r="P8" s="12">
        <f t="shared" si="2"/>
        <v>9000</v>
      </c>
      <c r="Q8" s="12">
        <f t="shared" si="4"/>
        <v>8750</v>
      </c>
    </row>
    <row r="9" spans="1:17" ht="186" customHeight="1" x14ac:dyDescent="0.25">
      <c r="A9" s="1">
        <v>5</v>
      </c>
      <c r="B9" s="1">
        <v>50301500</v>
      </c>
      <c r="C9" s="2">
        <v>1</v>
      </c>
      <c r="D9" s="2" t="s">
        <v>7</v>
      </c>
      <c r="E9" s="2" t="s">
        <v>19</v>
      </c>
      <c r="F9" s="15" t="s">
        <v>20</v>
      </c>
      <c r="G9" s="12">
        <v>23000</v>
      </c>
      <c r="H9" s="13"/>
      <c r="I9" s="12"/>
      <c r="J9" s="12">
        <f t="shared" si="0"/>
        <v>23000</v>
      </c>
      <c r="K9" s="12">
        <f t="shared" si="1"/>
        <v>23000</v>
      </c>
      <c r="L9" s="12">
        <v>24000</v>
      </c>
      <c r="M9" s="13"/>
      <c r="N9" s="12"/>
      <c r="O9" s="12">
        <f t="shared" si="3"/>
        <v>24000</v>
      </c>
      <c r="P9" s="12">
        <f t="shared" si="2"/>
        <v>24000</v>
      </c>
      <c r="Q9" s="12">
        <f t="shared" si="4"/>
        <v>23500</v>
      </c>
    </row>
    <row r="10" spans="1:17" ht="74.25" customHeight="1" x14ac:dyDescent="0.25">
      <c r="A10" s="1">
        <v>6</v>
      </c>
      <c r="B10" s="1">
        <v>50406500</v>
      </c>
      <c r="C10" s="2">
        <v>1</v>
      </c>
      <c r="D10" s="2" t="s">
        <v>7</v>
      </c>
      <c r="E10" s="2" t="s">
        <v>21</v>
      </c>
      <c r="F10" s="14" t="s">
        <v>22</v>
      </c>
      <c r="G10" s="12">
        <v>15000</v>
      </c>
      <c r="H10" s="13"/>
      <c r="I10" s="12"/>
      <c r="J10" s="12">
        <f t="shared" si="0"/>
        <v>15000</v>
      </c>
      <c r="K10" s="12">
        <f t="shared" si="1"/>
        <v>15000</v>
      </c>
      <c r="L10" s="12">
        <v>14000</v>
      </c>
      <c r="M10" s="13"/>
      <c r="N10" s="12"/>
      <c r="O10" s="12">
        <f t="shared" si="3"/>
        <v>14000</v>
      </c>
      <c r="P10" s="12">
        <f t="shared" si="2"/>
        <v>14000</v>
      </c>
      <c r="Q10" s="12">
        <f t="shared" si="4"/>
        <v>14500</v>
      </c>
    </row>
    <row r="11" spans="1:17" ht="81" customHeight="1" thickBot="1" x14ac:dyDescent="0.3">
      <c r="A11" s="1">
        <v>7</v>
      </c>
      <c r="B11" s="1">
        <v>50402500</v>
      </c>
      <c r="C11" s="2">
        <v>1</v>
      </c>
      <c r="D11" s="2" t="s">
        <v>7</v>
      </c>
      <c r="E11" s="2" t="s">
        <v>23</v>
      </c>
      <c r="F11" s="14" t="s">
        <v>24</v>
      </c>
      <c r="G11" s="12">
        <v>10000</v>
      </c>
      <c r="H11" s="13"/>
      <c r="I11" s="12"/>
      <c r="J11" s="12">
        <f t="shared" si="0"/>
        <v>10000</v>
      </c>
      <c r="K11" s="12">
        <f t="shared" si="1"/>
        <v>10000</v>
      </c>
      <c r="L11" s="12">
        <v>12000</v>
      </c>
      <c r="M11" s="13"/>
      <c r="N11" s="12"/>
      <c r="O11" s="12">
        <f t="shared" si="3"/>
        <v>12000</v>
      </c>
      <c r="P11" s="12">
        <f t="shared" si="2"/>
        <v>12000</v>
      </c>
      <c r="Q11" s="12">
        <f t="shared" si="4"/>
        <v>11000</v>
      </c>
    </row>
    <row r="12" spans="1:17" ht="168" customHeight="1" x14ac:dyDescent="0.25">
      <c r="A12" s="1">
        <v>8</v>
      </c>
      <c r="B12" s="1">
        <v>50305400</v>
      </c>
      <c r="C12" s="2">
        <v>1</v>
      </c>
      <c r="D12" s="2" t="s">
        <v>7</v>
      </c>
      <c r="E12" s="2" t="s">
        <v>25</v>
      </c>
      <c r="F12" s="16" t="s">
        <v>26</v>
      </c>
      <c r="G12" s="12">
        <v>24000</v>
      </c>
      <c r="H12" s="13"/>
      <c r="I12" s="12"/>
      <c r="J12" s="12">
        <f t="shared" si="0"/>
        <v>24000</v>
      </c>
      <c r="K12" s="12">
        <f t="shared" si="1"/>
        <v>24000</v>
      </c>
      <c r="L12" s="12">
        <v>23000</v>
      </c>
      <c r="M12" s="13"/>
      <c r="N12" s="12"/>
      <c r="O12" s="12">
        <f t="shared" si="3"/>
        <v>23000</v>
      </c>
      <c r="P12" s="12">
        <f t="shared" si="2"/>
        <v>23000</v>
      </c>
      <c r="Q12" s="12">
        <f t="shared" si="4"/>
        <v>23500</v>
      </c>
    </row>
    <row r="13" spans="1:17" ht="94.5" customHeight="1" x14ac:dyDescent="0.25">
      <c r="A13" s="1">
        <v>9</v>
      </c>
      <c r="B13" s="8">
        <v>50307024</v>
      </c>
      <c r="C13" s="2">
        <v>1</v>
      </c>
      <c r="D13" s="2" t="s">
        <v>7</v>
      </c>
      <c r="E13" s="2" t="s">
        <v>27</v>
      </c>
      <c r="F13" s="14" t="s">
        <v>28</v>
      </c>
      <c r="G13" s="12">
        <v>9500</v>
      </c>
      <c r="H13" s="13"/>
      <c r="I13" s="12"/>
      <c r="J13" s="12">
        <f t="shared" si="0"/>
        <v>9500</v>
      </c>
      <c r="K13" s="12">
        <f t="shared" si="1"/>
        <v>9500</v>
      </c>
      <c r="L13" s="12">
        <v>9000</v>
      </c>
      <c r="M13" s="13"/>
      <c r="N13" s="12"/>
      <c r="O13" s="12">
        <f t="shared" si="3"/>
        <v>9000</v>
      </c>
      <c r="P13" s="12">
        <f t="shared" si="2"/>
        <v>9000</v>
      </c>
      <c r="Q13" s="12">
        <f t="shared" si="4"/>
        <v>9250</v>
      </c>
    </row>
    <row r="14" spans="1:17" ht="75.75" customHeight="1" x14ac:dyDescent="0.25">
      <c r="A14" s="1">
        <v>10</v>
      </c>
      <c r="B14" s="1">
        <v>50414025</v>
      </c>
      <c r="C14" s="2">
        <v>1</v>
      </c>
      <c r="D14" s="2" t="s">
        <v>9</v>
      </c>
      <c r="E14" s="2" t="s">
        <v>29</v>
      </c>
      <c r="F14" s="14" t="s">
        <v>30</v>
      </c>
      <c r="G14" s="12">
        <v>9200</v>
      </c>
      <c r="H14" s="13">
        <v>0.19</v>
      </c>
      <c r="I14" s="12">
        <f>G14*0.19</f>
        <v>1748</v>
      </c>
      <c r="J14" s="12">
        <f t="shared" si="0"/>
        <v>10948</v>
      </c>
      <c r="K14" s="12">
        <f t="shared" si="1"/>
        <v>10948</v>
      </c>
      <c r="L14" s="12">
        <v>9000</v>
      </c>
      <c r="M14" s="13">
        <v>0.19</v>
      </c>
      <c r="N14" s="12">
        <f>L14*0.19</f>
        <v>1710</v>
      </c>
      <c r="O14" s="12">
        <f t="shared" si="3"/>
        <v>10710</v>
      </c>
      <c r="P14" s="12">
        <f t="shared" si="2"/>
        <v>10710</v>
      </c>
      <c r="Q14" s="12">
        <f t="shared" si="4"/>
        <v>10829</v>
      </c>
    </row>
    <row r="15" spans="1:17" ht="82.5" customHeight="1" x14ac:dyDescent="0.25">
      <c r="A15" s="1">
        <v>11</v>
      </c>
      <c r="B15" s="2">
        <v>50404102</v>
      </c>
      <c r="C15" s="2">
        <v>1</v>
      </c>
      <c r="D15" s="2" t="s">
        <v>9</v>
      </c>
      <c r="E15" s="2" t="s">
        <v>31</v>
      </c>
      <c r="F15" s="14" t="s">
        <v>32</v>
      </c>
      <c r="G15" s="12">
        <v>9200</v>
      </c>
      <c r="H15" s="13">
        <v>0.19</v>
      </c>
      <c r="I15" s="12">
        <f t="shared" ref="I15:I16" si="5">G15*0.19</f>
        <v>1748</v>
      </c>
      <c r="J15" s="12">
        <f t="shared" si="0"/>
        <v>10948</v>
      </c>
      <c r="K15" s="12">
        <f t="shared" si="1"/>
        <v>10948</v>
      </c>
      <c r="L15" s="12">
        <v>9000</v>
      </c>
      <c r="M15" s="13">
        <v>0.19</v>
      </c>
      <c r="N15" s="12">
        <f t="shared" ref="N15:N16" si="6">L15*0.19</f>
        <v>1710</v>
      </c>
      <c r="O15" s="12">
        <f t="shared" si="3"/>
        <v>10710</v>
      </c>
      <c r="P15" s="12">
        <f t="shared" si="2"/>
        <v>10710</v>
      </c>
      <c r="Q15" s="12">
        <f t="shared" si="4"/>
        <v>10829</v>
      </c>
    </row>
    <row r="16" spans="1:17" ht="74.25" customHeight="1" x14ac:dyDescent="0.25">
      <c r="A16" s="1">
        <v>12</v>
      </c>
      <c r="B16" s="1">
        <v>50404115</v>
      </c>
      <c r="C16" s="2">
        <v>1</v>
      </c>
      <c r="D16" s="2" t="s">
        <v>9</v>
      </c>
      <c r="E16" s="2" t="s">
        <v>33</v>
      </c>
      <c r="F16" s="14" t="s">
        <v>34</v>
      </c>
      <c r="G16" s="12">
        <v>9200</v>
      </c>
      <c r="H16" s="13">
        <v>0.19</v>
      </c>
      <c r="I16" s="12">
        <f t="shared" si="5"/>
        <v>1748</v>
      </c>
      <c r="J16" s="12">
        <f t="shared" si="0"/>
        <v>10948</v>
      </c>
      <c r="K16" s="12">
        <f t="shared" si="1"/>
        <v>10948</v>
      </c>
      <c r="L16" s="12">
        <v>9000</v>
      </c>
      <c r="M16" s="13">
        <v>0.19</v>
      </c>
      <c r="N16" s="12">
        <f t="shared" si="6"/>
        <v>1710</v>
      </c>
      <c r="O16" s="12">
        <f t="shared" si="3"/>
        <v>10710</v>
      </c>
      <c r="P16" s="12">
        <f t="shared" si="2"/>
        <v>10710</v>
      </c>
      <c r="Q16" s="12">
        <f t="shared" si="4"/>
        <v>10829</v>
      </c>
    </row>
    <row r="17" spans="1:17" ht="193.5" customHeight="1" x14ac:dyDescent="0.25">
      <c r="A17" s="1">
        <v>13</v>
      </c>
      <c r="B17" s="1">
        <v>50161509</v>
      </c>
      <c r="C17" s="2">
        <v>1</v>
      </c>
      <c r="D17" s="2" t="s">
        <v>35</v>
      </c>
      <c r="E17" s="2" t="s">
        <v>36</v>
      </c>
      <c r="F17" s="14" t="s">
        <v>37</v>
      </c>
      <c r="G17" s="12">
        <v>36000</v>
      </c>
      <c r="H17" s="13">
        <v>0.05</v>
      </c>
      <c r="I17" s="12">
        <f>G17*0.05</f>
        <v>1800</v>
      </c>
      <c r="J17" s="12">
        <f t="shared" si="0"/>
        <v>37800</v>
      </c>
      <c r="K17" s="12">
        <f t="shared" si="1"/>
        <v>37800</v>
      </c>
      <c r="L17" s="12">
        <v>35000</v>
      </c>
      <c r="M17" s="13">
        <v>0.05</v>
      </c>
      <c r="N17" s="12">
        <f>L17*0.05</f>
        <v>1750</v>
      </c>
      <c r="O17" s="12">
        <f t="shared" si="3"/>
        <v>36750</v>
      </c>
      <c r="P17" s="12">
        <f t="shared" si="2"/>
        <v>36750</v>
      </c>
      <c r="Q17" s="12">
        <f t="shared" si="4"/>
        <v>37275</v>
      </c>
    </row>
    <row r="18" spans="1:17" ht="93" customHeight="1" x14ac:dyDescent="0.25">
      <c r="A18" s="1">
        <v>14</v>
      </c>
      <c r="B18" s="1">
        <v>50171707</v>
      </c>
      <c r="C18" s="2">
        <v>1</v>
      </c>
      <c r="D18" s="2" t="s">
        <v>38</v>
      </c>
      <c r="E18" s="2" t="s">
        <v>39</v>
      </c>
      <c r="F18" s="14" t="s">
        <v>40</v>
      </c>
      <c r="G18" s="12">
        <v>11000</v>
      </c>
      <c r="H18" s="13">
        <v>0.19</v>
      </c>
      <c r="I18" s="12">
        <f>G18*0.19</f>
        <v>2090</v>
      </c>
      <c r="J18" s="12">
        <f t="shared" si="0"/>
        <v>13090</v>
      </c>
      <c r="K18" s="12">
        <f t="shared" si="1"/>
        <v>13090</v>
      </c>
      <c r="L18" s="12">
        <v>12000</v>
      </c>
      <c r="M18" s="13">
        <v>0.19</v>
      </c>
      <c r="N18" s="12">
        <f>L18*0.19</f>
        <v>2280</v>
      </c>
      <c r="O18" s="12">
        <f t="shared" si="3"/>
        <v>14280</v>
      </c>
      <c r="P18" s="12">
        <f t="shared" si="2"/>
        <v>14280</v>
      </c>
      <c r="Q18" s="12">
        <f t="shared" si="4"/>
        <v>13685</v>
      </c>
    </row>
    <row r="19" spans="1:17" ht="85.5" customHeight="1" x14ac:dyDescent="0.25">
      <c r="A19" s="1">
        <v>15</v>
      </c>
      <c r="B19" s="1">
        <v>12171506</v>
      </c>
      <c r="C19" s="2">
        <v>1</v>
      </c>
      <c r="D19" s="1" t="s">
        <v>9</v>
      </c>
      <c r="E19" s="2" t="s">
        <v>41</v>
      </c>
      <c r="F19" s="3" t="s">
        <v>42</v>
      </c>
      <c r="G19" s="12">
        <v>14500</v>
      </c>
      <c r="H19" s="13">
        <v>0.19</v>
      </c>
      <c r="I19" s="12">
        <f t="shared" ref="I19:I32" si="7">G19*0.19</f>
        <v>2755</v>
      </c>
      <c r="J19" s="12">
        <f t="shared" si="0"/>
        <v>17255</v>
      </c>
      <c r="K19" s="12">
        <f t="shared" si="1"/>
        <v>17255</v>
      </c>
      <c r="L19" s="12">
        <v>15000</v>
      </c>
      <c r="M19" s="13">
        <v>0.19</v>
      </c>
      <c r="N19" s="12">
        <f t="shared" ref="N19:N31" si="8">L19*0.19</f>
        <v>2850</v>
      </c>
      <c r="O19" s="12">
        <f t="shared" si="3"/>
        <v>17850</v>
      </c>
      <c r="P19" s="12">
        <f t="shared" si="2"/>
        <v>17850</v>
      </c>
      <c r="Q19" s="12">
        <f t="shared" si="4"/>
        <v>17552.5</v>
      </c>
    </row>
    <row r="20" spans="1:17" ht="59.25" customHeight="1" x14ac:dyDescent="0.25">
      <c r="A20" s="1">
        <v>16</v>
      </c>
      <c r="B20" s="1">
        <v>12171506</v>
      </c>
      <c r="C20" s="2">
        <v>1</v>
      </c>
      <c r="D20" s="1" t="s">
        <v>43</v>
      </c>
      <c r="E20" s="2" t="s">
        <v>44</v>
      </c>
      <c r="F20" s="3" t="s">
        <v>45</v>
      </c>
      <c r="G20" s="12">
        <v>157000</v>
      </c>
      <c r="H20" s="13">
        <v>0.19</v>
      </c>
      <c r="I20" s="12">
        <f t="shared" si="7"/>
        <v>29830</v>
      </c>
      <c r="J20" s="12">
        <f t="shared" si="0"/>
        <v>186830</v>
      </c>
      <c r="K20" s="12">
        <f t="shared" si="1"/>
        <v>186830</v>
      </c>
      <c r="L20" s="12">
        <v>155000</v>
      </c>
      <c r="M20" s="13">
        <v>0.19</v>
      </c>
      <c r="N20" s="12">
        <f t="shared" si="8"/>
        <v>29450</v>
      </c>
      <c r="O20" s="12">
        <f t="shared" si="3"/>
        <v>184450</v>
      </c>
      <c r="P20" s="12">
        <f t="shared" si="2"/>
        <v>184450</v>
      </c>
      <c r="Q20" s="12">
        <f t="shared" si="4"/>
        <v>185640</v>
      </c>
    </row>
    <row r="21" spans="1:17" ht="72.75" customHeight="1" x14ac:dyDescent="0.25">
      <c r="A21" s="1">
        <v>17</v>
      </c>
      <c r="B21" s="1">
        <v>12171506</v>
      </c>
      <c r="C21" s="2">
        <v>1</v>
      </c>
      <c r="D21" s="1" t="s">
        <v>43</v>
      </c>
      <c r="E21" s="2" t="s">
        <v>46</v>
      </c>
      <c r="F21" s="3" t="s">
        <v>47</v>
      </c>
      <c r="G21" s="12">
        <v>14300</v>
      </c>
      <c r="H21" s="13">
        <v>0.19</v>
      </c>
      <c r="I21" s="12">
        <f t="shared" si="7"/>
        <v>2717</v>
      </c>
      <c r="J21" s="12">
        <f t="shared" si="0"/>
        <v>17017</v>
      </c>
      <c r="K21" s="12">
        <f t="shared" si="1"/>
        <v>17017</v>
      </c>
      <c r="L21" s="12">
        <v>15000</v>
      </c>
      <c r="M21" s="13">
        <v>0.19</v>
      </c>
      <c r="N21" s="12">
        <f t="shared" si="8"/>
        <v>2850</v>
      </c>
      <c r="O21" s="12">
        <f t="shared" si="3"/>
        <v>17850</v>
      </c>
      <c r="P21" s="12">
        <f t="shared" si="2"/>
        <v>17850</v>
      </c>
      <c r="Q21" s="12">
        <f t="shared" si="4"/>
        <v>17433.5</v>
      </c>
    </row>
    <row r="22" spans="1:17" ht="158.25" customHeight="1" x14ac:dyDescent="0.25">
      <c r="A22" s="1">
        <v>18</v>
      </c>
      <c r="B22" s="1">
        <v>48101802</v>
      </c>
      <c r="C22" s="2">
        <v>1</v>
      </c>
      <c r="D22" s="1" t="s">
        <v>8</v>
      </c>
      <c r="E22" s="2" t="s">
        <v>48</v>
      </c>
      <c r="F22" s="3" t="s">
        <v>49</v>
      </c>
      <c r="G22" s="12">
        <v>127000</v>
      </c>
      <c r="H22" s="13">
        <v>0.19</v>
      </c>
      <c r="I22" s="12">
        <f t="shared" si="7"/>
        <v>24130</v>
      </c>
      <c r="J22" s="12">
        <f t="shared" si="0"/>
        <v>151130</v>
      </c>
      <c r="K22" s="12">
        <f t="shared" si="1"/>
        <v>151130</v>
      </c>
      <c r="L22" s="12">
        <v>125000</v>
      </c>
      <c r="M22" s="13">
        <v>0.19</v>
      </c>
      <c r="N22" s="12">
        <f t="shared" si="8"/>
        <v>23750</v>
      </c>
      <c r="O22" s="12">
        <f t="shared" si="3"/>
        <v>148750</v>
      </c>
      <c r="P22" s="12">
        <f t="shared" si="2"/>
        <v>148750</v>
      </c>
      <c r="Q22" s="12">
        <f t="shared" si="4"/>
        <v>149940</v>
      </c>
    </row>
    <row r="23" spans="1:17" ht="81.75" customHeight="1" x14ac:dyDescent="0.25">
      <c r="A23" s="1">
        <v>19</v>
      </c>
      <c r="B23" s="1">
        <v>52151500</v>
      </c>
      <c r="C23" s="2">
        <v>1</v>
      </c>
      <c r="D23" s="1" t="s">
        <v>50</v>
      </c>
      <c r="E23" s="2" t="s">
        <v>51</v>
      </c>
      <c r="F23" s="3" t="s">
        <v>52</v>
      </c>
      <c r="G23" s="12">
        <v>1250</v>
      </c>
      <c r="H23" s="13">
        <v>0.19</v>
      </c>
      <c r="I23" s="12">
        <f t="shared" si="7"/>
        <v>237.5</v>
      </c>
      <c r="J23" s="12">
        <f t="shared" si="0"/>
        <v>1487.5</v>
      </c>
      <c r="K23" s="12">
        <f t="shared" si="1"/>
        <v>1487.5</v>
      </c>
      <c r="L23" s="12">
        <v>1200</v>
      </c>
      <c r="M23" s="13">
        <v>0.19</v>
      </c>
      <c r="N23" s="12">
        <f t="shared" si="8"/>
        <v>228</v>
      </c>
      <c r="O23" s="12">
        <f t="shared" si="3"/>
        <v>1428</v>
      </c>
      <c r="P23" s="12">
        <f t="shared" si="2"/>
        <v>1428</v>
      </c>
      <c r="Q23" s="12">
        <f t="shared" si="4"/>
        <v>1457.75</v>
      </c>
    </row>
    <row r="24" spans="1:17" ht="110.25" customHeight="1" x14ac:dyDescent="0.25">
      <c r="A24" s="1">
        <v>20</v>
      </c>
      <c r="B24" s="1">
        <v>52151500</v>
      </c>
      <c r="C24" s="2">
        <v>1</v>
      </c>
      <c r="D24" s="1" t="s">
        <v>53</v>
      </c>
      <c r="E24" s="2" t="s">
        <v>54</v>
      </c>
      <c r="F24" s="3" t="s">
        <v>55</v>
      </c>
      <c r="G24" s="12">
        <v>1380</v>
      </c>
      <c r="H24" s="13">
        <v>0.19</v>
      </c>
      <c r="I24" s="12">
        <f t="shared" si="7"/>
        <v>262.2</v>
      </c>
      <c r="J24" s="12">
        <f t="shared" si="0"/>
        <v>1642.2</v>
      </c>
      <c r="K24" s="12">
        <f t="shared" si="1"/>
        <v>1642.2</v>
      </c>
      <c r="L24" s="12">
        <v>1300</v>
      </c>
      <c r="M24" s="13">
        <v>0.19</v>
      </c>
      <c r="N24" s="12">
        <f t="shared" si="8"/>
        <v>247</v>
      </c>
      <c r="O24" s="12">
        <f t="shared" si="3"/>
        <v>1547</v>
      </c>
      <c r="P24" s="12">
        <f t="shared" si="2"/>
        <v>1547</v>
      </c>
      <c r="Q24" s="12">
        <f t="shared" si="4"/>
        <v>1594.6</v>
      </c>
    </row>
    <row r="25" spans="1:17" ht="46.5" customHeight="1" x14ac:dyDescent="0.25">
      <c r="A25" s="1">
        <v>21</v>
      </c>
      <c r="B25" s="1">
        <v>47121803</v>
      </c>
      <c r="C25" s="2">
        <v>1</v>
      </c>
      <c r="D25" s="1" t="s">
        <v>8</v>
      </c>
      <c r="E25" s="2" t="s">
        <v>56</v>
      </c>
      <c r="F25" s="3" t="s">
        <v>57</v>
      </c>
      <c r="G25" s="12">
        <v>2600</v>
      </c>
      <c r="H25" s="13">
        <v>0.19</v>
      </c>
      <c r="I25" s="12">
        <f t="shared" si="7"/>
        <v>494</v>
      </c>
      <c r="J25" s="12">
        <f t="shared" si="0"/>
        <v>3094</v>
      </c>
      <c r="K25" s="12">
        <f t="shared" si="1"/>
        <v>3094</v>
      </c>
      <c r="L25" s="12">
        <v>2500</v>
      </c>
      <c r="M25" s="13">
        <v>0.19</v>
      </c>
      <c r="N25" s="12">
        <f t="shared" si="8"/>
        <v>475</v>
      </c>
      <c r="O25" s="12">
        <f t="shared" si="3"/>
        <v>2975</v>
      </c>
      <c r="P25" s="12">
        <f t="shared" si="2"/>
        <v>2975</v>
      </c>
      <c r="Q25" s="12">
        <f t="shared" si="4"/>
        <v>3034.5</v>
      </c>
    </row>
    <row r="26" spans="1:17" ht="48" customHeight="1" x14ac:dyDescent="0.25">
      <c r="A26" s="1">
        <v>22</v>
      </c>
      <c r="B26" s="1">
        <v>48101907</v>
      </c>
      <c r="C26" s="2">
        <v>1</v>
      </c>
      <c r="D26" s="2" t="s">
        <v>8</v>
      </c>
      <c r="E26" s="2" t="s">
        <v>58</v>
      </c>
      <c r="F26" s="3" t="s">
        <v>59</v>
      </c>
      <c r="G26" s="12">
        <v>22500</v>
      </c>
      <c r="H26" s="13">
        <v>0.19</v>
      </c>
      <c r="I26" s="12">
        <f t="shared" si="7"/>
        <v>4275</v>
      </c>
      <c r="J26" s="12">
        <f t="shared" si="0"/>
        <v>26775</v>
      </c>
      <c r="K26" s="12">
        <f t="shared" si="1"/>
        <v>26775</v>
      </c>
      <c r="L26" s="12">
        <v>22000</v>
      </c>
      <c r="M26" s="13">
        <v>0.19</v>
      </c>
      <c r="N26" s="12">
        <f t="shared" si="8"/>
        <v>4180</v>
      </c>
      <c r="O26" s="12">
        <f t="shared" si="3"/>
        <v>26180</v>
      </c>
      <c r="P26" s="12">
        <f t="shared" si="2"/>
        <v>26180</v>
      </c>
      <c r="Q26" s="12">
        <f t="shared" si="4"/>
        <v>26477.5</v>
      </c>
    </row>
    <row r="27" spans="1:17" ht="123.75" customHeight="1" x14ac:dyDescent="0.25">
      <c r="A27" s="1">
        <v>23</v>
      </c>
      <c r="B27" s="1">
        <v>42281704</v>
      </c>
      <c r="C27" s="2">
        <v>1</v>
      </c>
      <c r="D27" s="2" t="s">
        <v>60</v>
      </c>
      <c r="E27" s="2" t="s">
        <v>61</v>
      </c>
      <c r="F27" s="3" t="s">
        <v>62</v>
      </c>
      <c r="G27" s="12">
        <v>26000</v>
      </c>
      <c r="H27" s="13">
        <v>0.19</v>
      </c>
      <c r="I27" s="12">
        <f t="shared" si="7"/>
        <v>4940</v>
      </c>
      <c r="J27" s="12">
        <f t="shared" si="0"/>
        <v>30940</v>
      </c>
      <c r="K27" s="12">
        <f t="shared" si="1"/>
        <v>30940</v>
      </c>
      <c r="L27" s="12">
        <v>28000</v>
      </c>
      <c r="M27" s="13">
        <v>0.19</v>
      </c>
      <c r="N27" s="12">
        <f t="shared" si="8"/>
        <v>5320</v>
      </c>
      <c r="O27" s="12">
        <f t="shared" si="3"/>
        <v>33320</v>
      </c>
      <c r="P27" s="12">
        <f t="shared" si="2"/>
        <v>33320</v>
      </c>
      <c r="Q27" s="12">
        <f t="shared" si="4"/>
        <v>32130</v>
      </c>
    </row>
    <row r="28" spans="1:17" ht="67.5" customHeight="1" x14ac:dyDescent="0.25">
      <c r="A28" s="1">
        <v>24</v>
      </c>
      <c r="B28" s="1">
        <v>42281704</v>
      </c>
      <c r="C28" s="2">
        <v>1</v>
      </c>
      <c r="D28" s="1" t="s">
        <v>63</v>
      </c>
      <c r="E28" s="2" t="s">
        <v>64</v>
      </c>
      <c r="F28" s="3" t="s">
        <v>65</v>
      </c>
      <c r="G28" s="12">
        <v>11000</v>
      </c>
      <c r="H28" s="13">
        <v>0.19</v>
      </c>
      <c r="I28" s="12">
        <f t="shared" si="7"/>
        <v>2090</v>
      </c>
      <c r="J28" s="12">
        <f t="shared" si="0"/>
        <v>13090</v>
      </c>
      <c r="K28" s="12">
        <f t="shared" si="1"/>
        <v>13090</v>
      </c>
      <c r="L28" s="12">
        <v>12000</v>
      </c>
      <c r="M28" s="13">
        <v>0.19</v>
      </c>
      <c r="N28" s="12">
        <f t="shared" si="8"/>
        <v>2280</v>
      </c>
      <c r="O28" s="12">
        <f t="shared" si="3"/>
        <v>14280</v>
      </c>
      <c r="P28" s="12">
        <f t="shared" si="2"/>
        <v>14280</v>
      </c>
      <c r="Q28" s="12">
        <f t="shared" si="4"/>
        <v>13685</v>
      </c>
    </row>
    <row r="29" spans="1:17" ht="90.75" customHeight="1" x14ac:dyDescent="0.25">
      <c r="A29" s="1">
        <v>25</v>
      </c>
      <c r="B29" s="1">
        <v>42131604</v>
      </c>
      <c r="C29" s="2">
        <v>1</v>
      </c>
      <c r="D29" s="1" t="s">
        <v>66</v>
      </c>
      <c r="E29" s="2" t="s">
        <v>67</v>
      </c>
      <c r="F29" s="3" t="s">
        <v>68</v>
      </c>
      <c r="G29" s="12">
        <v>33000</v>
      </c>
      <c r="H29" s="13">
        <v>0.19</v>
      </c>
      <c r="I29" s="12">
        <f t="shared" si="7"/>
        <v>6270</v>
      </c>
      <c r="J29" s="12">
        <f t="shared" si="0"/>
        <v>39270</v>
      </c>
      <c r="K29" s="12">
        <f t="shared" si="1"/>
        <v>39270</v>
      </c>
      <c r="L29" s="12">
        <v>32000</v>
      </c>
      <c r="M29" s="13">
        <v>0.19</v>
      </c>
      <c r="N29" s="12">
        <f t="shared" si="8"/>
        <v>6080</v>
      </c>
      <c r="O29" s="12">
        <f t="shared" si="3"/>
        <v>38080</v>
      </c>
      <c r="P29" s="12">
        <f t="shared" si="2"/>
        <v>38080</v>
      </c>
      <c r="Q29" s="12">
        <f t="shared" si="4"/>
        <v>38675</v>
      </c>
    </row>
    <row r="30" spans="1:17" ht="72.75" customHeight="1" x14ac:dyDescent="0.25">
      <c r="A30" s="1">
        <v>26</v>
      </c>
      <c r="B30" s="1">
        <v>41112209</v>
      </c>
      <c r="C30" s="2">
        <v>1</v>
      </c>
      <c r="D30" s="1" t="s">
        <v>50</v>
      </c>
      <c r="E30" s="2" t="s">
        <v>69</v>
      </c>
      <c r="F30" s="15" t="s">
        <v>70</v>
      </c>
      <c r="G30" s="12">
        <v>68000</v>
      </c>
      <c r="H30" s="13">
        <v>0.19</v>
      </c>
      <c r="I30" s="12">
        <f t="shared" si="7"/>
        <v>12920</v>
      </c>
      <c r="J30" s="12">
        <f t="shared" si="0"/>
        <v>80920</v>
      </c>
      <c r="K30" s="12">
        <f t="shared" si="1"/>
        <v>80920</v>
      </c>
      <c r="L30" s="12">
        <v>65000</v>
      </c>
      <c r="M30" s="13">
        <v>0.19</v>
      </c>
      <c r="N30" s="12">
        <f t="shared" si="8"/>
        <v>12350</v>
      </c>
      <c r="O30" s="12">
        <f t="shared" si="3"/>
        <v>77350</v>
      </c>
      <c r="P30" s="12">
        <f t="shared" si="2"/>
        <v>77350</v>
      </c>
      <c r="Q30" s="12">
        <f t="shared" si="4"/>
        <v>79135</v>
      </c>
    </row>
    <row r="31" spans="1:17" ht="84" customHeight="1" x14ac:dyDescent="0.25">
      <c r="A31" s="1">
        <v>27</v>
      </c>
      <c r="B31" s="1">
        <v>24111503</v>
      </c>
      <c r="C31" s="2">
        <v>1</v>
      </c>
      <c r="D31" s="26" t="s">
        <v>50</v>
      </c>
      <c r="E31" s="5" t="s">
        <v>71</v>
      </c>
      <c r="F31" s="15" t="s">
        <v>72</v>
      </c>
      <c r="G31" s="12">
        <v>950</v>
      </c>
      <c r="H31" s="13">
        <v>0.19</v>
      </c>
      <c r="I31" s="12">
        <f t="shared" si="7"/>
        <v>180.5</v>
      </c>
      <c r="J31" s="12">
        <f t="shared" si="0"/>
        <v>1130.5</v>
      </c>
      <c r="K31" s="12">
        <f t="shared" si="1"/>
        <v>1130.5</v>
      </c>
      <c r="L31" s="12">
        <v>900</v>
      </c>
      <c r="M31" s="13">
        <v>0.19</v>
      </c>
      <c r="N31" s="12">
        <f t="shared" si="8"/>
        <v>171</v>
      </c>
      <c r="O31" s="12">
        <f t="shared" si="3"/>
        <v>1071</v>
      </c>
      <c r="P31" s="12">
        <f t="shared" si="2"/>
        <v>1071</v>
      </c>
      <c r="Q31" s="12">
        <f t="shared" si="4"/>
        <v>1100.75</v>
      </c>
    </row>
    <row r="32" spans="1:17" ht="57.75" customHeight="1" x14ac:dyDescent="0.25">
      <c r="A32" s="1">
        <v>28</v>
      </c>
      <c r="B32" s="1">
        <v>50405601</v>
      </c>
      <c r="C32" s="2">
        <v>1</v>
      </c>
      <c r="D32" s="26" t="s">
        <v>73</v>
      </c>
      <c r="E32" s="1" t="s">
        <v>74</v>
      </c>
      <c r="F32" s="15" t="s">
        <v>75</v>
      </c>
      <c r="G32" s="12">
        <v>15000</v>
      </c>
      <c r="H32" s="13"/>
      <c r="I32" s="12">
        <f t="shared" si="7"/>
        <v>2850</v>
      </c>
      <c r="J32" s="12">
        <f t="shared" si="0"/>
        <v>17850</v>
      </c>
      <c r="K32" s="12">
        <f t="shared" si="1"/>
        <v>17850</v>
      </c>
      <c r="L32" s="12"/>
      <c r="M32" s="13"/>
      <c r="N32" s="12"/>
      <c r="O32" s="12">
        <f t="shared" si="3"/>
        <v>0</v>
      </c>
      <c r="P32" s="12">
        <f t="shared" si="2"/>
        <v>0</v>
      </c>
      <c r="Q32" s="12">
        <f t="shared" si="4"/>
        <v>8925</v>
      </c>
    </row>
    <row r="33" spans="1:17" ht="71.25" customHeight="1" x14ac:dyDescent="0.25">
      <c r="A33" s="1">
        <v>29</v>
      </c>
      <c r="B33" s="1">
        <v>50131701</v>
      </c>
      <c r="C33" s="2">
        <v>1</v>
      </c>
      <c r="D33" s="2" t="s">
        <v>60</v>
      </c>
      <c r="E33" s="6" t="s">
        <v>76</v>
      </c>
      <c r="F33" s="3" t="s">
        <v>77</v>
      </c>
      <c r="G33" s="12">
        <v>7300</v>
      </c>
      <c r="H33" s="13"/>
      <c r="I33" s="12"/>
      <c r="J33" s="12">
        <f t="shared" si="0"/>
        <v>7300</v>
      </c>
      <c r="K33" s="12">
        <f t="shared" si="1"/>
        <v>7300</v>
      </c>
      <c r="L33" s="12">
        <v>7200</v>
      </c>
      <c r="M33" s="13"/>
      <c r="N33" s="12"/>
      <c r="O33" s="12">
        <f t="shared" si="3"/>
        <v>7200</v>
      </c>
      <c r="P33" s="12">
        <f t="shared" si="2"/>
        <v>7200</v>
      </c>
      <c r="Q33" s="12">
        <f t="shared" si="4"/>
        <v>7250</v>
      </c>
    </row>
    <row r="34" spans="1:17" ht="96" customHeight="1" x14ac:dyDescent="0.25">
      <c r="A34" s="1">
        <v>30</v>
      </c>
      <c r="B34" s="1">
        <v>50161509</v>
      </c>
      <c r="C34" s="2">
        <v>1</v>
      </c>
      <c r="D34" s="2" t="s">
        <v>35</v>
      </c>
      <c r="E34" s="6" t="s">
        <v>36</v>
      </c>
      <c r="F34" s="17" t="s">
        <v>78</v>
      </c>
      <c r="G34" s="12">
        <v>36000</v>
      </c>
      <c r="H34" s="13">
        <v>0.05</v>
      </c>
      <c r="I34" s="12">
        <f>G34*0.05</f>
        <v>1800</v>
      </c>
      <c r="J34" s="12">
        <f t="shared" si="0"/>
        <v>37800</v>
      </c>
      <c r="K34" s="12">
        <f t="shared" si="1"/>
        <v>37800</v>
      </c>
      <c r="L34" s="12">
        <v>35000</v>
      </c>
      <c r="M34" s="13">
        <v>0.05</v>
      </c>
      <c r="N34" s="12">
        <f>L34*0.05</f>
        <v>1750</v>
      </c>
      <c r="O34" s="12">
        <f t="shared" si="3"/>
        <v>36750</v>
      </c>
      <c r="P34" s="12">
        <f t="shared" si="2"/>
        <v>36750</v>
      </c>
      <c r="Q34" s="12">
        <f t="shared" si="4"/>
        <v>37275</v>
      </c>
    </row>
    <row r="35" spans="1:17" ht="112.5" customHeight="1" x14ac:dyDescent="0.25">
      <c r="A35" s="1">
        <v>31</v>
      </c>
      <c r="B35" s="1">
        <v>50171551</v>
      </c>
      <c r="C35" s="2">
        <v>1</v>
      </c>
      <c r="D35" s="2" t="s">
        <v>35</v>
      </c>
      <c r="E35" s="1" t="s">
        <v>79</v>
      </c>
      <c r="F35" s="3" t="s">
        <v>80</v>
      </c>
      <c r="G35" s="12">
        <v>2500</v>
      </c>
      <c r="H35" s="13">
        <v>0.05</v>
      </c>
      <c r="I35" s="12">
        <f>G35*0.05</f>
        <v>125</v>
      </c>
      <c r="J35" s="12">
        <f t="shared" si="0"/>
        <v>2625</v>
      </c>
      <c r="K35" s="12">
        <f t="shared" si="1"/>
        <v>2625</v>
      </c>
      <c r="L35" s="12">
        <v>2500</v>
      </c>
      <c r="M35" s="13">
        <v>0.05</v>
      </c>
      <c r="N35" s="12">
        <f>L35*0.05</f>
        <v>125</v>
      </c>
      <c r="O35" s="12">
        <f t="shared" si="3"/>
        <v>2625</v>
      </c>
      <c r="P35" s="12">
        <f t="shared" si="2"/>
        <v>2625</v>
      </c>
      <c r="Q35" s="12">
        <f t="shared" si="4"/>
        <v>2625</v>
      </c>
    </row>
    <row r="36" spans="1:17" ht="77.25" customHeight="1" x14ac:dyDescent="0.25">
      <c r="A36" s="1">
        <v>32</v>
      </c>
      <c r="B36" s="1">
        <v>50131701</v>
      </c>
      <c r="C36" s="2">
        <v>1</v>
      </c>
      <c r="D36" s="1" t="s">
        <v>81</v>
      </c>
      <c r="E36" s="2" t="s">
        <v>82</v>
      </c>
      <c r="F36" s="3" t="s">
        <v>83</v>
      </c>
      <c r="G36" s="12">
        <v>28000</v>
      </c>
      <c r="H36" s="13">
        <v>0.19</v>
      </c>
      <c r="I36" s="12">
        <f>G36*0.19</f>
        <v>5320</v>
      </c>
      <c r="J36" s="12">
        <f t="shared" si="0"/>
        <v>33320</v>
      </c>
      <c r="K36" s="12">
        <f t="shared" si="1"/>
        <v>33320</v>
      </c>
      <c r="L36" s="12">
        <v>26000</v>
      </c>
      <c r="M36" s="13">
        <v>0.19</v>
      </c>
      <c r="N36" s="12">
        <f>L36*0.19</f>
        <v>4940</v>
      </c>
      <c r="O36" s="12">
        <f t="shared" si="3"/>
        <v>30940</v>
      </c>
      <c r="P36" s="12">
        <f t="shared" si="2"/>
        <v>30940</v>
      </c>
      <c r="Q36" s="12">
        <f t="shared" si="4"/>
        <v>32130</v>
      </c>
    </row>
    <row r="37" spans="1:17" ht="72" customHeight="1" x14ac:dyDescent="0.25">
      <c r="A37" s="1">
        <v>33</v>
      </c>
      <c r="B37" s="1">
        <v>50131704</v>
      </c>
      <c r="C37" s="2">
        <v>1</v>
      </c>
      <c r="D37" s="1" t="s">
        <v>35</v>
      </c>
      <c r="E37" s="1" t="s">
        <v>84</v>
      </c>
      <c r="F37" s="3" t="s">
        <v>85</v>
      </c>
      <c r="G37" s="12">
        <v>18500</v>
      </c>
      <c r="H37" s="13">
        <v>0.19</v>
      </c>
      <c r="I37" s="12">
        <f t="shared" ref="I37:I39" si="9">G37*0.19</f>
        <v>3515</v>
      </c>
      <c r="J37" s="12">
        <f t="shared" ref="J37:J68" si="10">G37+I37</f>
        <v>22015</v>
      </c>
      <c r="K37" s="12">
        <f t="shared" ref="K37:K68" si="11">J37*C37</f>
        <v>22015</v>
      </c>
      <c r="L37" s="12">
        <v>18000</v>
      </c>
      <c r="M37" s="13">
        <v>0.19</v>
      </c>
      <c r="N37" s="12">
        <f t="shared" ref="N37:N39" si="12">L37*0.19</f>
        <v>3420</v>
      </c>
      <c r="O37" s="12">
        <f t="shared" si="3"/>
        <v>21420</v>
      </c>
      <c r="P37" s="12">
        <f t="shared" ref="P37:P68" si="13">O37*C37</f>
        <v>21420</v>
      </c>
      <c r="Q37" s="12">
        <f t="shared" si="4"/>
        <v>21717.5</v>
      </c>
    </row>
    <row r="38" spans="1:17" ht="89.25" customHeight="1" x14ac:dyDescent="0.25">
      <c r="A38" s="1">
        <v>34</v>
      </c>
      <c r="B38" s="1">
        <v>51191801</v>
      </c>
      <c r="C38" s="2">
        <v>1</v>
      </c>
      <c r="D38" s="1" t="s">
        <v>43</v>
      </c>
      <c r="E38" s="2" t="s">
        <v>86</v>
      </c>
      <c r="F38" s="3" t="s">
        <v>87</v>
      </c>
      <c r="G38" s="12">
        <v>13000</v>
      </c>
      <c r="H38" s="13">
        <v>0.19</v>
      </c>
      <c r="I38" s="12">
        <f t="shared" si="9"/>
        <v>2470</v>
      </c>
      <c r="J38" s="12">
        <f t="shared" si="10"/>
        <v>15470</v>
      </c>
      <c r="K38" s="12">
        <f t="shared" si="11"/>
        <v>15470</v>
      </c>
      <c r="L38" s="12">
        <v>14000</v>
      </c>
      <c r="M38" s="13">
        <v>0.19</v>
      </c>
      <c r="N38" s="12">
        <f t="shared" si="12"/>
        <v>2660</v>
      </c>
      <c r="O38" s="12">
        <f t="shared" si="3"/>
        <v>16660</v>
      </c>
      <c r="P38" s="12">
        <f t="shared" si="13"/>
        <v>16660</v>
      </c>
      <c r="Q38" s="12">
        <f t="shared" si="4"/>
        <v>16065</v>
      </c>
    </row>
    <row r="39" spans="1:17" ht="109.5" customHeight="1" x14ac:dyDescent="0.25">
      <c r="A39" s="1">
        <v>35</v>
      </c>
      <c r="B39" s="1">
        <v>51131605</v>
      </c>
      <c r="C39" s="2">
        <v>1</v>
      </c>
      <c r="D39" s="1" t="s">
        <v>43</v>
      </c>
      <c r="E39" s="2" t="s">
        <v>88</v>
      </c>
      <c r="F39" s="3" t="s">
        <v>89</v>
      </c>
      <c r="G39" s="12">
        <v>13000</v>
      </c>
      <c r="H39" s="13">
        <v>0.19</v>
      </c>
      <c r="I39" s="12">
        <f t="shared" si="9"/>
        <v>2470</v>
      </c>
      <c r="J39" s="12">
        <f t="shared" si="10"/>
        <v>15470</v>
      </c>
      <c r="K39" s="12">
        <f t="shared" si="11"/>
        <v>15470</v>
      </c>
      <c r="L39" s="12">
        <v>14000</v>
      </c>
      <c r="M39" s="13">
        <v>0.19</v>
      </c>
      <c r="N39" s="12">
        <f t="shared" si="12"/>
        <v>2660</v>
      </c>
      <c r="O39" s="12">
        <f t="shared" si="3"/>
        <v>16660</v>
      </c>
      <c r="P39" s="12">
        <f t="shared" si="13"/>
        <v>16660</v>
      </c>
      <c r="Q39" s="12">
        <f t="shared" si="4"/>
        <v>16065</v>
      </c>
    </row>
    <row r="40" spans="1:17" ht="112.5" customHeight="1" x14ac:dyDescent="0.25">
      <c r="A40" s="1">
        <v>36</v>
      </c>
      <c r="B40" s="1">
        <v>50221300</v>
      </c>
      <c r="C40" s="2">
        <v>1</v>
      </c>
      <c r="D40" s="1" t="s">
        <v>66</v>
      </c>
      <c r="E40" s="2" t="s">
        <v>90</v>
      </c>
      <c r="F40" s="3" t="s">
        <v>91</v>
      </c>
      <c r="G40" s="12">
        <v>25000</v>
      </c>
      <c r="H40" s="13">
        <v>0.05</v>
      </c>
      <c r="I40" s="12">
        <f>G40*0.05</f>
        <v>1250</v>
      </c>
      <c r="J40" s="12">
        <f t="shared" si="10"/>
        <v>26250</v>
      </c>
      <c r="K40" s="12">
        <f t="shared" si="11"/>
        <v>26250</v>
      </c>
      <c r="L40" s="12">
        <v>26000</v>
      </c>
      <c r="M40" s="13">
        <v>0.05</v>
      </c>
      <c r="N40" s="12">
        <f>L40*0.05</f>
        <v>1300</v>
      </c>
      <c r="O40" s="12">
        <f t="shared" si="3"/>
        <v>27300</v>
      </c>
      <c r="P40" s="12">
        <f t="shared" si="13"/>
        <v>27300</v>
      </c>
      <c r="Q40" s="12">
        <f t="shared" si="4"/>
        <v>26775</v>
      </c>
    </row>
    <row r="41" spans="1:17" ht="108" customHeight="1" x14ac:dyDescent="0.25">
      <c r="A41" s="1">
        <v>37</v>
      </c>
      <c r="B41" s="1">
        <v>12171506</v>
      </c>
      <c r="C41" s="2">
        <v>1</v>
      </c>
      <c r="D41" s="1" t="s">
        <v>92</v>
      </c>
      <c r="E41" s="2" t="s">
        <v>93</v>
      </c>
      <c r="F41" s="3" t="s">
        <v>94</v>
      </c>
      <c r="G41" s="12">
        <v>26500</v>
      </c>
      <c r="H41" s="13">
        <v>0.19</v>
      </c>
      <c r="I41" s="12">
        <f>G41*0.19</f>
        <v>5035</v>
      </c>
      <c r="J41" s="12">
        <f t="shared" si="10"/>
        <v>31535</v>
      </c>
      <c r="K41" s="12">
        <f t="shared" si="11"/>
        <v>31535</v>
      </c>
      <c r="L41" s="12">
        <v>26000</v>
      </c>
      <c r="M41" s="13">
        <v>0.19</v>
      </c>
      <c r="N41" s="12">
        <f>L41*0.19</f>
        <v>4940</v>
      </c>
      <c r="O41" s="12">
        <f t="shared" si="3"/>
        <v>30940</v>
      </c>
      <c r="P41" s="12">
        <f t="shared" si="13"/>
        <v>30940</v>
      </c>
      <c r="Q41" s="12">
        <f t="shared" si="4"/>
        <v>31237.5</v>
      </c>
    </row>
    <row r="42" spans="1:17" ht="111.75" customHeight="1" x14ac:dyDescent="0.25">
      <c r="A42" s="1">
        <v>38</v>
      </c>
      <c r="B42" s="1">
        <v>12171506</v>
      </c>
      <c r="C42" s="2">
        <v>1</v>
      </c>
      <c r="D42" s="1" t="s">
        <v>92</v>
      </c>
      <c r="E42" s="2" t="s">
        <v>95</v>
      </c>
      <c r="F42" s="3" t="s">
        <v>96</v>
      </c>
      <c r="G42" s="12">
        <v>26500</v>
      </c>
      <c r="H42" s="13">
        <v>0.19</v>
      </c>
      <c r="I42" s="12">
        <f t="shared" ref="I42:I54" si="14">G42*0.19</f>
        <v>5035</v>
      </c>
      <c r="J42" s="12">
        <f t="shared" si="10"/>
        <v>31535</v>
      </c>
      <c r="K42" s="12">
        <f t="shared" si="11"/>
        <v>31535</v>
      </c>
      <c r="L42" s="12">
        <v>26000</v>
      </c>
      <c r="M42" s="13">
        <v>0.19</v>
      </c>
      <c r="N42" s="12">
        <f t="shared" ref="N42:N54" si="15">L42*0.19</f>
        <v>4940</v>
      </c>
      <c r="O42" s="12">
        <f t="shared" si="3"/>
        <v>30940</v>
      </c>
      <c r="P42" s="12">
        <f t="shared" si="13"/>
        <v>30940</v>
      </c>
      <c r="Q42" s="12">
        <f t="shared" si="4"/>
        <v>31237.5</v>
      </c>
    </row>
    <row r="43" spans="1:17" ht="102" customHeight="1" x14ac:dyDescent="0.25">
      <c r="A43" s="1">
        <v>39</v>
      </c>
      <c r="B43" s="1">
        <v>12171506</v>
      </c>
      <c r="C43" s="2">
        <v>1</v>
      </c>
      <c r="D43" s="1" t="s">
        <v>92</v>
      </c>
      <c r="E43" s="2" t="s">
        <v>97</v>
      </c>
      <c r="F43" s="3" t="s">
        <v>98</v>
      </c>
      <c r="G43" s="12">
        <v>26500</v>
      </c>
      <c r="H43" s="13">
        <v>0.19</v>
      </c>
      <c r="I43" s="12">
        <f t="shared" si="14"/>
        <v>5035</v>
      </c>
      <c r="J43" s="12">
        <f t="shared" si="10"/>
        <v>31535</v>
      </c>
      <c r="K43" s="12">
        <f t="shared" si="11"/>
        <v>31535</v>
      </c>
      <c r="L43" s="12">
        <v>26000</v>
      </c>
      <c r="M43" s="13">
        <v>0.19</v>
      </c>
      <c r="N43" s="12">
        <f t="shared" si="15"/>
        <v>4940</v>
      </c>
      <c r="O43" s="12">
        <f t="shared" si="3"/>
        <v>30940</v>
      </c>
      <c r="P43" s="12">
        <f t="shared" si="13"/>
        <v>30940</v>
      </c>
      <c r="Q43" s="12">
        <f t="shared" si="4"/>
        <v>31237.5</v>
      </c>
    </row>
    <row r="44" spans="1:17" ht="107.25" customHeight="1" x14ac:dyDescent="0.25">
      <c r="A44" s="1">
        <v>40</v>
      </c>
      <c r="B44" s="1">
        <v>12171506</v>
      </c>
      <c r="C44" s="2">
        <v>1</v>
      </c>
      <c r="D44" s="1" t="s">
        <v>92</v>
      </c>
      <c r="E44" s="2" t="s">
        <v>99</v>
      </c>
      <c r="F44" s="3" t="s">
        <v>100</v>
      </c>
      <c r="G44" s="12">
        <v>26500</v>
      </c>
      <c r="H44" s="13">
        <v>0.19</v>
      </c>
      <c r="I44" s="12">
        <f t="shared" si="14"/>
        <v>5035</v>
      </c>
      <c r="J44" s="12">
        <f t="shared" si="10"/>
        <v>31535</v>
      </c>
      <c r="K44" s="12">
        <f t="shared" si="11"/>
        <v>31535</v>
      </c>
      <c r="L44" s="12">
        <v>26000</v>
      </c>
      <c r="M44" s="13">
        <v>0.19</v>
      </c>
      <c r="N44" s="12">
        <f t="shared" si="15"/>
        <v>4940</v>
      </c>
      <c r="O44" s="12">
        <f t="shared" si="3"/>
        <v>30940</v>
      </c>
      <c r="P44" s="12">
        <f t="shared" si="13"/>
        <v>30940</v>
      </c>
      <c r="Q44" s="12">
        <f t="shared" si="4"/>
        <v>31237.5</v>
      </c>
    </row>
    <row r="45" spans="1:17" ht="70.5" customHeight="1" x14ac:dyDescent="0.25">
      <c r="A45" s="1">
        <v>41</v>
      </c>
      <c r="B45" s="1">
        <v>52151501</v>
      </c>
      <c r="C45" s="2">
        <v>1</v>
      </c>
      <c r="D45" s="1" t="s">
        <v>8</v>
      </c>
      <c r="E45" s="2" t="s">
        <v>101</v>
      </c>
      <c r="F45" s="3" t="s">
        <v>102</v>
      </c>
      <c r="G45" s="12">
        <v>1500</v>
      </c>
      <c r="H45" s="13">
        <v>0.19</v>
      </c>
      <c r="I45" s="12">
        <f t="shared" si="14"/>
        <v>285</v>
      </c>
      <c r="J45" s="12">
        <f t="shared" si="10"/>
        <v>1785</v>
      </c>
      <c r="K45" s="12">
        <f t="shared" si="11"/>
        <v>1785</v>
      </c>
      <c r="L45" s="12">
        <v>1400</v>
      </c>
      <c r="M45" s="13">
        <v>0.19</v>
      </c>
      <c r="N45" s="12">
        <f t="shared" si="15"/>
        <v>266</v>
      </c>
      <c r="O45" s="12">
        <f t="shared" si="3"/>
        <v>1666</v>
      </c>
      <c r="P45" s="12">
        <f t="shared" si="13"/>
        <v>1666</v>
      </c>
      <c r="Q45" s="12">
        <f t="shared" si="4"/>
        <v>1725.5</v>
      </c>
    </row>
    <row r="46" spans="1:17" ht="71.25" customHeight="1" x14ac:dyDescent="0.25">
      <c r="A46" s="1">
        <v>42</v>
      </c>
      <c r="B46" s="1">
        <v>52151501</v>
      </c>
      <c r="C46" s="2">
        <v>1</v>
      </c>
      <c r="D46" s="1" t="s">
        <v>8</v>
      </c>
      <c r="E46" s="2" t="s">
        <v>103</v>
      </c>
      <c r="F46" s="3" t="s">
        <v>102</v>
      </c>
      <c r="G46" s="12">
        <v>1700</v>
      </c>
      <c r="H46" s="13">
        <v>0.19</v>
      </c>
      <c r="I46" s="12">
        <f t="shared" si="14"/>
        <v>323</v>
      </c>
      <c r="J46" s="12">
        <f t="shared" si="10"/>
        <v>2023</v>
      </c>
      <c r="K46" s="12">
        <f t="shared" si="11"/>
        <v>2023</v>
      </c>
      <c r="L46" s="12">
        <v>1600</v>
      </c>
      <c r="M46" s="13">
        <v>0.19</v>
      </c>
      <c r="N46" s="12">
        <f t="shared" si="15"/>
        <v>304</v>
      </c>
      <c r="O46" s="12">
        <f t="shared" si="3"/>
        <v>1904</v>
      </c>
      <c r="P46" s="12">
        <f t="shared" si="13"/>
        <v>1904</v>
      </c>
      <c r="Q46" s="12">
        <f t="shared" si="4"/>
        <v>1963.5</v>
      </c>
    </row>
    <row r="47" spans="1:17" ht="65.25" customHeight="1" x14ac:dyDescent="0.25">
      <c r="A47" s="1">
        <v>43</v>
      </c>
      <c r="B47" s="1">
        <v>52151501</v>
      </c>
      <c r="C47" s="2">
        <v>1</v>
      </c>
      <c r="D47" s="1" t="s">
        <v>8</v>
      </c>
      <c r="E47" s="2" t="s">
        <v>104</v>
      </c>
      <c r="F47" s="3" t="s">
        <v>105</v>
      </c>
      <c r="G47" s="12">
        <v>1150</v>
      </c>
      <c r="H47" s="13">
        <v>0.19</v>
      </c>
      <c r="I47" s="12">
        <f t="shared" si="14"/>
        <v>218.5</v>
      </c>
      <c r="J47" s="12">
        <f t="shared" si="10"/>
        <v>1368.5</v>
      </c>
      <c r="K47" s="12">
        <f t="shared" si="11"/>
        <v>1368.5</v>
      </c>
      <c r="L47" s="12">
        <v>1100</v>
      </c>
      <c r="M47" s="13">
        <v>0.19</v>
      </c>
      <c r="N47" s="12">
        <f t="shared" si="15"/>
        <v>209</v>
      </c>
      <c r="O47" s="12">
        <f t="shared" si="3"/>
        <v>1309</v>
      </c>
      <c r="P47" s="12">
        <f t="shared" si="13"/>
        <v>1309</v>
      </c>
      <c r="Q47" s="12">
        <f t="shared" si="4"/>
        <v>1338.75</v>
      </c>
    </row>
    <row r="48" spans="1:17" ht="62.25" customHeight="1" x14ac:dyDescent="0.25">
      <c r="A48" s="1">
        <v>44</v>
      </c>
      <c r="B48" s="1">
        <v>52151501</v>
      </c>
      <c r="C48" s="2">
        <v>1</v>
      </c>
      <c r="D48" s="1" t="s">
        <v>8</v>
      </c>
      <c r="E48" s="2" t="s">
        <v>106</v>
      </c>
      <c r="F48" s="3" t="s">
        <v>105</v>
      </c>
      <c r="G48" s="12">
        <v>950</v>
      </c>
      <c r="H48" s="13">
        <v>0.19</v>
      </c>
      <c r="I48" s="12">
        <f t="shared" si="14"/>
        <v>180.5</v>
      </c>
      <c r="J48" s="12">
        <f t="shared" si="10"/>
        <v>1130.5</v>
      </c>
      <c r="K48" s="12">
        <f t="shared" si="11"/>
        <v>1130.5</v>
      </c>
      <c r="L48" s="12">
        <v>900</v>
      </c>
      <c r="M48" s="13">
        <v>0.19</v>
      </c>
      <c r="N48" s="12">
        <f t="shared" si="15"/>
        <v>171</v>
      </c>
      <c r="O48" s="12">
        <f t="shared" si="3"/>
        <v>1071</v>
      </c>
      <c r="P48" s="12">
        <f t="shared" si="13"/>
        <v>1071</v>
      </c>
      <c r="Q48" s="12">
        <f t="shared" si="4"/>
        <v>1100.75</v>
      </c>
    </row>
    <row r="49" spans="1:17" ht="42.75" customHeight="1" x14ac:dyDescent="0.25">
      <c r="A49" s="1">
        <v>45</v>
      </c>
      <c r="B49" s="1">
        <v>47121803</v>
      </c>
      <c r="C49" s="2">
        <v>1</v>
      </c>
      <c r="D49" s="1" t="s">
        <v>8</v>
      </c>
      <c r="E49" s="2" t="s">
        <v>107</v>
      </c>
      <c r="F49" s="3" t="s">
        <v>108</v>
      </c>
      <c r="G49" s="12">
        <v>2500</v>
      </c>
      <c r="H49" s="13">
        <v>0.19</v>
      </c>
      <c r="I49" s="12">
        <f t="shared" si="14"/>
        <v>475</v>
      </c>
      <c r="J49" s="12">
        <f t="shared" si="10"/>
        <v>2975</v>
      </c>
      <c r="K49" s="12">
        <f t="shared" si="11"/>
        <v>2975</v>
      </c>
      <c r="L49" s="12">
        <v>2500</v>
      </c>
      <c r="M49" s="13">
        <v>0.19</v>
      </c>
      <c r="N49" s="12">
        <f t="shared" si="15"/>
        <v>475</v>
      </c>
      <c r="O49" s="12">
        <f t="shared" si="3"/>
        <v>2975</v>
      </c>
      <c r="P49" s="12">
        <f t="shared" si="13"/>
        <v>2975</v>
      </c>
      <c r="Q49" s="12">
        <f t="shared" si="4"/>
        <v>2975</v>
      </c>
    </row>
    <row r="50" spans="1:17" ht="65.25" customHeight="1" x14ac:dyDescent="0.25">
      <c r="A50" s="1">
        <v>46</v>
      </c>
      <c r="B50" s="1">
        <v>42281704</v>
      </c>
      <c r="C50" s="2">
        <v>1</v>
      </c>
      <c r="D50" s="2" t="s">
        <v>60</v>
      </c>
      <c r="E50" s="2" t="s">
        <v>64</v>
      </c>
      <c r="F50" s="3" t="s">
        <v>109</v>
      </c>
      <c r="G50" s="12">
        <v>11000</v>
      </c>
      <c r="H50" s="13">
        <v>0.19</v>
      </c>
      <c r="I50" s="12">
        <f t="shared" si="14"/>
        <v>2090</v>
      </c>
      <c r="J50" s="12">
        <f t="shared" si="10"/>
        <v>13090</v>
      </c>
      <c r="K50" s="12">
        <f t="shared" si="11"/>
        <v>13090</v>
      </c>
      <c r="L50" s="12">
        <v>12000</v>
      </c>
      <c r="M50" s="13">
        <v>0.19</v>
      </c>
      <c r="N50" s="12">
        <f t="shared" si="15"/>
        <v>2280</v>
      </c>
      <c r="O50" s="12">
        <f t="shared" si="3"/>
        <v>14280</v>
      </c>
      <c r="P50" s="12">
        <f t="shared" si="13"/>
        <v>14280</v>
      </c>
      <c r="Q50" s="12">
        <f t="shared" si="4"/>
        <v>13685</v>
      </c>
    </row>
    <row r="51" spans="1:17" ht="108.75" customHeight="1" x14ac:dyDescent="0.25">
      <c r="A51" s="1">
        <v>47</v>
      </c>
      <c r="B51" s="1">
        <v>42131604</v>
      </c>
      <c r="C51" s="2">
        <v>1</v>
      </c>
      <c r="D51" s="1" t="s">
        <v>66</v>
      </c>
      <c r="E51" s="2" t="s">
        <v>67</v>
      </c>
      <c r="F51" s="3" t="s">
        <v>110</v>
      </c>
      <c r="G51" s="12">
        <v>33000</v>
      </c>
      <c r="H51" s="13">
        <v>0.19</v>
      </c>
      <c r="I51" s="12">
        <f t="shared" si="14"/>
        <v>6270</v>
      </c>
      <c r="J51" s="12">
        <f t="shared" si="10"/>
        <v>39270</v>
      </c>
      <c r="K51" s="12">
        <f t="shared" si="11"/>
        <v>39270</v>
      </c>
      <c r="L51" s="12">
        <v>32000</v>
      </c>
      <c r="M51" s="13">
        <v>0.19</v>
      </c>
      <c r="N51" s="12">
        <f t="shared" si="15"/>
        <v>6080</v>
      </c>
      <c r="O51" s="12">
        <f t="shared" si="3"/>
        <v>38080</v>
      </c>
      <c r="P51" s="12">
        <f t="shared" si="13"/>
        <v>38080</v>
      </c>
      <c r="Q51" s="12">
        <f t="shared" si="4"/>
        <v>38675</v>
      </c>
    </row>
    <row r="52" spans="1:17" ht="88.5" customHeight="1" x14ac:dyDescent="0.25">
      <c r="A52" s="1">
        <v>48</v>
      </c>
      <c r="B52" s="1">
        <v>12171500</v>
      </c>
      <c r="C52" s="2">
        <v>1</v>
      </c>
      <c r="D52" s="1" t="s">
        <v>92</v>
      </c>
      <c r="E52" s="2" t="s">
        <v>111</v>
      </c>
      <c r="F52" s="3" t="s">
        <v>112</v>
      </c>
      <c r="G52" s="12">
        <v>19000</v>
      </c>
      <c r="H52" s="13">
        <v>0.19</v>
      </c>
      <c r="I52" s="12">
        <f t="shared" si="14"/>
        <v>3610</v>
      </c>
      <c r="J52" s="12">
        <f t="shared" si="10"/>
        <v>22610</v>
      </c>
      <c r="K52" s="12">
        <f t="shared" si="11"/>
        <v>22610</v>
      </c>
      <c r="L52" s="12">
        <v>18000</v>
      </c>
      <c r="M52" s="13">
        <v>0.19</v>
      </c>
      <c r="N52" s="12">
        <f t="shared" si="15"/>
        <v>3420</v>
      </c>
      <c r="O52" s="12">
        <f t="shared" si="3"/>
        <v>21420</v>
      </c>
      <c r="P52" s="12">
        <f t="shared" si="13"/>
        <v>21420</v>
      </c>
      <c r="Q52" s="12">
        <f t="shared" si="4"/>
        <v>22015</v>
      </c>
    </row>
    <row r="53" spans="1:17" ht="99" customHeight="1" x14ac:dyDescent="0.25">
      <c r="A53" s="1">
        <v>49</v>
      </c>
      <c r="B53" s="1">
        <v>12171500</v>
      </c>
      <c r="C53" s="2">
        <v>1</v>
      </c>
      <c r="D53" s="1" t="s">
        <v>92</v>
      </c>
      <c r="E53" s="2" t="s">
        <v>113</v>
      </c>
      <c r="F53" s="3" t="s">
        <v>112</v>
      </c>
      <c r="G53" s="12">
        <v>19000</v>
      </c>
      <c r="H53" s="13">
        <v>0.19</v>
      </c>
      <c r="I53" s="12">
        <f t="shared" si="14"/>
        <v>3610</v>
      </c>
      <c r="J53" s="12">
        <f t="shared" si="10"/>
        <v>22610</v>
      </c>
      <c r="K53" s="12">
        <f t="shared" si="11"/>
        <v>22610</v>
      </c>
      <c r="L53" s="12">
        <v>18000</v>
      </c>
      <c r="M53" s="13">
        <v>0.19</v>
      </c>
      <c r="N53" s="12">
        <f t="shared" si="15"/>
        <v>3420</v>
      </c>
      <c r="O53" s="12">
        <f t="shared" si="3"/>
        <v>21420</v>
      </c>
      <c r="P53" s="12">
        <f t="shared" si="13"/>
        <v>21420</v>
      </c>
      <c r="Q53" s="12">
        <f t="shared" si="4"/>
        <v>22015</v>
      </c>
    </row>
    <row r="54" spans="1:17" ht="75.75" customHeight="1" x14ac:dyDescent="0.25">
      <c r="A54" s="1">
        <v>50</v>
      </c>
      <c r="B54" s="1">
        <v>41112209</v>
      </c>
      <c r="C54" s="2">
        <v>1</v>
      </c>
      <c r="D54" s="1" t="s">
        <v>50</v>
      </c>
      <c r="E54" s="2" t="s">
        <v>69</v>
      </c>
      <c r="F54" s="15" t="s">
        <v>70</v>
      </c>
      <c r="G54" s="12">
        <v>67000</v>
      </c>
      <c r="H54" s="13">
        <v>0.19</v>
      </c>
      <c r="I54" s="12">
        <f t="shared" si="14"/>
        <v>12730</v>
      </c>
      <c r="J54" s="12">
        <f t="shared" si="10"/>
        <v>79730</v>
      </c>
      <c r="K54" s="12">
        <f t="shared" si="11"/>
        <v>79730</v>
      </c>
      <c r="L54" s="12">
        <v>65000</v>
      </c>
      <c r="M54" s="13">
        <v>0.19</v>
      </c>
      <c r="N54" s="12">
        <f t="shared" si="15"/>
        <v>12350</v>
      </c>
      <c r="O54" s="12">
        <f t="shared" si="3"/>
        <v>77350</v>
      </c>
      <c r="P54" s="12">
        <f t="shared" si="13"/>
        <v>77350</v>
      </c>
      <c r="Q54" s="12">
        <f t="shared" si="4"/>
        <v>78540</v>
      </c>
    </row>
    <row r="55" spans="1:17" ht="94.5" customHeight="1" x14ac:dyDescent="0.25">
      <c r="A55" s="1">
        <v>51</v>
      </c>
      <c r="B55" s="1">
        <v>50111513</v>
      </c>
      <c r="C55" s="2">
        <v>1</v>
      </c>
      <c r="D55" s="2" t="s">
        <v>114</v>
      </c>
      <c r="E55" s="7" t="s">
        <v>115</v>
      </c>
      <c r="F55" s="3" t="s">
        <v>116</v>
      </c>
      <c r="G55" s="12">
        <v>48000</v>
      </c>
      <c r="H55" s="13"/>
      <c r="I55" s="12"/>
      <c r="J55" s="12">
        <f t="shared" si="10"/>
        <v>48000</v>
      </c>
      <c r="K55" s="12">
        <f t="shared" si="11"/>
        <v>48000</v>
      </c>
      <c r="L55" s="12">
        <v>38000</v>
      </c>
      <c r="M55" s="13"/>
      <c r="N55" s="12"/>
      <c r="O55" s="12">
        <f t="shared" si="3"/>
        <v>38000</v>
      </c>
      <c r="P55" s="12">
        <f t="shared" si="13"/>
        <v>38000</v>
      </c>
      <c r="Q55" s="12">
        <f t="shared" si="4"/>
        <v>43000</v>
      </c>
    </row>
    <row r="56" spans="1:17" ht="112.5" customHeight="1" x14ac:dyDescent="0.25">
      <c r="A56" s="1">
        <v>52</v>
      </c>
      <c r="B56" s="1">
        <v>50111514</v>
      </c>
      <c r="C56" s="2">
        <v>1</v>
      </c>
      <c r="D56" s="2" t="s">
        <v>114</v>
      </c>
      <c r="E56" s="8" t="s">
        <v>117</v>
      </c>
      <c r="F56" s="14" t="s">
        <v>118</v>
      </c>
      <c r="G56" s="12">
        <v>42000</v>
      </c>
      <c r="H56" s="13"/>
      <c r="I56" s="12"/>
      <c r="J56" s="12">
        <f t="shared" si="10"/>
        <v>42000</v>
      </c>
      <c r="K56" s="12">
        <f t="shared" si="11"/>
        <v>42000</v>
      </c>
      <c r="L56" s="12">
        <v>35000</v>
      </c>
      <c r="M56" s="13"/>
      <c r="N56" s="12"/>
      <c r="O56" s="12">
        <f t="shared" si="3"/>
        <v>35000</v>
      </c>
      <c r="P56" s="12">
        <f t="shared" si="13"/>
        <v>35000</v>
      </c>
      <c r="Q56" s="12">
        <f t="shared" si="4"/>
        <v>38500</v>
      </c>
    </row>
    <row r="57" spans="1:17" ht="81.75" customHeight="1" x14ac:dyDescent="0.25">
      <c r="A57" s="1">
        <v>53</v>
      </c>
      <c r="B57" s="1">
        <v>50111514</v>
      </c>
      <c r="C57" s="2">
        <v>1</v>
      </c>
      <c r="D57" s="2" t="s">
        <v>114</v>
      </c>
      <c r="E57" s="1" t="s">
        <v>119</v>
      </c>
      <c r="F57" s="3" t="s">
        <v>120</v>
      </c>
      <c r="G57" s="12">
        <v>26000</v>
      </c>
      <c r="H57" s="13"/>
      <c r="I57" s="12"/>
      <c r="J57" s="12">
        <f t="shared" si="10"/>
        <v>26000</v>
      </c>
      <c r="K57" s="12">
        <f t="shared" si="11"/>
        <v>26000</v>
      </c>
      <c r="L57" s="12">
        <v>28000</v>
      </c>
      <c r="M57" s="13"/>
      <c r="N57" s="12"/>
      <c r="O57" s="12">
        <f t="shared" si="3"/>
        <v>28000</v>
      </c>
      <c r="P57" s="12">
        <f t="shared" si="13"/>
        <v>28000</v>
      </c>
      <c r="Q57" s="12">
        <f t="shared" si="4"/>
        <v>27000</v>
      </c>
    </row>
    <row r="58" spans="1:17" ht="94.5" customHeight="1" x14ac:dyDescent="0.25">
      <c r="A58" s="1">
        <v>54</v>
      </c>
      <c r="B58" s="1">
        <v>50221002</v>
      </c>
      <c r="C58" s="2">
        <v>1</v>
      </c>
      <c r="D58" s="1" t="s">
        <v>35</v>
      </c>
      <c r="E58" s="1" t="s">
        <v>121</v>
      </c>
      <c r="F58" s="3" t="s">
        <v>122</v>
      </c>
      <c r="G58" s="12">
        <v>15000</v>
      </c>
      <c r="H58" s="13">
        <v>0.19</v>
      </c>
      <c r="I58" s="12">
        <f>G58*0.19</f>
        <v>2850</v>
      </c>
      <c r="J58" s="12">
        <f t="shared" si="10"/>
        <v>17850</v>
      </c>
      <c r="K58" s="12">
        <f t="shared" si="11"/>
        <v>17850</v>
      </c>
      <c r="L58" s="12">
        <v>14000</v>
      </c>
      <c r="M58" s="13">
        <v>0.19</v>
      </c>
      <c r="N58" s="12">
        <f>L58*0.19</f>
        <v>2660</v>
      </c>
      <c r="O58" s="12">
        <f t="shared" si="3"/>
        <v>16660</v>
      </c>
      <c r="P58" s="12">
        <f t="shared" si="13"/>
        <v>16660</v>
      </c>
      <c r="Q58" s="12">
        <f t="shared" si="4"/>
        <v>17255</v>
      </c>
    </row>
    <row r="59" spans="1:17" ht="137.25" customHeight="1" x14ac:dyDescent="0.25">
      <c r="A59" s="1">
        <v>55</v>
      </c>
      <c r="B59" s="1">
        <v>10121501</v>
      </c>
      <c r="C59" s="2">
        <v>1</v>
      </c>
      <c r="D59" s="1" t="s">
        <v>35</v>
      </c>
      <c r="E59" s="1" t="s">
        <v>123</v>
      </c>
      <c r="F59" s="3" t="s">
        <v>124</v>
      </c>
      <c r="G59" s="12">
        <v>12500</v>
      </c>
      <c r="H59" s="13">
        <v>0.05</v>
      </c>
      <c r="I59" s="12">
        <f>G59*0.05</f>
        <v>625</v>
      </c>
      <c r="J59" s="12">
        <f t="shared" si="10"/>
        <v>13125</v>
      </c>
      <c r="K59" s="12">
        <f t="shared" si="11"/>
        <v>13125</v>
      </c>
      <c r="L59" s="12">
        <v>12000</v>
      </c>
      <c r="M59" s="13">
        <v>0.05</v>
      </c>
      <c r="N59" s="12">
        <f>L59*0.05</f>
        <v>600</v>
      </c>
      <c r="O59" s="12">
        <f t="shared" si="3"/>
        <v>12600</v>
      </c>
      <c r="P59" s="12">
        <f t="shared" si="13"/>
        <v>12600</v>
      </c>
      <c r="Q59" s="12">
        <f t="shared" si="4"/>
        <v>12862.5</v>
      </c>
    </row>
    <row r="60" spans="1:17" ht="90.75" customHeight="1" x14ac:dyDescent="0.25">
      <c r="A60" s="1">
        <v>56</v>
      </c>
      <c r="B60" s="1">
        <v>50221002</v>
      </c>
      <c r="C60" s="2">
        <v>1</v>
      </c>
      <c r="D60" s="1" t="s">
        <v>35</v>
      </c>
      <c r="E60" s="2" t="s">
        <v>125</v>
      </c>
      <c r="F60" s="3" t="s">
        <v>126</v>
      </c>
      <c r="G60" s="12">
        <v>19000</v>
      </c>
      <c r="H60" s="13">
        <v>0.19</v>
      </c>
      <c r="I60" s="12">
        <f>G60*0.19</f>
        <v>3610</v>
      </c>
      <c r="J60" s="12">
        <f t="shared" si="10"/>
        <v>22610</v>
      </c>
      <c r="K60" s="12">
        <f t="shared" si="11"/>
        <v>22610</v>
      </c>
      <c r="L60" s="12">
        <v>18000</v>
      </c>
      <c r="M60" s="13">
        <v>0.19</v>
      </c>
      <c r="N60" s="12">
        <f>L60*0.19</f>
        <v>3420</v>
      </c>
      <c r="O60" s="12">
        <f t="shared" si="3"/>
        <v>21420</v>
      </c>
      <c r="P60" s="12">
        <f t="shared" si="13"/>
        <v>21420</v>
      </c>
      <c r="Q60" s="12">
        <f t="shared" si="4"/>
        <v>22015</v>
      </c>
    </row>
    <row r="61" spans="1:17" ht="74.25" customHeight="1" x14ac:dyDescent="0.25">
      <c r="A61" s="1">
        <v>57</v>
      </c>
      <c r="B61" s="1">
        <v>50221002</v>
      </c>
      <c r="C61" s="2">
        <v>1</v>
      </c>
      <c r="D61" s="1" t="s">
        <v>35</v>
      </c>
      <c r="E61" s="1" t="s">
        <v>127</v>
      </c>
      <c r="F61" s="3" t="s">
        <v>128</v>
      </c>
      <c r="G61" s="12">
        <v>8000</v>
      </c>
      <c r="H61" s="13">
        <v>0.05</v>
      </c>
      <c r="I61" s="12">
        <f>G61*0.05</f>
        <v>400</v>
      </c>
      <c r="J61" s="12">
        <f t="shared" si="10"/>
        <v>8400</v>
      </c>
      <c r="K61" s="12">
        <f t="shared" si="11"/>
        <v>8400</v>
      </c>
      <c r="L61" s="12">
        <v>8000</v>
      </c>
      <c r="M61" s="13">
        <v>0.05</v>
      </c>
      <c r="N61" s="12">
        <f>L61*0.05</f>
        <v>400</v>
      </c>
      <c r="O61" s="12">
        <f t="shared" si="3"/>
        <v>8400</v>
      </c>
      <c r="P61" s="12">
        <f t="shared" si="13"/>
        <v>8400</v>
      </c>
      <c r="Q61" s="12">
        <f t="shared" si="4"/>
        <v>8400</v>
      </c>
    </row>
    <row r="62" spans="1:17" ht="75.75" customHeight="1" x14ac:dyDescent="0.25">
      <c r="A62" s="1">
        <v>58</v>
      </c>
      <c r="B62" s="1">
        <v>50433809</v>
      </c>
      <c r="C62" s="2">
        <v>1</v>
      </c>
      <c r="D62" s="1" t="s">
        <v>129</v>
      </c>
      <c r="E62" s="8" t="s">
        <v>130</v>
      </c>
      <c r="F62" s="14" t="s">
        <v>131</v>
      </c>
      <c r="G62" s="12">
        <v>100</v>
      </c>
      <c r="H62" s="13">
        <v>0.19</v>
      </c>
      <c r="I62" s="12">
        <f>G62*0.19</f>
        <v>19</v>
      </c>
      <c r="J62" s="12">
        <f t="shared" si="10"/>
        <v>119</v>
      </c>
      <c r="K62" s="12">
        <f t="shared" si="11"/>
        <v>119</v>
      </c>
      <c r="L62" s="12">
        <v>100</v>
      </c>
      <c r="M62" s="13">
        <v>0.19</v>
      </c>
      <c r="N62" s="12">
        <f>L62*0.19</f>
        <v>19</v>
      </c>
      <c r="O62" s="12">
        <f t="shared" si="3"/>
        <v>119</v>
      </c>
      <c r="P62" s="12">
        <f t="shared" si="13"/>
        <v>119</v>
      </c>
      <c r="Q62" s="12">
        <f t="shared" si="4"/>
        <v>119</v>
      </c>
    </row>
    <row r="63" spans="1:17" ht="82.5" customHeight="1" x14ac:dyDescent="0.25">
      <c r="A63" s="1">
        <v>59</v>
      </c>
      <c r="B63" s="1">
        <v>10151801</v>
      </c>
      <c r="C63" s="2">
        <v>1</v>
      </c>
      <c r="D63" s="1" t="s">
        <v>43</v>
      </c>
      <c r="E63" s="2" t="s">
        <v>132</v>
      </c>
      <c r="F63" s="3" t="s">
        <v>133</v>
      </c>
      <c r="G63" s="12">
        <v>180</v>
      </c>
      <c r="H63" s="13">
        <v>0.19</v>
      </c>
      <c r="I63" s="12">
        <f t="shared" ref="I63:I69" si="16">G63*0.19</f>
        <v>34.200000000000003</v>
      </c>
      <c r="J63" s="12">
        <f t="shared" si="10"/>
        <v>214.2</v>
      </c>
      <c r="K63" s="12">
        <f t="shared" si="11"/>
        <v>214.2</v>
      </c>
      <c r="L63" s="12">
        <v>200</v>
      </c>
      <c r="M63" s="13">
        <v>0.19</v>
      </c>
      <c r="N63" s="12">
        <f t="shared" ref="N63:N69" si="17">L63*0.19</f>
        <v>38</v>
      </c>
      <c r="O63" s="12">
        <f t="shared" si="3"/>
        <v>238</v>
      </c>
      <c r="P63" s="12">
        <f t="shared" si="13"/>
        <v>238</v>
      </c>
      <c r="Q63" s="12">
        <f t="shared" si="4"/>
        <v>226.1</v>
      </c>
    </row>
    <row r="64" spans="1:17" ht="66.75" customHeight="1" x14ac:dyDescent="0.25">
      <c r="A64" s="1">
        <v>60</v>
      </c>
      <c r="B64" s="1">
        <v>50111514</v>
      </c>
      <c r="C64" s="2">
        <v>1</v>
      </c>
      <c r="D64" s="1" t="s">
        <v>134</v>
      </c>
      <c r="E64" s="2" t="s">
        <v>135</v>
      </c>
      <c r="F64" s="3" t="s">
        <v>136</v>
      </c>
      <c r="G64" s="12">
        <v>1250</v>
      </c>
      <c r="H64" s="13">
        <v>0.19</v>
      </c>
      <c r="I64" s="12">
        <f t="shared" si="16"/>
        <v>237.5</v>
      </c>
      <c r="J64" s="12">
        <f t="shared" si="10"/>
        <v>1487.5</v>
      </c>
      <c r="K64" s="12">
        <f t="shared" si="11"/>
        <v>1487.5</v>
      </c>
      <c r="L64" s="12">
        <v>1200</v>
      </c>
      <c r="M64" s="13">
        <v>0.19</v>
      </c>
      <c r="N64" s="12">
        <f t="shared" si="17"/>
        <v>228</v>
      </c>
      <c r="O64" s="12">
        <f t="shared" si="3"/>
        <v>1428</v>
      </c>
      <c r="P64" s="12">
        <f t="shared" si="13"/>
        <v>1428</v>
      </c>
      <c r="Q64" s="12">
        <f t="shared" si="4"/>
        <v>1457.75</v>
      </c>
    </row>
    <row r="65" spans="1:17" ht="69" customHeight="1" x14ac:dyDescent="0.25">
      <c r="A65" s="1">
        <v>61</v>
      </c>
      <c r="B65" s="1">
        <v>50171902</v>
      </c>
      <c r="C65" s="2">
        <v>1</v>
      </c>
      <c r="D65" s="1" t="s">
        <v>129</v>
      </c>
      <c r="E65" s="2" t="s">
        <v>137</v>
      </c>
      <c r="F65" s="3" t="s">
        <v>138</v>
      </c>
      <c r="G65" s="12">
        <v>100</v>
      </c>
      <c r="H65" s="13">
        <v>0.19</v>
      </c>
      <c r="I65" s="12">
        <f t="shared" si="16"/>
        <v>19</v>
      </c>
      <c r="J65" s="12">
        <f t="shared" si="10"/>
        <v>119</v>
      </c>
      <c r="K65" s="12">
        <f t="shared" si="11"/>
        <v>119</v>
      </c>
      <c r="L65" s="12">
        <v>100</v>
      </c>
      <c r="M65" s="13">
        <v>0.19</v>
      </c>
      <c r="N65" s="12">
        <f t="shared" si="17"/>
        <v>19</v>
      </c>
      <c r="O65" s="12">
        <f t="shared" si="3"/>
        <v>119</v>
      </c>
      <c r="P65" s="12">
        <f t="shared" si="13"/>
        <v>119</v>
      </c>
      <c r="Q65" s="12">
        <f t="shared" si="4"/>
        <v>119</v>
      </c>
    </row>
    <row r="66" spans="1:17" ht="69" customHeight="1" x14ac:dyDescent="0.25">
      <c r="A66" s="1">
        <v>62</v>
      </c>
      <c r="B66" s="1">
        <v>50171902</v>
      </c>
      <c r="C66" s="2">
        <v>1</v>
      </c>
      <c r="D66" s="1" t="s">
        <v>129</v>
      </c>
      <c r="E66" s="2" t="s">
        <v>139</v>
      </c>
      <c r="F66" s="3" t="s">
        <v>140</v>
      </c>
      <c r="G66" s="12">
        <v>100</v>
      </c>
      <c r="H66" s="13">
        <v>0.19</v>
      </c>
      <c r="I66" s="12">
        <f t="shared" si="16"/>
        <v>19</v>
      </c>
      <c r="J66" s="12">
        <f t="shared" si="10"/>
        <v>119</v>
      </c>
      <c r="K66" s="12">
        <f t="shared" si="11"/>
        <v>119</v>
      </c>
      <c r="L66" s="12">
        <v>100</v>
      </c>
      <c r="M66" s="13">
        <v>0.19</v>
      </c>
      <c r="N66" s="12">
        <f t="shared" si="17"/>
        <v>19</v>
      </c>
      <c r="O66" s="12">
        <f t="shared" si="3"/>
        <v>119</v>
      </c>
      <c r="P66" s="12">
        <f t="shared" si="13"/>
        <v>119</v>
      </c>
      <c r="Q66" s="12">
        <f t="shared" si="4"/>
        <v>119</v>
      </c>
    </row>
    <row r="67" spans="1:17" ht="55.5" customHeight="1" x14ac:dyDescent="0.25">
      <c r="A67" s="1">
        <v>63</v>
      </c>
      <c r="B67" s="1">
        <v>50171902</v>
      </c>
      <c r="C67" s="2">
        <v>1</v>
      </c>
      <c r="D67" s="1" t="s">
        <v>129</v>
      </c>
      <c r="E67" s="2" t="s">
        <v>141</v>
      </c>
      <c r="F67" s="3" t="s">
        <v>142</v>
      </c>
      <c r="G67" s="12">
        <v>100</v>
      </c>
      <c r="H67" s="13">
        <v>0.19</v>
      </c>
      <c r="I67" s="12">
        <f t="shared" si="16"/>
        <v>19</v>
      </c>
      <c r="J67" s="12">
        <f t="shared" si="10"/>
        <v>119</v>
      </c>
      <c r="K67" s="12">
        <f t="shared" si="11"/>
        <v>119</v>
      </c>
      <c r="L67" s="12">
        <v>100</v>
      </c>
      <c r="M67" s="13">
        <v>0.19</v>
      </c>
      <c r="N67" s="12">
        <f t="shared" si="17"/>
        <v>19</v>
      </c>
      <c r="O67" s="12">
        <f t="shared" si="3"/>
        <v>119</v>
      </c>
      <c r="P67" s="12">
        <f t="shared" si="13"/>
        <v>119</v>
      </c>
      <c r="Q67" s="12">
        <f t="shared" si="4"/>
        <v>119</v>
      </c>
    </row>
    <row r="68" spans="1:17" ht="84.75" customHeight="1" x14ac:dyDescent="0.25">
      <c r="A68" s="1">
        <v>64</v>
      </c>
      <c r="B68" s="1">
        <v>50171551</v>
      </c>
      <c r="C68" s="2">
        <v>1</v>
      </c>
      <c r="D68" s="1" t="s">
        <v>43</v>
      </c>
      <c r="E68" s="2" t="s">
        <v>143</v>
      </c>
      <c r="F68" s="3" t="s">
        <v>144</v>
      </c>
      <c r="G68" s="12">
        <v>50</v>
      </c>
      <c r="H68" s="13">
        <v>0.19</v>
      </c>
      <c r="I68" s="12">
        <f t="shared" si="16"/>
        <v>9.5</v>
      </c>
      <c r="J68" s="12">
        <f t="shared" si="10"/>
        <v>59.5</v>
      </c>
      <c r="K68" s="12">
        <f t="shared" si="11"/>
        <v>59.5</v>
      </c>
      <c r="L68" s="12">
        <v>50</v>
      </c>
      <c r="M68" s="13">
        <v>0.19</v>
      </c>
      <c r="N68" s="12">
        <f t="shared" si="17"/>
        <v>9.5</v>
      </c>
      <c r="O68" s="12">
        <f t="shared" si="3"/>
        <v>59.5</v>
      </c>
      <c r="P68" s="12">
        <f t="shared" si="13"/>
        <v>59.5</v>
      </c>
      <c r="Q68" s="12">
        <f t="shared" si="4"/>
        <v>59.5</v>
      </c>
    </row>
    <row r="69" spans="1:17" ht="39" customHeight="1" x14ac:dyDescent="0.25">
      <c r="A69" s="1">
        <v>65</v>
      </c>
      <c r="B69" s="1">
        <v>12164500</v>
      </c>
      <c r="C69" s="2">
        <v>1</v>
      </c>
      <c r="D69" s="1" t="s">
        <v>43</v>
      </c>
      <c r="E69" s="2" t="s">
        <v>145</v>
      </c>
      <c r="F69" s="3" t="s">
        <v>146</v>
      </c>
      <c r="G69" s="12">
        <v>50</v>
      </c>
      <c r="H69" s="13">
        <v>0.19</v>
      </c>
      <c r="I69" s="12">
        <f t="shared" si="16"/>
        <v>9.5</v>
      </c>
      <c r="J69" s="12">
        <f t="shared" ref="J69:J100" si="18">G69+I69</f>
        <v>59.5</v>
      </c>
      <c r="K69" s="12">
        <f t="shared" ref="K69:K100" si="19">J69*C69</f>
        <v>59.5</v>
      </c>
      <c r="L69" s="12">
        <v>50</v>
      </c>
      <c r="M69" s="13">
        <v>0.19</v>
      </c>
      <c r="N69" s="12">
        <f t="shared" si="17"/>
        <v>9.5</v>
      </c>
      <c r="O69" s="12">
        <f t="shared" si="3"/>
        <v>59.5</v>
      </c>
      <c r="P69" s="12">
        <f t="shared" ref="P69:P100" si="20">O69*C69</f>
        <v>59.5</v>
      </c>
      <c r="Q69" s="12">
        <f t="shared" si="4"/>
        <v>59.5</v>
      </c>
    </row>
    <row r="70" spans="1:17" ht="102.75" customHeight="1" x14ac:dyDescent="0.25">
      <c r="A70" s="1">
        <v>66</v>
      </c>
      <c r="B70" s="1">
        <v>50171551</v>
      </c>
      <c r="C70" s="2">
        <v>1</v>
      </c>
      <c r="D70" s="1" t="s">
        <v>35</v>
      </c>
      <c r="E70" s="2" t="s">
        <v>79</v>
      </c>
      <c r="F70" s="3" t="s">
        <v>80</v>
      </c>
      <c r="G70" s="12">
        <v>1550</v>
      </c>
      <c r="H70" s="13">
        <v>0.05</v>
      </c>
      <c r="I70" s="12">
        <f>G70*0.05</f>
        <v>77.5</v>
      </c>
      <c r="J70" s="12">
        <f t="shared" si="18"/>
        <v>1627.5</v>
      </c>
      <c r="K70" s="12">
        <f t="shared" si="19"/>
        <v>1627.5</v>
      </c>
      <c r="L70" s="12">
        <v>1500</v>
      </c>
      <c r="M70" s="13">
        <v>0.05</v>
      </c>
      <c r="N70" s="12">
        <f>L70*0.05</f>
        <v>75</v>
      </c>
      <c r="O70" s="12">
        <f t="shared" ref="O70:O133" si="21">L70+N70</f>
        <v>1575</v>
      </c>
      <c r="P70" s="12">
        <f t="shared" si="20"/>
        <v>1575</v>
      </c>
      <c r="Q70" s="12">
        <f t="shared" ref="Q70:Q133" si="22">+(K70+P70)/2</f>
        <v>1601.25</v>
      </c>
    </row>
    <row r="71" spans="1:17" ht="66.75" customHeight="1" x14ac:dyDescent="0.25">
      <c r="A71" s="1">
        <v>67</v>
      </c>
      <c r="B71" s="1">
        <v>12171500</v>
      </c>
      <c r="C71" s="2">
        <v>1</v>
      </c>
      <c r="D71" s="1" t="s">
        <v>43</v>
      </c>
      <c r="E71" s="2" t="s">
        <v>147</v>
      </c>
      <c r="F71" s="3" t="s">
        <v>148</v>
      </c>
      <c r="G71" s="12">
        <v>180</v>
      </c>
      <c r="H71" s="13">
        <v>0.19</v>
      </c>
      <c r="I71" s="12">
        <f>G71*0.19</f>
        <v>34.200000000000003</v>
      </c>
      <c r="J71" s="12">
        <f t="shared" si="18"/>
        <v>214.2</v>
      </c>
      <c r="K71" s="12">
        <f t="shared" si="19"/>
        <v>214.2</v>
      </c>
      <c r="L71" s="12">
        <v>200</v>
      </c>
      <c r="M71" s="13">
        <v>0.19</v>
      </c>
      <c r="N71" s="12">
        <f>L71*0.19</f>
        <v>38</v>
      </c>
      <c r="O71" s="12">
        <f t="shared" si="21"/>
        <v>238</v>
      </c>
      <c r="P71" s="12">
        <f t="shared" si="20"/>
        <v>238</v>
      </c>
      <c r="Q71" s="12">
        <f t="shared" si="22"/>
        <v>226.1</v>
      </c>
    </row>
    <row r="72" spans="1:17" ht="50.25" customHeight="1" x14ac:dyDescent="0.25">
      <c r="A72" s="1">
        <v>68</v>
      </c>
      <c r="B72" s="1">
        <v>31151507</v>
      </c>
      <c r="C72" s="2">
        <v>1</v>
      </c>
      <c r="D72" s="6" t="s">
        <v>149</v>
      </c>
      <c r="E72" s="2" t="s">
        <v>150</v>
      </c>
      <c r="F72" s="3" t="s">
        <v>151</v>
      </c>
      <c r="G72" s="12">
        <v>35000</v>
      </c>
      <c r="H72" s="13">
        <v>0.19</v>
      </c>
      <c r="I72" s="12">
        <f t="shared" ref="I72:I86" si="23">G72*0.19</f>
        <v>6650</v>
      </c>
      <c r="J72" s="12">
        <f t="shared" si="18"/>
        <v>41650</v>
      </c>
      <c r="K72" s="12">
        <f t="shared" si="19"/>
        <v>41650</v>
      </c>
      <c r="L72" s="12">
        <v>34000</v>
      </c>
      <c r="M72" s="13">
        <v>0.19</v>
      </c>
      <c r="N72" s="12">
        <f t="shared" ref="N72:N86" si="24">L72*0.19</f>
        <v>6460</v>
      </c>
      <c r="O72" s="12">
        <f t="shared" si="21"/>
        <v>40460</v>
      </c>
      <c r="P72" s="12">
        <f t="shared" si="20"/>
        <v>40460</v>
      </c>
      <c r="Q72" s="12">
        <f t="shared" si="22"/>
        <v>41055</v>
      </c>
    </row>
    <row r="73" spans="1:17" ht="75.75" customHeight="1" x14ac:dyDescent="0.25">
      <c r="A73" s="1">
        <v>69</v>
      </c>
      <c r="B73" s="1">
        <v>52151501</v>
      </c>
      <c r="C73" s="2">
        <v>1</v>
      </c>
      <c r="D73" s="6" t="s">
        <v>8</v>
      </c>
      <c r="E73" s="2" t="s">
        <v>152</v>
      </c>
      <c r="F73" s="3" t="s">
        <v>153</v>
      </c>
      <c r="G73" s="12">
        <v>450</v>
      </c>
      <c r="H73" s="13">
        <v>0.19</v>
      </c>
      <c r="I73" s="12">
        <f t="shared" si="23"/>
        <v>85.5</v>
      </c>
      <c r="J73" s="12">
        <f t="shared" si="18"/>
        <v>535.5</v>
      </c>
      <c r="K73" s="12">
        <f t="shared" si="19"/>
        <v>535.5</v>
      </c>
      <c r="L73" s="12">
        <v>500</v>
      </c>
      <c r="M73" s="13">
        <v>0.19</v>
      </c>
      <c r="N73" s="12">
        <f t="shared" si="24"/>
        <v>95</v>
      </c>
      <c r="O73" s="12">
        <f t="shared" si="21"/>
        <v>595</v>
      </c>
      <c r="P73" s="12">
        <f t="shared" si="20"/>
        <v>595</v>
      </c>
      <c r="Q73" s="12">
        <f t="shared" si="22"/>
        <v>565.25</v>
      </c>
    </row>
    <row r="74" spans="1:17" ht="85.5" customHeight="1" x14ac:dyDescent="0.25">
      <c r="A74" s="1">
        <v>70</v>
      </c>
      <c r="B74" s="1">
        <v>52151501</v>
      </c>
      <c r="C74" s="2">
        <v>1</v>
      </c>
      <c r="D74" s="6" t="s">
        <v>8</v>
      </c>
      <c r="E74" s="2" t="s">
        <v>152</v>
      </c>
      <c r="F74" s="3" t="s">
        <v>154</v>
      </c>
      <c r="G74" s="12">
        <v>320</v>
      </c>
      <c r="H74" s="13">
        <v>0.19</v>
      </c>
      <c r="I74" s="12">
        <f t="shared" si="23"/>
        <v>60.8</v>
      </c>
      <c r="J74" s="12">
        <f t="shared" si="18"/>
        <v>380.8</v>
      </c>
      <c r="K74" s="12">
        <f t="shared" si="19"/>
        <v>380.8</v>
      </c>
      <c r="L74" s="12">
        <v>300</v>
      </c>
      <c r="M74" s="13">
        <v>0.19</v>
      </c>
      <c r="N74" s="12">
        <f t="shared" si="24"/>
        <v>57</v>
      </c>
      <c r="O74" s="12">
        <f t="shared" si="21"/>
        <v>357</v>
      </c>
      <c r="P74" s="12">
        <f t="shared" si="20"/>
        <v>357</v>
      </c>
      <c r="Q74" s="12">
        <f t="shared" si="22"/>
        <v>368.9</v>
      </c>
    </row>
    <row r="75" spans="1:17" ht="66.75" customHeight="1" x14ac:dyDescent="0.25">
      <c r="A75" s="1">
        <v>71</v>
      </c>
      <c r="B75" s="1">
        <v>13111201</v>
      </c>
      <c r="C75" s="2">
        <v>1</v>
      </c>
      <c r="D75" s="6" t="s">
        <v>149</v>
      </c>
      <c r="E75" s="2" t="s">
        <v>155</v>
      </c>
      <c r="F75" s="3" t="s">
        <v>156</v>
      </c>
      <c r="G75" s="12">
        <v>7200</v>
      </c>
      <c r="H75" s="13">
        <v>0.19</v>
      </c>
      <c r="I75" s="12">
        <f t="shared" si="23"/>
        <v>1368</v>
      </c>
      <c r="J75" s="12">
        <f t="shared" si="18"/>
        <v>8568</v>
      </c>
      <c r="K75" s="12">
        <f t="shared" si="19"/>
        <v>8568</v>
      </c>
      <c r="L75" s="12">
        <v>7000</v>
      </c>
      <c r="M75" s="13">
        <v>0.19</v>
      </c>
      <c r="N75" s="12">
        <f t="shared" si="24"/>
        <v>1330</v>
      </c>
      <c r="O75" s="12">
        <f t="shared" si="21"/>
        <v>8330</v>
      </c>
      <c r="P75" s="12">
        <f t="shared" si="20"/>
        <v>8330</v>
      </c>
      <c r="Q75" s="12">
        <f t="shared" si="22"/>
        <v>8449</v>
      </c>
    </row>
    <row r="76" spans="1:17" ht="69.75" customHeight="1" x14ac:dyDescent="0.25">
      <c r="A76" s="1">
        <v>72</v>
      </c>
      <c r="B76" s="1">
        <v>12164502</v>
      </c>
      <c r="C76" s="2">
        <v>1</v>
      </c>
      <c r="D76" s="1" t="s">
        <v>157</v>
      </c>
      <c r="E76" s="2" t="s">
        <v>158</v>
      </c>
      <c r="F76" s="3" t="s">
        <v>159</v>
      </c>
      <c r="G76" s="12">
        <v>35000</v>
      </c>
      <c r="H76" s="13">
        <v>0.19</v>
      </c>
      <c r="I76" s="12">
        <f t="shared" si="23"/>
        <v>6650</v>
      </c>
      <c r="J76" s="12">
        <f t="shared" si="18"/>
        <v>41650</v>
      </c>
      <c r="K76" s="12">
        <f t="shared" si="19"/>
        <v>41650</v>
      </c>
      <c r="L76" s="12">
        <v>36000</v>
      </c>
      <c r="M76" s="13">
        <v>0.19</v>
      </c>
      <c r="N76" s="12">
        <f t="shared" si="24"/>
        <v>6840</v>
      </c>
      <c r="O76" s="12">
        <f t="shared" si="21"/>
        <v>42840</v>
      </c>
      <c r="P76" s="12">
        <f t="shared" si="20"/>
        <v>42840</v>
      </c>
      <c r="Q76" s="12">
        <f t="shared" si="22"/>
        <v>42245</v>
      </c>
    </row>
    <row r="77" spans="1:17" ht="108.75" customHeight="1" x14ac:dyDescent="0.25">
      <c r="A77" s="1">
        <v>73</v>
      </c>
      <c r="B77" s="1">
        <v>42131604</v>
      </c>
      <c r="C77" s="2">
        <v>1</v>
      </c>
      <c r="D77" s="1" t="s">
        <v>66</v>
      </c>
      <c r="E77" s="2" t="s">
        <v>67</v>
      </c>
      <c r="F77" s="3" t="s">
        <v>160</v>
      </c>
      <c r="G77" s="12">
        <v>33000</v>
      </c>
      <c r="H77" s="13">
        <v>0.19</v>
      </c>
      <c r="I77" s="12">
        <f t="shared" si="23"/>
        <v>6270</v>
      </c>
      <c r="J77" s="12">
        <f t="shared" si="18"/>
        <v>39270</v>
      </c>
      <c r="K77" s="12">
        <f t="shared" si="19"/>
        <v>39270</v>
      </c>
      <c r="L77" s="12">
        <v>32000</v>
      </c>
      <c r="M77" s="13">
        <v>0.19</v>
      </c>
      <c r="N77" s="12">
        <f t="shared" si="24"/>
        <v>6080</v>
      </c>
      <c r="O77" s="12">
        <f t="shared" si="21"/>
        <v>38080</v>
      </c>
      <c r="P77" s="12">
        <f t="shared" si="20"/>
        <v>38080</v>
      </c>
      <c r="Q77" s="12">
        <f t="shared" si="22"/>
        <v>38675</v>
      </c>
    </row>
    <row r="78" spans="1:17" ht="60" customHeight="1" x14ac:dyDescent="0.25">
      <c r="A78" s="1">
        <v>74</v>
      </c>
      <c r="B78" s="1">
        <v>47121803</v>
      </c>
      <c r="C78" s="2">
        <v>1</v>
      </c>
      <c r="D78" s="1" t="s">
        <v>8</v>
      </c>
      <c r="E78" s="2" t="s">
        <v>107</v>
      </c>
      <c r="F78" s="3" t="s">
        <v>108</v>
      </c>
      <c r="G78" s="12">
        <v>2500</v>
      </c>
      <c r="H78" s="13">
        <v>0.19</v>
      </c>
      <c r="I78" s="12">
        <f t="shared" si="23"/>
        <v>475</v>
      </c>
      <c r="J78" s="12">
        <f t="shared" si="18"/>
        <v>2975</v>
      </c>
      <c r="K78" s="12">
        <f t="shared" si="19"/>
        <v>2975</v>
      </c>
      <c r="L78" s="12">
        <v>2500</v>
      </c>
      <c r="M78" s="13">
        <v>0.19</v>
      </c>
      <c r="N78" s="12">
        <f t="shared" si="24"/>
        <v>475</v>
      </c>
      <c r="O78" s="12">
        <f t="shared" si="21"/>
        <v>2975</v>
      </c>
      <c r="P78" s="12">
        <f t="shared" si="20"/>
        <v>2975</v>
      </c>
      <c r="Q78" s="12">
        <f t="shared" si="22"/>
        <v>2975</v>
      </c>
    </row>
    <row r="79" spans="1:17" ht="95.25" customHeight="1" x14ac:dyDescent="0.25">
      <c r="A79" s="1">
        <v>75</v>
      </c>
      <c r="B79" s="1">
        <v>42281704</v>
      </c>
      <c r="C79" s="2">
        <v>1</v>
      </c>
      <c r="D79" s="1" t="s">
        <v>60</v>
      </c>
      <c r="E79" s="2" t="s">
        <v>64</v>
      </c>
      <c r="F79" s="3" t="s">
        <v>161</v>
      </c>
      <c r="G79" s="12">
        <v>11000</v>
      </c>
      <c r="H79" s="13">
        <v>0.19</v>
      </c>
      <c r="I79" s="12">
        <f t="shared" si="23"/>
        <v>2090</v>
      </c>
      <c r="J79" s="12">
        <f t="shared" si="18"/>
        <v>13090</v>
      </c>
      <c r="K79" s="12">
        <f t="shared" si="19"/>
        <v>13090</v>
      </c>
      <c r="L79" s="12">
        <v>12000</v>
      </c>
      <c r="M79" s="13">
        <v>0.19</v>
      </c>
      <c r="N79" s="12">
        <f t="shared" si="24"/>
        <v>2280</v>
      </c>
      <c r="O79" s="12">
        <f t="shared" si="21"/>
        <v>14280</v>
      </c>
      <c r="P79" s="12">
        <f t="shared" si="20"/>
        <v>14280</v>
      </c>
      <c r="Q79" s="12">
        <f t="shared" si="22"/>
        <v>13685</v>
      </c>
    </row>
    <row r="80" spans="1:17" ht="66" customHeight="1" x14ac:dyDescent="0.25">
      <c r="A80" s="1">
        <v>76</v>
      </c>
      <c r="B80" s="1">
        <v>48101907</v>
      </c>
      <c r="C80" s="2">
        <v>1</v>
      </c>
      <c r="D80" s="2" t="s">
        <v>162</v>
      </c>
      <c r="E80" s="7" t="s">
        <v>163</v>
      </c>
      <c r="F80" s="3" t="s">
        <v>164</v>
      </c>
      <c r="G80" s="12">
        <v>25000</v>
      </c>
      <c r="H80" s="13">
        <v>0.19</v>
      </c>
      <c r="I80" s="12">
        <f t="shared" si="23"/>
        <v>4750</v>
      </c>
      <c r="J80" s="12">
        <f t="shared" si="18"/>
        <v>29750</v>
      </c>
      <c r="K80" s="12">
        <f t="shared" si="19"/>
        <v>29750</v>
      </c>
      <c r="L80" s="12">
        <v>24000</v>
      </c>
      <c r="M80" s="13">
        <v>0.19</v>
      </c>
      <c r="N80" s="12">
        <f t="shared" si="24"/>
        <v>4560</v>
      </c>
      <c r="O80" s="12">
        <f t="shared" si="21"/>
        <v>28560</v>
      </c>
      <c r="P80" s="12">
        <f t="shared" si="20"/>
        <v>28560</v>
      </c>
      <c r="Q80" s="12">
        <f t="shared" si="22"/>
        <v>29155</v>
      </c>
    </row>
    <row r="81" spans="1:17" ht="100.5" customHeight="1" x14ac:dyDescent="0.25">
      <c r="A81" s="1">
        <v>77</v>
      </c>
      <c r="B81" s="1">
        <v>50192110</v>
      </c>
      <c r="C81" s="2">
        <v>1</v>
      </c>
      <c r="D81" s="2" t="s">
        <v>6</v>
      </c>
      <c r="E81" s="8" t="s">
        <v>165</v>
      </c>
      <c r="F81" s="14" t="s">
        <v>166</v>
      </c>
      <c r="G81" s="12">
        <v>34000</v>
      </c>
      <c r="H81" s="13">
        <v>0.19</v>
      </c>
      <c r="I81" s="12">
        <f t="shared" si="23"/>
        <v>6460</v>
      </c>
      <c r="J81" s="12">
        <f t="shared" si="18"/>
        <v>40460</v>
      </c>
      <c r="K81" s="12">
        <f t="shared" si="19"/>
        <v>40460</v>
      </c>
      <c r="L81" s="12">
        <v>32000</v>
      </c>
      <c r="M81" s="13">
        <v>0.19</v>
      </c>
      <c r="N81" s="12">
        <f t="shared" si="24"/>
        <v>6080</v>
      </c>
      <c r="O81" s="12">
        <f t="shared" si="21"/>
        <v>38080</v>
      </c>
      <c r="P81" s="12">
        <f t="shared" si="20"/>
        <v>38080</v>
      </c>
      <c r="Q81" s="12">
        <f t="shared" si="22"/>
        <v>39270</v>
      </c>
    </row>
    <row r="82" spans="1:17" ht="49.5" customHeight="1" x14ac:dyDescent="0.25">
      <c r="A82" s="1">
        <v>78</v>
      </c>
      <c r="B82" s="1">
        <v>52151662</v>
      </c>
      <c r="C82" s="2">
        <v>1</v>
      </c>
      <c r="D82" s="2" t="s">
        <v>8</v>
      </c>
      <c r="E82" s="1" t="s">
        <v>167</v>
      </c>
      <c r="F82" s="3" t="s">
        <v>168</v>
      </c>
      <c r="G82" s="12">
        <v>36000</v>
      </c>
      <c r="H82" s="13">
        <v>0.19</v>
      </c>
      <c r="I82" s="12">
        <f t="shared" si="23"/>
        <v>6840</v>
      </c>
      <c r="J82" s="12">
        <f t="shared" si="18"/>
        <v>42840</v>
      </c>
      <c r="K82" s="12">
        <f t="shared" si="19"/>
        <v>42840</v>
      </c>
      <c r="L82" s="12">
        <v>38000</v>
      </c>
      <c r="M82" s="13">
        <v>0.19</v>
      </c>
      <c r="N82" s="12">
        <f t="shared" si="24"/>
        <v>7220</v>
      </c>
      <c r="O82" s="12">
        <f t="shared" si="21"/>
        <v>45220</v>
      </c>
      <c r="P82" s="12">
        <f t="shared" si="20"/>
        <v>45220</v>
      </c>
      <c r="Q82" s="12">
        <f t="shared" si="22"/>
        <v>44030</v>
      </c>
    </row>
    <row r="83" spans="1:17" ht="124.5" customHeight="1" x14ac:dyDescent="0.25">
      <c r="A83" s="1">
        <v>79</v>
      </c>
      <c r="B83" s="1">
        <v>48101811</v>
      </c>
      <c r="C83" s="2">
        <v>1</v>
      </c>
      <c r="D83" s="1" t="s">
        <v>8</v>
      </c>
      <c r="E83" s="1" t="s">
        <v>169</v>
      </c>
      <c r="F83" s="3" t="s">
        <v>170</v>
      </c>
      <c r="G83" s="12">
        <v>81500</v>
      </c>
      <c r="H83" s="13">
        <v>0.19</v>
      </c>
      <c r="I83" s="12">
        <f t="shared" si="23"/>
        <v>15485</v>
      </c>
      <c r="J83" s="12">
        <f t="shared" si="18"/>
        <v>96985</v>
      </c>
      <c r="K83" s="12">
        <f t="shared" si="19"/>
        <v>96985</v>
      </c>
      <c r="L83" s="12">
        <v>82000</v>
      </c>
      <c r="M83" s="13">
        <v>0.19</v>
      </c>
      <c r="N83" s="12">
        <f t="shared" si="24"/>
        <v>15580</v>
      </c>
      <c r="O83" s="12">
        <f t="shared" si="21"/>
        <v>97580</v>
      </c>
      <c r="P83" s="12">
        <f t="shared" si="20"/>
        <v>97580</v>
      </c>
      <c r="Q83" s="12">
        <f t="shared" si="22"/>
        <v>97282.5</v>
      </c>
    </row>
    <row r="84" spans="1:17" ht="98.25" customHeight="1" x14ac:dyDescent="0.25">
      <c r="A84" s="1">
        <v>80</v>
      </c>
      <c r="B84" s="1">
        <v>31211904</v>
      </c>
      <c r="C84" s="2">
        <v>1</v>
      </c>
      <c r="D84" s="1" t="s">
        <v>8</v>
      </c>
      <c r="E84" s="1" t="s">
        <v>171</v>
      </c>
      <c r="F84" s="3" t="s">
        <v>172</v>
      </c>
      <c r="G84" s="12">
        <v>16400</v>
      </c>
      <c r="H84" s="13">
        <v>0.19</v>
      </c>
      <c r="I84" s="12">
        <f t="shared" si="23"/>
        <v>3116</v>
      </c>
      <c r="J84" s="12">
        <f t="shared" si="18"/>
        <v>19516</v>
      </c>
      <c r="K84" s="12">
        <f t="shared" si="19"/>
        <v>19516</v>
      </c>
      <c r="L84" s="12">
        <v>16000</v>
      </c>
      <c r="M84" s="13">
        <v>0.19</v>
      </c>
      <c r="N84" s="12">
        <f t="shared" si="24"/>
        <v>3040</v>
      </c>
      <c r="O84" s="12">
        <f t="shared" si="21"/>
        <v>19040</v>
      </c>
      <c r="P84" s="12">
        <f t="shared" si="20"/>
        <v>19040</v>
      </c>
      <c r="Q84" s="12">
        <f t="shared" si="22"/>
        <v>19278</v>
      </c>
    </row>
    <row r="85" spans="1:17" ht="82.5" customHeight="1" x14ac:dyDescent="0.25">
      <c r="A85" s="1">
        <v>81</v>
      </c>
      <c r="B85" s="1">
        <v>52151616</v>
      </c>
      <c r="C85" s="2">
        <v>1</v>
      </c>
      <c r="D85" s="1" t="s">
        <v>8</v>
      </c>
      <c r="E85" s="2" t="s">
        <v>173</v>
      </c>
      <c r="F85" s="3" t="s">
        <v>174</v>
      </c>
      <c r="G85" s="12">
        <v>56000</v>
      </c>
      <c r="H85" s="13">
        <v>0.19</v>
      </c>
      <c r="I85" s="12">
        <f t="shared" si="23"/>
        <v>10640</v>
      </c>
      <c r="J85" s="12">
        <f t="shared" si="18"/>
        <v>66640</v>
      </c>
      <c r="K85" s="12">
        <f t="shared" si="19"/>
        <v>66640</v>
      </c>
      <c r="L85" s="12">
        <v>55000</v>
      </c>
      <c r="M85" s="13">
        <v>0.19</v>
      </c>
      <c r="N85" s="12">
        <f t="shared" si="24"/>
        <v>10450</v>
      </c>
      <c r="O85" s="12">
        <f t="shared" si="21"/>
        <v>65450</v>
      </c>
      <c r="P85" s="12">
        <f t="shared" si="20"/>
        <v>65450</v>
      </c>
      <c r="Q85" s="12">
        <f t="shared" si="22"/>
        <v>66045</v>
      </c>
    </row>
    <row r="86" spans="1:17" ht="80.25" customHeight="1" x14ac:dyDescent="0.25">
      <c r="A86" s="1">
        <v>82</v>
      </c>
      <c r="B86" s="1">
        <v>48101806</v>
      </c>
      <c r="C86" s="2">
        <v>1</v>
      </c>
      <c r="D86" s="1" t="s">
        <v>8</v>
      </c>
      <c r="E86" s="1" t="s">
        <v>175</v>
      </c>
      <c r="F86" s="3" t="s">
        <v>176</v>
      </c>
      <c r="G86" s="12">
        <v>83000</v>
      </c>
      <c r="H86" s="13">
        <v>0.19</v>
      </c>
      <c r="I86" s="12">
        <f t="shared" si="23"/>
        <v>15770</v>
      </c>
      <c r="J86" s="12">
        <f t="shared" si="18"/>
        <v>98770</v>
      </c>
      <c r="K86" s="12">
        <f t="shared" si="19"/>
        <v>98770</v>
      </c>
      <c r="L86" s="12">
        <v>82000</v>
      </c>
      <c r="M86" s="13">
        <v>0.19</v>
      </c>
      <c r="N86" s="12">
        <f t="shared" si="24"/>
        <v>15580</v>
      </c>
      <c r="O86" s="12">
        <f t="shared" si="21"/>
        <v>97580</v>
      </c>
      <c r="P86" s="12">
        <f t="shared" si="20"/>
        <v>97580</v>
      </c>
      <c r="Q86" s="12">
        <f t="shared" si="22"/>
        <v>98175</v>
      </c>
    </row>
    <row r="87" spans="1:17" ht="168.75" customHeight="1" x14ac:dyDescent="0.25">
      <c r="A87" s="1">
        <v>83</v>
      </c>
      <c r="B87" s="1">
        <v>50221002</v>
      </c>
      <c r="C87" s="2">
        <v>1</v>
      </c>
      <c r="D87" s="1" t="s">
        <v>177</v>
      </c>
      <c r="E87" s="4" t="s">
        <v>178</v>
      </c>
      <c r="F87" s="14" t="s">
        <v>179</v>
      </c>
      <c r="G87" s="12">
        <v>280000</v>
      </c>
      <c r="H87" s="13">
        <v>0.05</v>
      </c>
      <c r="I87" s="12">
        <f>G87*0.05</f>
        <v>14000</v>
      </c>
      <c r="J87" s="12">
        <f t="shared" si="18"/>
        <v>294000</v>
      </c>
      <c r="K87" s="12">
        <f t="shared" si="19"/>
        <v>294000</v>
      </c>
      <c r="L87" s="12">
        <v>285000</v>
      </c>
      <c r="M87" s="13">
        <v>0.05</v>
      </c>
      <c r="N87" s="12">
        <f>L87*0.05</f>
        <v>14250</v>
      </c>
      <c r="O87" s="12">
        <f t="shared" si="21"/>
        <v>299250</v>
      </c>
      <c r="P87" s="12">
        <f t="shared" si="20"/>
        <v>299250</v>
      </c>
      <c r="Q87" s="12">
        <f t="shared" si="22"/>
        <v>296625</v>
      </c>
    </row>
    <row r="88" spans="1:17" ht="96.75" customHeight="1" x14ac:dyDescent="0.25">
      <c r="A88" s="1">
        <v>84</v>
      </c>
      <c r="B88" s="1">
        <v>50221002</v>
      </c>
      <c r="C88" s="2">
        <v>1</v>
      </c>
      <c r="D88" s="1" t="s">
        <v>177</v>
      </c>
      <c r="E88" s="2" t="s">
        <v>127</v>
      </c>
      <c r="F88" s="3" t="s">
        <v>180</v>
      </c>
      <c r="G88" s="12">
        <v>175000</v>
      </c>
      <c r="H88" s="13">
        <v>0.05</v>
      </c>
      <c r="I88" s="12">
        <f>G88*0.05</f>
        <v>8750</v>
      </c>
      <c r="J88" s="12">
        <f t="shared" si="18"/>
        <v>183750</v>
      </c>
      <c r="K88" s="12">
        <f t="shared" si="19"/>
        <v>183750</v>
      </c>
      <c r="L88" s="12">
        <v>170000</v>
      </c>
      <c r="M88" s="13">
        <v>0.05</v>
      </c>
      <c r="N88" s="12">
        <f>L88*0.05</f>
        <v>8500</v>
      </c>
      <c r="O88" s="12">
        <f t="shared" si="21"/>
        <v>178500</v>
      </c>
      <c r="P88" s="12">
        <f t="shared" si="20"/>
        <v>178500</v>
      </c>
      <c r="Q88" s="12">
        <f t="shared" si="22"/>
        <v>181125</v>
      </c>
    </row>
    <row r="89" spans="1:17" ht="216.75" customHeight="1" x14ac:dyDescent="0.25">
      <c r="A89" s="1">
        <v>85</v>
      </c>
      <c r="B89" s="1">
        <v>50161509</v>
      </c>
      <c r="C89" s="2">
        <v>1</v>
      </c>
      <c r="D89" s="1" t="s">
        <v>81</v>
      </c>
      <c r="E89" s="2" t="s">
        <v>36</v>
      </c>
      <c r="F89" s="3" t="s">
        <v>181</v>
      </c>
      <c r="G89" s="12">
        <v>36000</v>
      </c>
      <c r="H89" s="13">
        <v>0.05</v>
      </c>
      <c r="I89" s="12">
        <f>G89*0.05</f>
        <v>1800</v>
      </c>
      <c r="J89" s="12">
        <f t="shared" si="18"/>
        <v>37800</v>
      </c>
      <c r="K89" s="12">
        <f t="shared" si="19"/>
        <v>37800</v>
      </c>
      <c r="L89" s="12">
        <v>35000</v>
      </c>
      <c r="M89" s="13">
        <v>0.05</v>
      </c>
      <c r="N89" s="12">
        <f>L89*0.05</f>
        <v>1750</v>
      </c>
      <c r="O89" s="12">
        <f t="shared" si="21"/>
        <v>36750</v>
      </c>
      <c r="P89" s="12">
        <f t="shared" si="20"/>
        <v>36750</v>
      </c>
      <c r="Q89" s="12">
        <f t="shared" si="22"/>
        <v>37275</v>
      </c>
    </row>
    <row r="90" spans="1:17" ht="159.75" customHeight="1" x14ac:dyDescent="0.25">
      <c r="A90" s="1">
        <v>86</v>
      </c>
      <c r="B90" s="1">
        <v>50171551</v>
      </c>
      <c r="C90" s="2">
        <v>1</v>
      </c>
      <c r="D90" s="1" t="s">
        <v>81</v>
      </c>
      <c r="E90" s="2" t="s">
        <v>79</v>
      </c>
      <c r="F90" s="3" t="s">
        <v>182</v>
      </c>
      <c r="G90" s="12">
        <v>1500</v>
      </c>
      <c r="H90" s="13">
        <v>0.05</v>
      </c>
      <c r="I90" s="12">
        <f>G90*0.05</f>
        <v>75</v>
      </c>
      <c r="J90" s="12">
        <f t="shared" si="18"/>
        <v>1575</v>
      </c>
      <c r="K90" s="12">
        <f t="shared" si="19"/>
        <v>1575</v>
      </c>
      <c r="L90" s="12">
        <v>1500</v>
      </c>
      <c r="M90" s="13">
        <v>0.05</v>
      </c>
      <c r="N90" s="12">
        <f>L90*0.05</f>
        <v>75</v>
      </c>
      <c r="O90" s="12">
        <f t="shared" si="21"/>
        <v>1575</v>
      </c>
      <c r="P90" s="12">
        <f t="shared" si="20"/>
        <v>1575</v>
      </c>
      <c r="Q90" s="12">
        <f t="shared" si="22"/>
        <v>1575</v>
      </c>
    </row>
    <row r="91" spans="1:17" ht="156.75" customHeight="1" x14ac:dyDescent="0.25">
      <c r="A91" s="1">
        <v>87</v>
      </c>
      <c r="B91" s="1" t="s">
        <v>183</v>
      </c>
      <c r="C91" s="2">
        <v>1</v>
      </c>
      <c r="D91" s="1" t="s">
        <v>184</v>
      </c>
      <c r="E91" s="2" t="s">
        <v>185</v>
      </c>
      <c r="F91" s="3" t="s">
        <v>186</v>
      </c>
      <c r="G91" s="12">
        <v>163000</v>
      </c>
      <c r="H91" s="13">
        <v>0.19</v>
      </c>
      <c r="I91" s="12">
        <f>G91*0.09</f>
        <v>14670</v>
      </c>
      <c r="J91" s="12">
        <f t="shared" si="18"/>
        <v>177670</v>
      </c>
      <c r="K91" s="12">
        <f t="shared" si="19"/>
        <v>177670</v>
      </c>
      <c r="L91" s="12">
        <v>165000</v>
      </c>
      <c r="M91" s="13">
        <v>0.19</v>
      </c>
      <c r="N91" s="12">
        <f>L91*0.09</f>
        <v>14850</v>
      </c>
      <c r="O91" s="12">
        <f t="shared" si="21"/>
        <v>179850</v>
      </c>
      <c r="P91" s="12">
        <f t="shared" si="20"/>
        <v>179850</v>
      </c>
      <c r="Q91" s="12">
        <f t="shared" si="22"/>
        <v>178760</v>
      </c>
    </row>
    <row r="92" spans="1:17" ht="145.5" customHeight="1" x14ac:dyDescent="0.25">
      <c r="A92" s="1">
        <v>88</v>
      </c>
      <c r="B92" s="1" t="s">
        <v>183</v>
      </c>
      <c r="C92" s="2">
        <v>1</v>
      </c>
      <c r="D92" s="1" t="s">
        <v>184</v>
      </c>
      <c r="E92" s="2" t="s">
        <v>187</v>
      </c>
      <c r="F92" s="3" t="s">
        <v>188</v>
      </c>
      <c r="G92" s="12">
        <v>218000</v>
      </c>
      <c r="H92" s="13">
        <v>0.19</v>
      </c>
      <c r="I92" s="12">
        <f>G92*0.09</f>
        <v>19620</v>
      </c>
      <c r="J92" s="12">
        <f t="shared" si="18"/>
        <v>237620</v>
      </c>
      <c r="K92" s="12">
        <f t="shared" si="19"/>
        <v>237620</v>
      </c>
      <c r="L92" s="12">
        <v>215000</v>
      </c>
      <c r="M92" s="13">
        <v>0.19</v>
      </c>
      <c r="N92" s="12">
        <f>L92*0.09</f>
        <v>19350</v>
      </c>
      <c r="O92" s="12">
        <f t="shared" si="21"/>
        <v>234350</v>
      </c>
      <c r="P92" s="12">
        <f t="shared" si="20"/>
        <v>234350</v>
      </c>
      <c r="Q92" s="12">
        <f t="shared" si="22"/>
        <v>235985</v>
      </c>
    </row>
    <row r="93" spans="1:17" ht="177.75" customHeight="1" x14ac:dyDescent="0.25">
      <c r="A93" s="1">
        <v>89</v>
      </c>
      <c r="B93" s="1">
        <v>24121508</v>
      </c>
      <c r="C93" s="2">
        <v>1</v>
      </c>
      <c r="D93" s="1" t="s">
        <v>189</v>
      </c>
      <c r="E93" s="2" t="s">
        <v>190</v>
      </c>
      <c r="F93" s="3" t="s">
        <v>191</v>
      </c>
      <c r="G93" s="12">
        <v>22000</v>
      </c>
      <c r="H93" s="13"/>
      <c r="I93" s="12"/>
      <c r="J93" s="12">
        <f t="shared" si="18"/>
        <v>22000</v>
      </c>
      <c r="K93" s="12">
        <f t="shared" si="19"/>
        <v>22000</v>
      </c>
      <c r="L93" s="12">
        <v>22000</v>
      </c>
      <c r="M93" s="13"/>
      <c r="N93" s="12"/>
      <c r="O93" s="12">
        <f t="shared" si="21"/>
        <v>22000</v>
      </c>
      <c r="P93" s="12">
        <f t="shared" si="20"/>
        <v>22000</v>
      </c>
      <c r="Q93" s="12">
        <f t="shared" si="22"/>
        <v>22000</v>
      </c>
    </row>
    <row r="94" spans="1:17" ht="177" customHeight="1" x14ac:dyDescent="0.25">
      <c r="A94" s="1">
        <v>90</v>
      </c>
      <c r="B94" s="1">
        <v>12164502</v>
      </c>
      <c r="C94" s="2">
        <v>1</v>
      </c>
      <c r="D94" s="1" t="s">
        <v>157</v>
      </c>
      <c r="E94" s="2" t="s">
        <v>192</v>
      </c>
      <c r="F94" s="3" t="s">
        <v>193</v>
      </c>
      <c r="G94" s="12">
        <v>26500</v>
      </c>
      <c r="H94" s="13">
        <v>0.19</v>
      </c>
      <c r="I94" s="12">
        <f>G94*0.19</f>
        <v>5035</v>
      </c>
      <c r="J94" s="12">
        <f t="shared" si="18"/>
        <v>31535</v>
      </c>
      <c r="K94" s="12">
        <f t="shared" si="19"/>
        <v>31535</v>
      </c>
      <c r="L94" s="12">
        <v>25000</v>
      </c>
      <c r="M94" s="13">
        <v>0.19</v>
      </c>
      <c r="N94" s="12">
        <f>L94*0.19</f>
        <v>4750</v>
      </c>
      <c r="O94" s="12">
        <f t="shared" si="21"/>
        <v>29750</v>
      </c>
      <c r="P94" s="12">
        <f t="shared" si="20"/>
        <v>29750</v>
      </c>
      <c r="Q94" s="12">
        <f t="shared" si="22"/>
        <v>30642.5</v>
      </c>
    </row>
    <row r="95" spans="1:17" ht="225" customHeight="1" x14ac:dyDescent="0.25">
      <c r="A95" s="1">
        <v>91</v>
      </c>
      <c r="B95" s="1">
        <v>12164502</v>
      </c>
      <c r="C95" s="2">
        <v>1</v>
      </c>
      <c r="D95" s="1" t="s">
        <v>157</v>
      </c>
      <c r="E95" s="2" t="s">
        <v>194</v>
      </c>
      <c r="F95" s="3" t="s">
        <v>195</v>
      </c>
      <c r="G95" s="12">
        <v>26500</v>
      </c>
      <c r="H95" s="13">
        <v>0.19</v>
      </c>
      <c r="I95" s="12">
        <f>G95*0.19</f>
        <v>5035</v>
      </c>
      <c r="J95" s="12">
        <f t="shared" si="18"/>
        <v>31535</v>
      </c>
      <c r="K95" s="12">
        <f t="shared" si="19"/>
        <v>31535</v>
      </c>
      <c r="L95" s="12">
        <v>25000</v>
      </c>
      <c r="M95" s="13">
        <v>0.19</v>
      </c>
      <c r="N95" s="12">
        <f>L95*0.19</f>
        <v>4750</v>
      </c>
      <c r="O95" s="12">
        <f t="shared" si="21"/>
        <v>29750</v>
      </c>
      <c r="P95" s="12">
        <f t="shared" si="20"/>
        <v>29750</v>
      </c>
      <c r="Q95" s="12">
        <f t="shared" si="22"/>
        <v>30642.5</v>
      </c>
    </row>
    <row r="96" spans="1:17" ht="221.25" customHeight="1" x14ac:dyDescent="0.25">
      <c r="A96" s="1">
        <v>92</v>
      </c>
      <c r="B96" s="1">
        <v>50192400</v>
      </c>
      <c r="C96" s="2">
        <v>1</v>
      </c>
      <c r="D96" s="6" t="s">
        <v>9</v>
      </c>
      <c r="E96" s="2" t="s">
        <v>196</v>
      </c>
      <c r="F96" s="3" t="s">
        <v>197</v>
      </c>
      <c r="G96" s="12">
        <v>77400</v>
      </c>
      <c r="H96" s="13">
        <v>0.19</v>
      </c>
      <c r="I96" s="12">
        <f t="shared" ref="I96:I107" si="25">G96*0.19</f>
        <v>14706</v>
      </c>
      <c r="J96" s="12">
        <f t="shared" si="18"/>
        <v>92106</v>
      </c>
      <c r="K96" s="12">
        <f t="shared" si="19"/>
        <v>92106</v>
      </c>
      <c r="L96" s="12">
        <v>78000</v>
      </c>
      <c r="M96" s="13">
        <v>0.19</v>
      </c>
      <c r="N96" s="12">
        <f t="shared" ref="N96:N107" si="26">L96*0.19</f>
        <v>14820</v>
      </c>
      <c r="O96" s="12">
        <f t="shared" si="21"/>
        <v>92820</v>
      </c>
      <c r="P96" s="12">
        <f t="shared" si="20"/>
        <v>92820</v>
      </c>
      <c r="Q96" s="12">
        <f t="shared" si="22"/>
        <v>92463</v>
      </c>
    </row>
    <row r="97" spans="1:17" ht="129.75" customHeight="1" x14ac:dyDescent="0.25">
      <c r="A97" s="1">
        <v>93</v>
      </c>
      <c r="B97" s="1">
        <v>12171506</v>
      </c>
      <c r="C97" s="2">
        <v>1</v>
      </c>
      <c r="D97" s="6" t="s">
        <v>157</v>
      </c>
      <c r="E97" s="2" t="s">
        <v>198</v>
      </c>
      <c r="F97" s="3" t="s">
        <v>199</v>
      </c>
      <c r="G97" s="12">
        <v>26500</v>
      </c>
      <c r="H97" s="13">
        <v>0.19</v>
      </c>
      <c r="I97" s="12">
        <f t="shared" si="25"/>
        <v>5035</v>
      </c>
      <c r="J97" s="12">
        <f t="shared" si="18"/>
        <v>31535</v>
      </c>
      <c r="K97" s="12">
        <f t="shared" si="19"/>
        <v>31535</v>
      </c>
      <c r="L97" s="12">
        <v>25000</v>
      </c>
      <c r="M97" s="13">
        <v>0.19</v>
      </c>
      <c r="N97" s="12">
        <f t="shared" si="26"/>
        <v>4750</v>
      </c>
      <c r="O97" s="12">
        <f t="shared" si="21"/>
        <v>29750</v>
      </c>
      <c r="P97" s="12">
        <f t="shared" si="20"/>
        <v>29750</v>
      </c>
      <c r="Q97" s="12">
        <f t="shared" si="22"/>
        <v>30642.5</v>
      </c>
    </row>
    <row r="98" spans="1:17" ht="90" customHeight="1" x14ac:dyDescent="0.25">
      <c r="A98" s="1">
        <v>94</v>
      </c>
      <c r="B98" s="1">
        <v>50181709</v>
      </c>
      <c r="C98" s="2">
        <v>1</v>
      </c>
      <c r="D98" s="6" t="s">
        <v>81</v>
      </c>
      <c r="E98" s="2" t="s">
        <v>200</v>
      </c>
      <c r="F98" s="3" t="s">
        <v>201</v>
      </c>
      <c r="G98" s="12">
        <v>23000</v>
      </c>
      <c r="H98" s="13">
        <v>0.19</v>
      </c>
      <c r="I98" s="12">
        <f t="shared" si="25"/>
        <v>4370</v>
      </c>
      <c r="J98" s="12">
        <f t="shared" si="18"/>
        <v>27370</v>
      </c>
      <c r="K98" s="12">
        <f t="shared" si="19"/>
        <v>27370</v>
      </c>
      <c r="L98" s="12">
        <v>22000</v>
      </c>
      <c r="M98" s="13">
        <v>0.19</v>
      </c>
      <c r="N98" s="12">
        <f t="shared" si="26"/>
        <v>4180</v>
      </c>
      <c r="O98" s="12">
        <f t="shared" si="21"/>
        <v>26180</v>
      </c>
      <c r="P98" s="12">
        <f t="shared" si="20"/>
        <v>26180</v>
      </c>
      <c r="Q98" s="12">
        <f t="shared" si="22"/>
        <v>26775</v>
      </c>
    </row>
    <row r="99" spans="1:17" ht="128.25" customHeight="1" x14ac:dyDescent="0.25">
      <c r="A99" s="1">
        <v>95</v>
      </c>
      <c r="B99" s="1">
        <v>50323600</v>
      </c>
      <c r="C99" s="2">
        <v>1</v>
      </c>
      <c r="D99" s="1" t="s">
        <v>81</v>
      </c>
      <c r="E99" s="2" t="s">
        <v>202</v>
      </c>
      <c r="F99" s="3" t="s">
        <v>203</v>
      </c>
      <c r="G99" s="12">
        <v>21500</v>
      </c>
      <c r="H99" s="13">
        <v>0.19</v>
      </c>
      <c r="I99" s="12">
        <f t="shared" si="25"/>
        <v>4085</v>
      </c>
      <c r="J99" s="12">
        <f t="shared" si="18"/>
        <v>25585</v>
      </c>
      <c r="K99" s="12">
        <f t="shared" si="19"/>
        <v>25585</v>
      </c>
      <c r="L99" s="12">
        <v>20000</v>
      </c>
      <c r="M99" s="13">
        <v>0.19</v>
      </c>
      <c r="N99" s="12">
        <f t="shared" si="26"/>
        <v>3800</v>
      </c>
      <c r="O99" s="12">
        <f t="shared" si="21"/>
        <v>23800</v>
      </c>
      <c r="P99" s="12">
        <f t="shared" si="20"/>
        <v>23800</v>
      </c>
      <c r="Q99" s="12">
        <f t="shared" si="22"/>
        <v>24692.5</v>
      </c>
    </row>
    <row r="100" spans="1:17" ht="122.25" customHeight="1" x14ac:dyDescent="0.25">
      <c r="A100" s="1">
        <v>96</v>
      </c>
      <c r="B100" s="1">
        <v>50171902</v>
      </c>
      <c r="C100" s="2">
        <v>1</v>
      </c>
      <c r="D100" s="1" t="s">
        <v>81</v>
      </c>
      <c r="E100" s="2" t="s">
        <v>204</v>
      </c>
      <c r="F100" s="3" t="s">
        <v>205</v>
      </c>
      <c r="G100" s="12">
        <v>39000</v>
      </c>
      <c r="H100" s="13">
        <v>0.19</v>
      </c>
      <c r="I100" s="12">
        <f t="shared" si="25"/>
        <v>7410</v>
      </c>
      <c r="J100" s="12">
        <f t="shared" si="18"/>
        <v>46410</v>
      </c>
      <c r="K100" s="12">
        <f t="shared" si="19"/>
        <v>46410</v>
      </c>
      <c r="L100" s="12">
        <v>38000</v>
      </c>
      <c r="M100" s="13">
        <v>0.19</v>
      </c>
      <c r="N100" s="12">
        <f t="shared" si="26"/>
        <v>7220</v>
      </c>
      <c r="O100" s="12">
        <f t="shared" si="21"/>
        <v>45220</v>
      </c>
      <c r="P100" s="12">
        <f t="shared" si="20"/>
        <v>45220</v>
      </c>
      <c r="Q100" s="12">
        <f t="shared" si="22"/>
        <v>45815</v>
      </c>
    </row>
    <row r="101" spans="1:17" ht="177" customHeight="1" x14ac:dyDescent="0.25">
      <c r="A101" s="1">
        <v>97</v>
      </c>
      <c r="B101" s="1">
        <v>50181709</v>
      </c>
      <c r="C101" s="2">
        <v>1</v>
      </c>
      <c r="D101" s="1" t="s">
        <v>81</v>
      </c>
      <c r="E101" s="2" t="s">
        <v>206</v>
      </c>
      <c r="F101" s="3" t="s">
        <v>207</v>
      </c>
      <c r="G101" s="12">
        <v>24000</v>
      </c>
      <c r="H101" s="13">
        <v>0.19</v>
      </c>
      <c r="I101" s="12">
        <f t="shared" si="25"/>
        <v>4560</v>
      </c>
      <c r="J101" s="12">
        <f t="shared" ref="J101:J132" si="27">G101+I101</f>
        <v>28560</v>
      </c>
      <c r="K101" s="12">
        <f t="shared" ref="K101:K132" si="28">J101*C101</f>
        <v>28560</v>
      </c>
      <c r="L101" s="12">
        <v>22000</v>
      </c>
      <c r="M101" s="13">
        <v>0.19</v>
      </c>
      <c r="N101" s="12">
        <f t="shared" si="26"/>
        <v>4180</v>
      </c>
      <c r="O101" s="12">
        <f t="shared" si="21"/>
        <v>26180</v>
      </c>
      <c r="P101" s="12">
        <f t="shared" ref="P101:P132" si="29">O101*C101</f>
        <v>26180</v>
      </c>
      <c r="Q101" s="12">
        <f t="shared" si="22"/>
        <v>27370</v>
      </c>
    </row>
    <row r="102" spans="1:17" ht="158.25" customHeight="1" x14ac:dyDescent="0.25">
      <c r="A102" s="1">
        <v>98</v>
      </c>
      <c r="B102" s="1">
        <v>42131604</v>
      </c>
      <c r="C102" s="2">
        <v>1</v>
      </c>
      <c r="D102" s="1" t="s">
        <v>66</v>
      </c>
      <c r="E102" s="2" t="s">
        <v>67</v>
      </c>
      <c r="F102" s="3" t="s">
        <v>110</v>
      </c>
      <c r="G102" s="12">
        <v>33000</v>
      </c>
      <c r="H102" s="13">
        <v>0.19</v>
      </c>
      <c r="I102" s="12">
        <f t="shared" si="25"/>
        <v>6270</v>
      </c>
      <c r="J102" s="12">
        <f t="shared" si="27"/>
        <v>39270</v>
      </c>
      <c r="K102" s="12">
        <f t="shared" si="28"/>
        <v>39270</v>
      </c>
      <c r="L102" s="12">
        <v>32000</v>
      </c>
      <c r="M102" s="13">
        <v>0.19</v>
      </c>
      <c r="N102" s="12">
        <f t="shared" si="26"/>
        <v>6080</v>
      </c>
      <c r="O102" s="12">
        <f t="shared" si="21"/>
        <v>38080</v>
      </c>
      <c r="P102" s="12">
        <f t="shared" si="29"/>
        <v>38080</v>
      </c>
      <c r="Q102" s="12">
        <f t="shared" si="22"/>
        <v>38675</v>
      </c>
    </row>
    <row r="103" spans="1:17" ht="30" x14ac:dyDescent="0.25">
      <c r="A103" s="1">
        <v>99</v>
      </c>
      <c r="B103" s="1">
        <v>46182001</v>
      </c>
      <c r="C103" s="2">
        <v>1</v>
      </c>
      <c r="D103" s="1" t="s">
        <v>184</v>
      </c>
      <c r="E103" s="2" t="s">
        <v>208</v>
      </c>
      <c r="F103" s="3" t="s">
        <v>209</v>
      </c>
      <c r="G103" s="12">
        <v>25000</v>
      </c>
      <c r="H103" s="13">
        <v>0.19</v>
      </c>
      <c r="I103" s="12">
        <f t="shared" si="25"/>
        <v>4750</v>
      </c>
      <c r="J103" s="12">
        <f t="shared" si="27"/>
        <v>29750</v>
      </c>
      <c r="K103" s="12">
        <f t="shared" si="28"/>
        <v>29750</v>
      </c>
      <c r="L103" s="12">
        <v>25000</v>
      </c>
      <c r="M103" s="13">
        <v>0.19</v>
      </c>
      <c r="N103" s="12">
        <f t="shared" si="26"/>
        <v>4750</v>
      </c>
      <c r="O103" s="12">
        <f t="shared" si="21"/>
        <v>29750</v>
      </c>
      <c r="P103" s="12">
        <f t="shared" si="29"/>
        <v>29750</v>
      </c>
      <c r="Q103" s="12">
        <f t="shared" si="22"/>
        <v>29750</v>
      </c>
    </row>
    <row r="104" spans="1:17" ht="30" x14ac:dyDescent="0.25">
      <c r="A104" s="1">
        <v>100</v>
      </c>
      <c r="B104" s="1">
        <v>41111500</v>
      </c>
      <c r="C104" s="2">
        <v>1</v>
      </c>
      <c r="D104" s="1" t="s">
        <v>50</v>
      </c>
      <c r="E104" s="2" t="s">
        <v>210</v>
      </c>
      <c r="F104" s="3" t="s">
        <v>211</v>
      </c>
      <c r="G104" s="12">
        <v>168000</v>
      </c>
      <c r="H104" s="13">
        <v>0.19</v>
      </c>
      <c r="I104" s="12">
        <f t="shared" si="25"/>
        <v>31920</v>
      </c>
      <c r="J104" s="12">
        <f t="shared" si="27"/>
        <v>199920</v>
      </c>
      <c r="K104" s="12">
        <f t="shared" si="28"/>
        <v>199920</v>
      </c>
      <c r="L104" s="12">
        <v>165000</v>
      </c>
      <c r="M104" s="13">
        <v>0.19</v>
      </c>
      <c r="N104" s="12">
        <f t="shared" si="26"/>
        <v>31350</v>
      </c>
      <c r="O104" s="12">
        <f t="shared" si="21"/>
        <v>196350</v>
      </c>
      <c r="P104" s="12">
        <f t="shared" si="29"/>
        <v>196350</v>
      </c>
      <c r="Q104" s="12">
        <f t="shared" si="22"/>
        <v>198135</v>
      </c>
    </row>
    <row r="105" spans="1:17" ht="84.75" customHeight="1" x14ac:dyDescent="0.25">
      <c r="A105" s="1">
        <v>101</v>
      </c>
      <c r="B105" s="1">
        <v>48101802</v>
      </c>
      <c r="C105" s="2">
        <v>1</v>
      </c>
      <c r="D105" s="26" t="s">
        <v>50</v>
      </c>
      <c r="E105" s="26" t="s">
        <v>212</v>
      </c>
      <c r="F105" s="15" t="s">
        <v>213</v>
      </c>
      <c r="G105" s="12">
        <v>68000</v>
      </c>
      <c r="H105" s="13">
        <v>0.19</v>
      </c>
      <c r="I105" s="12">
        <f t="shared" si="25"/>
        <v>12920</v>
      </c>
      <c r="J105" s="12">
        <f t="shared" si="27"/>
        <v>80920</v>
      </c>
      <c r="K105" s="12">
        <f t="shared" si="28"/>
        <v>80920</v>
      </c>
      <c r="L105" s="12">
        <v>65000</v>
      </c>
      <c r="M105" s="13">
        <v>0.19</v>
      </c>
      <c r="N105" s="12">
        <f t="shared" si="26"/>
        <v>12350</v>
      </c>
      <c r="O105" s="12">
        <f t="shared" si="21"/>
        <v>77350</v>
      </c>
      <c r="P105" s="12">
        <f t="shared" si="29"/>
        <v>77350</v>
      </c>
      <c r="Q105" s="12">
        <f t="shared" si="22"/>
        <v>79135</v>
      </c>
    </row>
    <row r="106" spans="1:17" ht="87.75" customHeight="1" x14ac:dyDescent="0.25">
      <c r="A106" s="1">
        <v>102</v>
      </c>
      <c r="B106" s="1">
        <v>47121803</v>
      </c>
      <c r="C106" s="2">
        <v>1</v>
      </c>
      <c r="D106" s="2" t="s">
        <v>8</v>
      </c>
      <c r="E106" s="1" t="s">
        <v>214</v>
      </c>
      <c r="F106" s="14" t="s">
        <v>215</v>
      </c>
      <c r="G106" s="12">
        <v>2500</v>
      </c>
      <c r="H106" s="13">
        <v>0.19</v>
      </c>
      <c r="I106" s="12">
        <f t="shared" si="25"/>
        <v>475</v>
      </c>
      <c r="J106" s="12">
        <f t="shared" si="27"/>
        <v>2975</v>
      </c>
      <c r="K106" s="12">
        <f t="shared" si="28"/>
        <v>2975</v>
      </c>
      <c r="L106" s="12">
        <v>2500</v>
      </c>
      <c r="M106" s="13">
        <v>0.19</v>
      </c>
      <c r="N106" s="12">
        <f t="shared" si="26"/>
        <v>475</v>
      </c>
      <c r="O106" s="12">
        <f t="shared" si="21"/>
        <v>2975</v>
      </c>
      <c r="P106" s="12">
        <f t="shared" si="29"/>
        <v>2975</v>
      </c>
      <c r="Q106" s="12">
        <f t="shared" si="22"/>
        <v>2975</v>
      </c>
    </row>
    <row r="107" spans="1:17" ht="70.5" customHeight="1" x14ac:dyDescent="0.25">
      <c r="A107" s="1">
        <v>103</v>
      </c>
      <c r="B107" s="1">
        <v>42281704</v>
      </c>
      <c r="C107" s="2">
        <v>1</v>
      </c>
      <c r="D107" s="2" t="s">
        <v>216</v>
      </c>
      <c r="E107" s="2" t="s">
        <v>64</v>
      </c>
      <c r="F107" s="14" t="s">
        <v>217</v>
      </c>
      <c r="G107" s="12">
        <v>11000</v>
      </c>
      <c r="H107" s="13">
        <v>0.19</v>
      </c>
      <c r="I107" s="12">
        <f t="shared" si="25"/>
        <v>2090</v>
      </c>
      <c r="J107" s="12">
        <f t="shared" si="27"/>
        <v>13090</v>
      </c>
      <c r="K107" s="12">
        <f t="shared" si="28"/>
        <v>13090</v>
      </c>
      <c r="L107" s="12">
        <v>12000</v>
      </c>
      <c r="M107" s="13">
        <v>0.19</v>
      </c>
      <c r="N107" s="12">
        <f t="shared" si="26"/>
        <v>2280</v>
      </c>
      <c r="O107" s="12">
        <f t="shared" si="21"/>
        <v>14280</v>
      </c>
      <c r="P107" s="12">
        <f t="shared" si="29"/>
        <v>14280</v>
      </c>
      <c r="Q107" s="12">
        <f t="shared" si="22"/>
        <v>13685</v>
      </c>
    </row>
    <row r="108" spans="1:17" ht="84" customHeight="1" x14ac:dyDescent="0.25">
      <c r="A108" s="1">
        <v>104</v>
      </c>
      <c r="B108" s="1">
        <v>50161509</v>
      </c>
      <c r="C108" s="2">
        <v>1</v>
      </c>
      <c r="D108" s="1" t="s">
        <v>81</v>
      </c>
      <c r="E108" s="2" t="s">
        <v>218</v>
      </c>
      <c r="F108" s="3" t="s">
        <v>219</v>
      </c>
      <c r="G108" s="12">
        <v>17000</v>
      </c>
      <c r="H108" s="13">
        <v>0.05</v>
      </c>
      <c r="I108" s="12">
        <f>G108*0.05</f>
        <v>850</v>
      </c>
      <c r="J108" s="12">
        <f t="shared" si="27"/>
        <v>17850</v>
      </c>
      <c r="K108" s="12">
        <f t="shared" si="28"/>
        <v>17850</v>
      </c>
      <c r="L108" s="12">
        <v>16000</v>
      </c>
      <c r="M108" s="13">
        <v>0.05</v>
      </c>
      <c r="N108" s="12">
        <f>L108*0.05</f>
        <v>800</v>
      </c>
      <c r="O108" s="12">
        <f t="shared" si="21"/>
        <v>16800</v>
      </c>
      <c r="P108" s="12">
        <f t="shared" si="29"/>
        <v>16800</v>
      </c>
      <c r="Q108" s="12">
        <f t="shared" si="22"/>
        <v>17325</v>
      </c>
    </row>
    <row r="109" spans="1:17" ht="71.25" customHeight="1" x14ac:dyDescent="0.25">
      <c r="A109" s="1">
        <v>105</v>
      </c>
      <c r="B109" s="1">
        <v>48101802</v>
      </c>
      <c r="C109" s="2">
        <v>1</v>
      </c>
      <c r="D109" s="1" t="s">
        <v>8</v>
      </c>
      <c r="E109" s="1" t="s">
        <v>220</v>
      </c>
      <c r="F109" s="3" t="s">
        <v>221</v>
      </c>
      <c r="G109" s="12">
        <v>64000</v>
      </c>
      <c r="H109" s="13">
        <v>0.19</v>
      </c>
      <c r="I109" s="12">
        <f>G109*0.19</f>
        <v>12160</v>
      </c>
      <c r="J109" s="12">
        <f t="shared" si="27"/>
        <v>76160</v>
      </c>
      <c r="K109" s="12">
        <f t="shared" si="28"/>
        <v>76160</v>
      </c>
      <c r="L109" s="12">
        <v>62000</v>
      </c>
      <c r="M109" s="13">
        <v>0.19</v>
      </c>
      <c r="N109" s="12">
        <f>L109*0.19</f>
        <v>11780</v>
      </c>
      <c r="O109" s="12">
        <f t="shared" si="21"/>
        <v>73780</v>
      </c>
      <c r="P109" s="12">
        <f t="shared" si="29"/>
        <v>73780</v>
      </c>
      <c r="Q109" s="12">
        <f t="shared" si="22"/>
        <v>74970</v>
      </c>
    </row>
    <row r="110" spans="1:17" ht="139.5" customHeight="1" x14ac:dyDescent="0.25">
      <c r="A110" s="1">
        <v>106</v>
      </c>
      <c r="B110" s="1">
        <v>48101907</v>
      </c>
      <c r="C110" s="2">
        <v>1</v>
      </c>
      <c r="D110" s="2" t="s">
        <v>162</v>
      </c>
      <c r="E110" s="2" t="s">
        <v>163</v>
      </c>
      <c r="F110" s="3" t="s">
        <v>222</v>
      </c>
      <c r="G110" s="12">
        <v>25000</v>
      </c>
      <c r="H110" s="13">
        <v>0.19</v>
      </c>
      <c r="I110" s="12">
        <f>G110*0.19</f>
        <v>4750</v>
      </c>
      <c r="J110" s="12">
        <f t="shared" si="27"/>
        <v>29750</v>
      </c>
      <c r="K110" s="12">
        <f t="shared" si="28"/>
        <v>29750</v>
      </c>
      <c r="L110" s="12">
        <v>24000</v>
      </c>
      <c r="M110" s="13">
        <v>0.19</v>
      </c>
      <c r="N110" s="12">
        <f>L110*0.19</f>
        <v>4560</v>
      </c>
      <c r="O110" s="12">
        <f t="shared" si="21"/>
        <v>28560</v>
      </c>
      <c r="P110" s="12">
        <f t="shared" si="29"/>
        <v>28560</v>
      </c>
      <c r="Q110" s="12">
        <f t="shared" si="22"/>
        <v>29155</v>
      </c>
    </row>
    <row r="111" spans="1:17" ht="171.75" customHeight="1" x14ac:dyDescent="0.25">
      <c r="A111" s="1">
        <v>107</v>
      </c>
      <c r="B111" s="1">
        <v>50192110</v>
      </c>
      <c r="C111" s="2">
        <v>1</v>
      </c>
      <c r="D111" s="2" t="s">
        <v>6</v>
      </c>
      <c r="E111" s="1" t="s">
        <v>165</v>
      </c>
      <c r="F111" s="3" t="s">
        <v>223</v>
      </c>
      <c r="G111" s="12">
        <v>34000</v>
      </c>
      <c r="H111" s="13">
        <v>0.19</v>
      </c>
      <c r="I111" s="12">
        <f>G111*0.19</f>
        <v>6460</v>
      </c>
      <c r="J111" s="12">
        <f t="shared" si="27"/>
        <v>40460</v>
      </c>
      <c r="K111" s="12">
        <f t="shared" si="28"/>
        <v>40460</v>
      </c>
      <c r="L111" s="12">
        <v>32000</v>
      </c>
      <c r="M111" s="13">
        <v>0.19</v>
      </c>
      <c r="N111" s="12">
        <f>L111*0.19</f>
        <v>6080</v>
      </c>
      <c r="O111" s="12">
        <f t="shared" si="21"/>
        <v>38080</v>
      </c>
      <c r="P111" s="12">
        <f t="shared" si="29"/>
        <v>38080</v>
      </c>
      <c r="Q111" s="12">
        <f t="shared" si="22"/>
        <v>39270</v>
      </c>
    </row>
    <row r="112" spans="1:17" ht="87.75" customHeight="1" x14ac:dyDescent="0.25">
      <c r="A112" s="1">
        <v>108</v>
      </c>
      <c r="B112" s="1">
        <v>52151662</v>
      </c>
      <c r="C112" s="1">
        <v>1</v>
      </c>
      <c r="D112" s="2" t="s">
        <v>8</v>
      </c>
      <c r="E112" s="2" t="s">
        <v>167</v>
      </c>
      <c r="F112" s="3" t="s">
        <v>168</v>
      </c>
      <c r="G112" s="12">
        <v>37000</v>
      </c>
      <c r="H112" s="13">
        <v>0.19</v>
      </c>
      <c r="I112" s="12">
        <f>G112*0.19</f>
        <v>7030</v>
      </c>
      <c r="J112" s="12">
        <f t="shared" si="27"/>
        <v>44030</v>
      </c>
      <c r="K112" s="12">
        <f t="shared" si="28"/>
        <v>44030</v>
      </c>
      <c r="L112" s="12">
        <v>38000</v>
      </c>
      <c r="M112" s="13">
        <v>0.19</v>
      </c>
      <c r="N112" s="12">
        <f>L112*0.19</f>
        <v>7220</v>
      </c>
      <c r="O112" s="12">
        <f t="shared" si="21"/>
        <v>45220</v>
      </c>
      <c r="P112" s="12">
        <f t="shared" si="29"/>
        <v>45220</v>
      </c>
      <c r="Q112" s="12">
        <f t="shared" si="22"/>
        <v>44625</v>
      </c>
    </row>
    <row r="113" spans="1:17" ht="104.25" customHeight="1" x14ac:dyDescent="0.25">
      <c r="A113" s="1">
        <v>109</v>
      </c>
      <c r="B113" s="1">
        <v>48101811</v>
      </c>
      <c r="C113" s="1">
        <v>1</v>
      </c>
      <c r="D113" s="2" t="s">
        <v>8</v>
      </c>
      <c r="E113" s="2" t="s">
        <v>169</v>
      </c>
      <c r="F113" s="3" t="s">
        <v>224</v>
      </c>
      <c r="G113" s="12">
        <v>83000</v>
      </c>
      <c r="H113" s="13">
        <v>0.19</v>
      </c>
      <c r="I113" s="12">
        <f t="shared" ref="I113:I116" si="30">G113*0.19</f>
        <v>15770</v>
      </c>
      <c r="J113" s="12">
        <f t="shared" si="27"/>
        <v>98770</v>
      </c>
      <c r="K113" s="12">
        <f t="shared" si="28"/>
        <v>98770</v>
      </c>
      <c r="L113" s="12">
        <v>82000</v>
      </c>
      <c r="M113" s="13">
        <v>0.19</v>
      </c>
      <c r="N113" s="12">
        <f t="shared" ref="N113:N116" si="31">L113*0.19</f>
        <v>15580</v>
      </c>
      <c r="O113" s="12">
        <f t="shared" si="21"/>
        <v>97580</v>
      </c>
      <c r="P113" s="12">
        <f t="shared" si="29"/>
        <v>97580</v>
      </c>
      <c r="Q113" s="12">
        <f t="shared" si="22"/>
        <v>98175</v>
      </c>
    </row>
    <row r="114" spans="1:17" ht="91.5" customHeight="1" x14ac:dyDescent="0.25">
      <c r="A114" s="1">
        <v>110</v>
      </c>
      <c r="B114" s="1">
        <v>31211904</v>
      </c>
      <c r="C114" s="1">
        <v>1</v>
      </c>
      <c r="D114" s="2" t="s">
        <v>8</v>
      </c>
      <c r="E114" s="1" t="s">
        <v>171</v>
      </c>
      <c r="F114" s="17" t="s">
        <v>172</v>
      </c>
      <c r="G114" s="12">
        <v>17000</v>
      </c>
      <c r="H114" s="13">
        <v>0.19</v>
      </c>
      <c r="I114" s="12">
        <f t="shared" si="30"/>
        <v>3230</v>
      </c>
      <c r="J114" s="12">
        <f t="shared" si="27"/>
        <v>20230</v>
      </c>
      <c r="K114" s="12">
        <f t="shared" si="28"/>
        <v>20230</v>
      </c>
      <c r="L114" s="12">
        <v>16000</v>
      </c>
      <c r="M114" s="13">
        <v>0.19</v>
      </c>
      <c r="N114" s="12">
        <f t="shared" si="31"/>
        <v>3040</v>
      </c>
      <c r="O114" s="12">
        <f t="shared" si="21"/>
        <v>19040</v>
      </c>
      <c r="P114" s="12">
        <f t="shared" si="29"/>
        <v>19040</v>
      </c>
      <c r="Q114" s="12">
        <f t="shared" si="22"/>
        <v>19635</v>
      </c>
    </row>
    <row r="115" spans="1:17" ht="109.5" customHeight="1" x14ac:dyDescent="0.25">
      <c r="A115" s="1">
        <v>111</v>
      </c>
      <c r="B115" s="1">
        <v>52151616</v>
      </c>
      <c r="C115" s="2">
        <v>1</v>
      </c>
      <c r="D115" s="2" t="s">
        <v>8</v>
      </c>
      <c r="E115" s="2" t="s">
        <v>173</v>
      </c>
      <c r="F115" s="27" t="s">
        <v>174</v>
      </c>
      <c r="G115" s="12">
        <v>56000</v>
      </c>
      <c r="H115" s="13">
        <v>0.19</v>
      </c>
      <c r="I115" s="12">
        <f t="shared" si="30"/>
        <v>10640</v>
      </c>
      <c r="J115" s="12">
        <f t="shared" si="27"/>
        <v>66640</v>
      </c>
      <c r="K115" s="12">
        <f t="shared" si="28"/>
        <v>66640</v>
      </c>
      <c r="L115" s="12">
        <v>55000</v>
      </c>
      <c r="M115" s="13">
        <v>0.19</v>
      </c>
      <c r="N115" s="12">
        <f t="shared" si="31"/>
        <v>10450</v>
      </c>
      <c r="O115" s="12">
        <f t="shared" si="21"/>
        <v>65450</v>
      </c>
      <c r="P115" s="12">
        <f t="shared" si="29"/>
        <v>65450</v>
      </c>
      <c r="Q115" s="12">
        <f t="shared" si="22"/>
        <v>66045</v>
      </c>
    </row>
    <row r="116" spans="1:17" ht="90" customHeight="1" x14ac:dyDescent="0.25">
      <c r="A116" s="1">
        <v>112</v>
      </c>
      <c r="B116" s="1">
        <v>48101806</v>
      </c>
      <c r="C116" s="5">
        <v>1</v>
      </c>
      <c r="D116" s="9" t="s">
        <v>8</v>
      </c>
      <c r="E116" s="9" t="s">
        <v>175</v>
      </c>
      <c r="F116" s="18" t="s">
        <v>225</v>
      </c>
      <c r="G116" s="12">
        <v>83000</v>
      </c>
      <c r="H116" s="13">
        <v>0.19</v>
      </c>
      <c r="I116" s="12">
        <f t="shared" si="30"/>
        <v>15770</v>
      </c>
      <c r="J116" s="12">
        <f t="shared" si="27"/>
        <v>98770</v>
      </c>
      <c r="K116" s="12">
        <f t="shared" si="28"/>
        <v>98770</v>
      </c>
      <c r="L116" s="12">
        <v>82000</v>
      </c>
      <c r="M116" s="13">
        <v>0.19</v>
      </c>
      <c r="N116" s="12">
        <f t="shared" si="31"/>
        <v>15580</v>
      </c>
      <c r="O116" s="12">
        <f t="shared" si="21"/>
        <v>97580</v>
      </c>
      <c r="P116" s="12">
        <f t="shared" si="29"/>
        <v>97580</v>
      </c>
      <c r="Q116" s="12">
        <f t="shared" si="22"/>
        <v>98175</v>
      </c>
    </row>
    <row r="117" spans="1:17" ht="133.5" customHeight="1" x14ac:dyDescent="0.25">
      <c r="A117" s="1">
        <v>113</v>
      </c>
      <c r="B117" s="1">
        <v>50221002</v>
      </c>
      <c r="C117" s="2">
        <v>1</v>
      </c>
      <c r="D117" s="2" t="s">
        <v>177</v>
      </c>
      <c r="E117" s="2" t="s">
        <v>178</v>
      </c>
      <c r="F117" s="3" t="s">
        <v>179</v>
      </c>
      <c r="G117" s="12">
        <v>280000</v>
      </c>
      <c r="H117" s="13">
        <v>0.05</v>
      </c>
      <c r="I117" s="12">
        <f>G117*0.05</f>
        <v>14000</v>
      </c>
      <c r="J117" s="12">
        <f t="shared" si="27"/>
        <v>294000</v>
      </c>
      <c r="K117" s="12">
        <f t="shared" si="28"/>
        <v>294000</v>
      </c>
      <c r="L117" s="12">
        <v>285000</v>
      </c>
      <c r="M117" s="13">
        <v>0.05</v>
      </c>
      <c r="N117" s="12">
        <f>L117*0.05</f>
        <v>14250</v>
      </c>
      <c r="O117" s="12">
        <f t="shared" si="21"/>
        <v>299250</v>
      </c>
      <c r="P117" s="12">
        <f t="shared" si="29"/>
        <v>299250</v>
      </c>
      <c r="Q117" s="12">
        <f t="shared" si="22"/>
        <v>296625</v>
      </c>
    </row>
    <row r="118" spans="1:17" ht="181.5" customHeight="1" x14ac:dyDescent="0.25">
      <c r="A118" s="1">
        <v>114</v>
      </c>
      <c r="B118" s="1">
        <v>50221002</v>
      </c>
      <c r="C118" s="1">
        <v>1</v>
      </c>
      <c r="D118" s="2" t="s">
        <v>177</v>
      </c>
      <c r="E118" s="2" t="s">
        <v>226</v>
      </c>
      <c r="F118" s="19" t="s">
        <v>227</v>
      </c>
      <c r="G118" s="12">
        <v>95000</v>
      </c>
      <c r="H118" s="13">
        <v>0.05</v>
      </c>
      <c r="I118" s="12">
        <f t="shared" ref="I118:I119" si="32">G118*0.05</f>
        <v>4750</v>
      </c>
      <c r="J118" s="12">
        <f t="shared" si="27"/>
        <v>99750</v>
      </c>
      <c r="K118" s="12">
        <f t="shared" si="28"/>
        <v>99750</v>
      </c>
      <c r="L118" s="12">
        <v>95000</v>
      </c>
      <c r="M118" s="13">
        <v>0.05</v>
      </c>
      <c r="N118" s="12">
        <f t="shared" ref="N118:N119" si="33">L118*0.05</f>
        <v>4750</v>
      </c>
      <c r="O118" s="12">
        <f t="shared" si="21"/>
        <v>99750</v>
      </c>
      <c r="P118" s="12">
        <f t="shared" si="29"/>
        <v>99750</v>
      </c>
      <c r="Q118" s="12">
        <f t="shared" si="22"/>
        <v>99750</v>
      </c>
    </row>
    <row r="119" spans="1:17" ht="201.75" customHeight="1" x14ac:dyDescent="0.25">
      <c r="A119" s="1">
        <v>115</v>
      </c>
      <c r="B119" s="1">
        <v>50161509</v>
      </c>
      <c r="C119" s="1">
        <v>1</v>
      </c>
      <c r="D119" s="2" t="s">
        <v>81</v>
      </c>
      <c r="E119" s="1" t="s">
        <v>36</v>
      </c>
      <c r="F119" s="3" t="s">
        <v>228</v>
      </c>
      <c r="G119" s="12">
        <v>36000</v>
      </c>
      <c r="H119" s="13">
        <v>0.05</v>
      </c>
      <c r="I119" s="12">
        <f t="shared" si="32"/>
        <v>1800</v>
      </c>
      <c r="J119" s="12">
        <f t="shared" si="27"/>
        <v>37800</v>
      </c>
      <c r="K119" s="12">
        <f t="shared" si="28"/>
        <v>37800</v>
      </c>
      <c r="L119" s="12">
        <v>35000</v>
      </c>
      <c r="M119" s="13">
        <v>0.05</v>
      </c>
      <c r="N119" s="12">
        <f t="shared" si="33"/>
        <v>1750</v>
      </c>
      <c r="O119" s="12">
        <f t="shared" si="21"/>
        <v>36750</v>
      </c>
      <c r="P119" s="12">
        <f t="shared" si="29"/>
        <v>36750</v>
      </c>
      <c r="Q119" s="12">
        <f t="shared" si="22"/>
        <v>37275</v>
      </c>
    </row>
    <row r="120" spans="1:17" ht="331.5" customHeight="1" x14ac:dyDescent="0.25">
      <c r="A120" s="1">
        <v>116</v>
      </c>
      <c r="B120" s="1" t="s">
        <v>183</v>
      </c>
      <c r="C120" s="2">
        <v>1</v>
      </c>
      <c r="D120" s="2" t="s">
        <v>184</v>
      </c>
      <c r="E120" s="2" t="s">
        <v>185</v>
      </c>
      <c r="F120" s="3" t="s">
        <v>229</v>
      </c>
      <c r="G120" s="20">
        <v>163000</v>
      </c>
      <c r="H120" s="13">
        <v>0.19</v>
      </c>
      <c r="I120" s="12">
        <f>G120*0.19</f>
        <v>30970</v>
      </c>
      <c r="J120" s="12">
        <f t="shared" si="27"/>
        <v>193970</v>
      </c>
      <c r="K120" s="12">
        <f t="shared" si="28"/>
        <v>193970</v>
      </c>
      <c r="L120" s="12">
        <v>165000</v>
      </c>
      <c r="M120" s="13">
        <v>0.19</v>
      </c>
      <c r="N120" s="12">
        <f>L120*0.19</f>
        <v>31350</v>
      </c>
      <c r="O120" s="12">
        <f t="shared" si="21"/>
        <v>196350</v>
      </c>
      <c r="P120" s="12">
        <f t="shared" si="29"/>
        <v>196350</v>
      </c>
      <c r="Q120" s="12">
        <f t="shared" si="22"/>
        <v>195160</v>
      </c>
    </row>
    <row r="121" spans="1:17" ht="191.25" customHeight="1" x14ac:dyDescent="0.25">
      <c r="A121" s="1">
        <v>117</v>
      </c>
      <c r="B121" s="1" t="s">
        <v>183</v>
      </c>
      <c r="C121" s="1">
        <v>1</v>
      </c>
      <c r="D121" s="2" t="s">
        <v>230</v>
      </c>
      <c r="E121" s="2" t="s">
        <v>187</v>
      </c>
      <c r="F121" s="3" t="s">
        <v>231</v>
      </c>
      <c r="G121" s="12">
        <v>14500</v>
      </c>
      <c r="H121" s="13">
        <v>0.19</v>
      </c>
      <c r="I121" s="12">
        <f>G121*0.19</f>
        <v>2755</v>
      </c>
      <c r="J121" s="12">
        <f t="shared" si="27"/>
        <v>17255</v>
      </c>
      <c r="K121" s="12">
        <f t="shared" si="28"/>
        <v>17255</v>
      </c>
      <c r="L121" s="12">
        <v>14000</v>
      </c>
      <c r="M121" s="13">
        <v>0.19</v>
      </c>
      <c r="N121" s="12">
        <f>L121*0.19</f>
        <v>2660</v>
      </c>
      <c r="O121" s="12">
        <f t="shared" si="21"/>
        <v>16660</v>
      </c>
      <c r="P121" s="12">
        <f t="shared" si="29"/>
        <v>16660</v>
      </c>
      <c r="Q121" s="12">
        <f t="shared" si="22"/>
        <v>16957.5</v>
      </c>
    </row>
    <row r="122" spans="1:17" ht="162" customHeight="1" x14ac:dyDescent="0.25">
      <c r="A122" s="1">
        <v>118</v>
      </c>
      <c r="B122" s="1">
        <v>24121508</v>
      </c>
      <c r="C122" s="1">
        <v>1</v>
      </c>
      <c r="D122" s="2" t="s">
        <v>189</v>
      </c>
      <c r="E122" s="2" t="s">
        <v>190</v>
      </c>
      <c r="F122" s="3" t="s">
        <v>232</v>
      </c>
      <c r="G122" s="12">
        <v>22000</v>
      </c>
      <c r="H122" s="13"/>
      <c r="I122" s="12"/>
      <c r="J122" s="12">
        <f t="shared" si="27"/>
        <v>22000</v>
      </c>
      <c r="K122" s="12">
        <f t="shared" si="28"/>
        <v>22000</v>
      </c>
      <c r="L122" s="12">
        <v>22000</v>
      </c>
      <c r="M122" s="13"/>
      <c r="N122" s="12"/>
      <c r="O122" s="12">
        <f t="shared" si="21"/>
        <v>22000</v>
      </c>
      <c r="P122" s="12">
        <f t="shared" si="29"/>
        <v>22000</v>
      </c>
      <c r="Q122" s="12">
        <f t="shared" si="22"/>
        <v>22000</v>
      </c>
    </row>
    <row r="123" spans="1:17" ht="312" customHeight="1" x14ac:dyDescent="0.25">
      <c r="A123" s="1">
        <v>119</v>
      </c>
      <c r="B123" s="1">
        <v>12164502</v>
      </c>
      <c r="C123" s="2">
        <v>1</v>
      </c>
      <c r="D123" s="2" t="s">
        <v>157</v>
      </c>
      <c r="E123" s="2" t="s">
        <v>192</v>
      </c>
      <c r="F123" s="3" t="s">
        <v>233</v>
      </c>
      <c r="G123" s="12">
        <v>26500</v>
      </c>
      <c r="H123" s="13">
        <v>0.19</v>
      </c>
      <c r="I123" s="12">
        <f>G123*0.19</f>
        <v>5035</v>
      </c>
      <c r="J123" s="12">
        <f t="shared" si="27"/>
        <v>31535</v>
      </c>
      <c r="K123" s="12">
        <f t="shared" si="28"/>
        <v>31535</v>
      </c>
      <c r="L123" s="12">
        <v>25000</v>
      </c>
      <c r="M123" s="13">
        <v>0.19</v>
      </c>
      <c r="N123" s="12">
        <f>L123*0.19</f>
        <v>4750</v>
      </c>
      <c r="O123" s="12">
        <f t="shared" si="21"/>
        <v>29750</v>
      </c>
      <c r="P123" s="12">
        <f t="shared" si="29"/>
        <v>29750</v>
      </c>
      <c r="Q123" s="12">
        <f t="shared" si="22"/>
        <v>30642.5</v>
      </c>
    </row>
    <row r="124" spans="1:17" ht="330" customHeight="1" x14ac:dyDescent="0.25">
      <c r="A124" s="1">
        <v>120</v>
      </c>
      <c r="B124" s="1">
        <v>12164502</v>
      </c>
      <c r="C124" s="2">
        <v>1</v>
      </c>
      <c r="D124" s="2" t="s">
        <v>157</v>
      </c>
      <c r="E124" s="2" t="s">
        <v>194</v>
      </c>
      <c r="F124" s="3" t="s">
        <v>234</v>
      </c>
      <c r="G124" s="12">
        <v>26500</v>
      </c>
      <c r="H124" s="13">
        <v>0.19</v>
      </c>
      <c r="I124" s="12">
        <f>G124*0.19</f>
        <v>5035</v>
      </c>
      <c r="J124" s="12">
        <f t="shared" si="27"/>
        <v>31535</v>
      </c>
      <c r="K124" s="12">
        <f t="shared" si="28"/>
        <v>31535</v>
      </c>
      <c r="L124" s="12">
        <v>25000</v>
      </c>
      <c r="M124" s="13">
        <v>0.19</v>
      </c>
      <c r="N124" s="12">
        <f>L124*0.19</f>
        <v>4750</v>
      </c>
      <c r="O124" s="12">
        <f t="shared" si="21"/>
        <v>29750</v>
      </c>
      <c r="P124" s="12">
        <f t="shared" si="29"/>
        <v>29750</v>
      </c>
      <c r="Q124" s="12">
        <f t="shared" si="22"/>
        <v>30642.5</v>
      </c>
    </row>
    <row r="125" spans="1:17" ht="261" customHeight="1" x14ac:dyDescent="0.25">
      <c r="A125" s="1">
        <v>121</v>
      </c>
      <c r="B125" s="1">
        <v>12164502</v>
      </c>
      <c r="C125" s="2">
        <v>1</v>
      </c>
      <c r="D125" s="2" t="s">
        <v>157</v>
      </c>
      <c r="E125" s="2" t="s">
        <v>99</v>
      </c>
      <c r="F125" s="3" t="s">
        <v>235</v>
      </c>
      <c r="G125" s="12">
        <v>26500</v>
      </c>
      <c r="H125" s="13">
        <v>0.19</v>
      </c>
      <c r="I125" s="12">
        <f t="shared" ref="I125:I128" si="34">G125*0.19</f>
        <v>5035</v>
      </c>
      <c r="J125" s="12">
        <f t="shared" si="27"/>
        <v>31535</v>
      </c>
      <c r="K125" s="12">
        <f t="shared" si="28"/>
        <v>31535</v>
      </c>
      <c r="L125" s="12">
        <v>25000</v>
      </c>
      <c r="M125" s="13">
        <v>0.19</v>
      </c>
      <c r="N125" s="12">
        <f t="shared" ref="N125:N128" si="35">L125*0.19</f>
        <v>4750</v>
      </c>
      <c r="O125" s="12">
        <f t="shared" si="21"/>
        <v>29750</v>
      </c>
      <c r="P125" s="12">
        <f t="shared" si="29"/>
        <v>29750</v>
      </c>
      <c r="Q125" s="12">
        <f t="shared" si="22"/>
        <v>30642.5</v>
      </c>
    </row>
    <row r="126" spans="1:17" ht="81.75" customHeight="1" x14ac:dyDescent="0.25">
      <c r="A126" s="1">
        <v>122</v>
      </c>
      <c r="B126" s="1">
        <v>50307008</v>
      </c>
      <c r="C126" s="1">
        <v>1</v>
      </c>
      <c r="D126" s="2" t="s">
        <v>81</v>
      </c>
      <c r="E126" s="1" t="s">
        <v>236</v>
      </c>
      <c r="F126" s="3" t="s">
        <v>237</v>
      </c>
      <c r="G126" s="12">
        <v>22000</v>
      </c>
      <c r="H126" s="13">
        <v>0.19</v>
      </c>
      <c r="I126" s="12">
        <f t="shared" si="34"/>
        <v>4180</v>
      </c>
      <c r="J126" s="12">
        <f t="shared" si="27"/>
        <v>26180</v>
      </c>
      <c r="K126" s="12">
        <f t="shared" si="28"/>
        <v>26180</v>
      </c>
      <c r="L126" s="12">
        <v>20000</v>
      </c>
      <c r="M126" s="13">
        <v>0.19</v>
      </c>
      <c r="N126" s="12">
        <f t="shared" si="35"/>
        <v>3800</v>
      </c>
      <c r="O126" s="12">
        <f t="shared" si="21"/>
        <v>23800</v>
      </c>
      <c r="P126" s="12">
        <f t="shared" si="29"/>
        <v>23800</v>
      </c>
      <c r="Q126" s="12">
        <f t="shared" si="22"/>
        <v>24990</v>
      </c>
    </row>
    <row r="127" spans="1:17" ht="309" customHeight="1" x14ac:dyDescent="0.25">
      <c r="A127" s="1">
        <v>123</v>
      </c>
      <c r="B127" s="1">
        <v>50192400</v>
      </c>
      <c r="C127" s="2">
        <v>1</v>
      </c>
      <c r="D127" s="2" t="s">
        <v>9</v>
      </c>
      <c r="E127" s="1" t="s">
        <v>196</v>
      </c>
      <c r="F127" s="3" t="s">
        <v>238</v>
      </c>
      <c r="G127" s="50">
        <v>77400</v>
      </c>
      <c r="H127" s="13">
        <v>0.19</v>
      </c>
      <c r="I127" s="12">
        <f t="shared" si="34"/>
        <v>14706</v>
      </c>
      <c r="J127" s="12">
        <f t="shared" si="27"/>
        <v>92106</v>
      </c>
      <c r="K127" s="12">
        <f t="shared" si="28"/>
        <v>92106</v>
      </c>
      <c r="L127" s="12">
        <v>78000</v>
      </c>
      <c r="M127" s="13">
        <v>0.19</v>
      </c>
      <c r="N127" s="12">
        <f t="shared" si="35"/>
        <v>14820</v>
      </c>
      <c r="O127" s="12">
        <f t="shared" si="21"/>
        <v>92820</v>
      </c>
      <c r="P127" s="12">
        <f t="shared" si="29"/>
        <v>92820</v>
      </c>
      <c r="Q127" s="12">
        <f t="shared" si="22"/>
        <v>92463</v>
      </c>
    </row>
    <row r="128" spans="1:17" ht="208.5" customHeight="1" x14ac:dyDescent="0.25">
      <c r="A128" s="1">
        <v>124</v>
      </c>
      <c r="B128" s="1">
        <v>12171506</v>
      </c>
      <c r="C128" s="2">
        <v>1</v>
      </c>
      <c r="D128" s="2" t="s">
        <v>157</v>
      </c>
      <c r="E128" s="2" t="s">
        <v>198</v>
      </c>
      <c r="F128" s="3" t="s">
        <v>239</v>
      </c>
      <c r="G128" s="12">
        <v>26500</v>
      </c>
      <c r="H128" s="13">
        <v>0.19</v>
      </c>
      <c r="I128" s="12">
        <f t="shared" si="34"/>
        <v>5035</v>
      </c>
      <c r="J128" s="12">
        <f t="shared" si="27"/>
        <v>31535</v>
      </c>
      <c r="K128" s="12">
        <f t="shared" si="28"/>
        <v>31535</v>
      </c>
      <c r="L128" s="12">
        <v>25000</v>
      </c>
      <c r="M128" s="13">
        <v>0.19</v>
      </c>
      <c r="N128" s="12">
        <f t="shared" si="35"/>
        <v>4750</v>
      </c>
      <c r="O128" s="12">
        <f t="shared" si="21"/>
        <v>29750</v>
      </c>
      <c r="P128" s="12">
        <f t="shared" si="29"/>
        <v>29750</v>
      </c>
      <c r="Q128" s="12">
        <f t="shared" si="22"/>
        <v>30642.5</v>
      </c>
    </row>
    <row r="129" spans="1:17" ht="241.5" customHeight="1" x14ac:dyDescent="0.25">
      <c r="A129" s="1">
        <v>125</v>
      </c>
      <c r="B129" s="1">
        <v>50221002</v>
      </c>
      <c r="C129" s="1">
        <v>1</v>
      </c>
      <c r="D129" s="2" t="s">
        <v>81</v>
      </c>
      <c r="E129" s="2" t="s">
        <v>240</v>
      </c>
      <c r="F129" s="3" t="s">
        <v>241</v>
      </c>
      <c r="G129" s="12">
        <v>8000</v>
      </c>
      <c r="H129" s="13">
        <v>0.05</v>
      </c>
      <c r="I129" s="12">
        <f>G129*0.05</f>
        <v>400</v>
      </c>
      <c r="J129" s="12">
        <f t="shared" si="27"/>
        <v>8400</v>
      </c>
      <c r="K129" s="12">
        <f t="shared" si="28"/>
        <v>8400</v>
      </c>
      <c r="L129" s="12">
        <v>8000</v>
      </c>
      <c r="M129" s="13">
        <v>0.05</v>
      </c>
      <c r="N129" s="12">
        <f>L129*0.05</f>
        <v>400</v>
      </c>
      <c r="O129" s="12">
        <f t="shared" si="21"/>
        <v>8400</v>
      </c>
      <c r="P129" s="12">
        <f t="shared" si="29"/>
        <v>8400</v>
      </c>
      <c r="Q129" s="12">
        <f t="shared" si="22"/>
        <v>8400</v>
      </c>
    </row>
    <row r="130" spans="1:17" ht="199.5" customHeight="1" x14ac:dyDescent="0.25">
      <c r="A130" s="1">
        <v>126</v>
      </c>
      <c r="B130" s="1">
        <v>50181709</v>
      </c>
      <c r="C130" s="1">
        <v>1</v>
      </c>
      <c r="D130" s="2" t="s">
        <v>81</v>
      </c>
      <c r="E130" s="2" t="s">
        <v>200</v>
      </c>
      <c r="F130" s="3" t="s">
        <v>242</v>
      </c>
      <c r="G130" s="12">
        <v>22500</v>
      </c>
      <c r="H130" s="13">
        <v>0.19</v>
      </c>
      <c r="I130" s="12">
        <f>G130*0.19</f>
        <v>4275</v>
      </c>
      <c r="J130" s="12">
        <f t="shared" si="27"/>
        <v>26775</v>
      </c>
      <c r="K130" s="12">
        <f t="shared" si="28"/>
        <v>26775</v>
      </c>
      <c r="L130" s="12">
        <v>22000</v>
      </c>
      <c r="M130" s="13">
        <v>0.19</v>
      </c>
      <c r="N130" s="12">
        <f>L130*0.19</f>
        <v>4180</v>
      </c>
      <c r="O130" s="12">
        <f t="shared" si="21"/>
        <v>26180</v>
      </c>
      <c r="P130" s="12">
        <f t="shared" si="29"/>
        <v>26180</v>
      </c>
      <c r="Q130" s="12">
        <f t="shared" si="22"/>
        <v>26477.5</v>
      </c>
    </row>
    <row r="131" spans="1:17" ht="256.5" customHeight="1" x14ac:dyDescent="0.25">
      <c r="A131" s="1">
        <v>127</v>
      </c>
      <c r="B131" s="1">
        <v>50131701</v>
      </c>
      <c r="C131" s="1">
        <v>1</v>
      </c>
      <c r="D131" s="1" t="s">
        <v>157</v>
      </c>
      <c r="E131" s="1" t="s">
        <v>243</v>
      </c>
      <c r="F131" s="3" t="s">
        <v>244</v>
      </c>
      <c r="G131" s="12">
        <v>97600</v>
      </c>
      <c r="H131" s="13">
        <v>0.19</v>
      </c>
      <c r="I131" s="12">
        <f t="shared" ref="I131:I138" si="36">G131*0.19</f>
        <v>18544</v>
      </c>
      <c r="J131" s="12">
        <f t="shared" si="27"/>
        <v>116144</v>
      </c>
      <c r="K131" s="12">
        <f t="shared" si="28"/>
        <v>116144</v>
      </c>
      <c r="L131" s="12">
        <v>98000</v>
      </c>
      <c r="M131" s="13">
        <v>0.19</v>
      </c>
      <c r="N131" s="12">
        <f t="shared" ref="N131:N138" si="37">L131*0.19</f>
        <v>18620</v>
      </c>
      <c r="O131" s="12">
        <f t="shared" si="21"/>
        <v>116620</v>
      </c>
      <c r="P131" s="12">
        <f t="shared" si="29"/>
        <v>116620</v>
      </c>
      <c r="Q131" s="12">
        <f t="shared" si="22"/>
        <v>116382</v>
      </c>
    </row>
    <row r="132" spans="1:17" ht="240" customHeight="1" x14ac:dyDescent="0.25">
      <c r="A132" s="1">
        <v>128</v>
      </c>
      <c r="B132" s="1">
        <v>50323600</v>
      </c>
      <c r="C132" s="1">
        <v>1</v>
      </c>
      <c r="D132" s="1" t="s">
        <v>81</v>
      </c>
      <c r="E132" s="2" t="s">
        <v>202</v>
      </c>
      <c r="F132" s="3" t="s">
        <v>245</v>
      </c>
      <c r="G132" s="12">
        <v>22000</v>
      </c>
      <c r="H132" s="13">
        <v>0.19</v>
      </c>
      <c r="I132" s="12">
        <f t="shared" si="36"/>
        <v>4180</v>
      </c>
      <c r="J132" s="12">
        <f t="shared" si="27"/>
        <v>26180</v>
      </c>
      <c r="K132" s="12">
        <f t="shared" si="28"/>
        <v>26180</v>
      </c>
      <c r="L132" s="12">
        <v>20000</v>
      </c>
      <c r="M132" s="13">
        <v>0.19</v>
      </c>
      <c r="N132" s="12">
        <f t="shared" si="37"/>
        <v>3800</v>
      </c>
      <c r="O132" s="12">
        <f t="shared" si="21"/>
        <v>23800</v>
      </c>
      <c r="P132" s="12">
        <f t="shared" si="29"/>
        <v>23800</v>
      </c>
      <c r="Q132" s="12">
        <f t="shared" si="22"/>
        <v>24990</v>
      </c>
    </row>
    <row r="133" spans="1:17" ht="234" customHeight="1" x14ac:dyDescent="0.25">
      <c r="A133" s="1">
        <v>129</v>
      </c>
      <c r="B133" s="1">
        <v>50181709</v>
      </c>
      <c r="C133" s="1">
        <v>1</v>
      </c>
      <c r="D133" s="1" t="s">
        <v>81</v>
      </c>
      <c r="E133" s="2" t="s">
        <v>206</v>
      </c>
      <c r="F133" s="3" t="s">
        <v>246</v>
      </c>
      <c r="G133" s="20">
        <v>24000</v>
      </c>
      <c r="H133" s="13">
        <v>0.19</v>
      </c>
      <c r="I133" s="12">
        <f t="shared" si="36"/>
        <v>4560</v>
      </c>
      <c r="J133" s="12">
        <f t="shared" ref="J133:J139" si="38">G133+I133</f>
        <v>28560</v>
      </c>
      <c r="K133" s="12">
        <f t="shared" ref="K133:K139" si="39">J133*C133</f>
        <v>28560</v>
      </c>
      <c r="L133" s="12">
        <v>22000</v>
      </c>
      <c r="M133" s="13">
        <v>0.19</v>
      </c>
      <c r="N133" s="12">
        <f t="shared" si="37"/>
        <v>4180</v>
      </c>
      <c r="O133" s="12">
        <f t="shared" si="21"/>
        <v>26180</v>
      </c>
      <c r="P133" s="12">
        <f t="shared" ref="P133:P139" si="40">O133*C133</f>
        <v>26180</v>
      </c>
      <c r="Q133" s="12">
        <f t="shared" si="22"/>
        <v>27370</v>
      </c>
    </row>
    <row r="134" spans="1:17" ht="160.5" customHeight="1" x14ac:dyDescent="0.25">
      <c r="A134" s="1">
        <v>130</v>
      </c>
      <c r="B134" s="1">
        <v>42131604</v>
      </c>
      <c r="C134" s="1">
        <v>1</v>
      </c>
      <c r="D134" s="1" t="s">
        <v>247</v>
      </c>
      <c r="E134" s="2" t="s">
        <v>248</v>
      </c>
      <c r="F134" s="3" t="s">
        <v>249</v>
      </c>
      <c r="G134" s="12">
        <v>7200</v>
      </c>
      <c r="H134" s="13">
        <v>0.19</v>
      </c>
      <c r="I134" s="12">
        <f t="shared" si="36"/>
        <v>1368</v>
      </c>
      <c r="J134" s="12">
        <f t="shared" si="38"/>
        <v>8568</v>
      </c>
      <c r="K134" s="12">
        <f t="shared" si="39"/>
        <v>8568</v>
      </c>
      <c r="L134" s="12">
        <v>7000</v>
      </c>
      <c r="M134" s="13">
        <v>0.19</v>
      </c>
      <c r="N134" s="12">
        <f t="shared" si="37"/>
        <v>1330</v>
      </c>
      <c r="O134" s="12">
        <f t="shared" ref="O134:O139" si="41">L134+N134</f>
        <v>8330</v>
      </c>
      <c r="P134" s="12">
        <f t="shared" si="40"/>
        <v>8330</v>
      </c>
      <c r="Q134" s="12">
        <f t="shared" ref="Q134:Q139" si="42">+(K134+P134)/2</f>
        <v>8449</v>
      </c>
    </row>
    <row r="135" spans="1:17" ht="30" x14ac:dyDescent="0.25">
      <c r="A135" s="1">
        <v>131</v>
      </c>
      <c r="B135" s="1">
        <v>46182001</v>
      </c>
      <c r="C135" s="1">
        <v>1</v>
      </c>
      <c r="D135" s="1" t="s">
        <v>184</v>
      </c>
      <c r="E135" s="2" t="s">
        <v>208</v>
      </c>
      <c r="F135" s="3" t="s">
        <v>209</v>
      </c>
      <c r="G135" s="12">
        <v>25000</v>
      </c>
      <c r="H135" s="13">
        <v>0.19</v>
      </c>
      <c r="I135" s="12">
        <f t="shared" si="36"/>
        <v>4750</v>
      </c>
      <c r="J135" s="12">
        <f t="shared" si="38"/>
        <v>29750</v>
      </c>
      <c r="K135" s="12">
        <f t="shared" si="39"/>
        <v>29750</v>
      </c>
      <c r="L135" s="12">
        <v>25000</v>
      </c>
      <c r="M135" s="13">
        <v>0.19</v>
      </c>
      <c r="N135" s="12">
        <f t="shared" si="37"/>
        <v>4750</v>
      </c>
      <c r="O135" s="12">
        <f t="shared" si="41"/>
        <v>29750</v>
      </c>
      <c r="P135" s="12">
        <f t="shared" si="40"/>
        <v>29750</v>
      </c>
      <c r="Q135" s="12">
        <f t="shared" si="42"/>
        <v>29750</v>
      </c>
    </row>
    <row r="136" spans="1:17" ht="72" customHeight="1" x14ac:dyDescent="0.25">
      <c r="A136" s="1">
        <v>132</v>
      </c>
      <c r="B136" s="1">
        <v>42281704</v>
      </c>
      <c r="C136" s="5">
        <v>1</v>
      </c>
      <c r="D136" s="5" t="s">
        <v>216</v>
      </c>
      <c r="E136" s="9" t="s">
        <v>64</v>
      </c>
      <c r="F136" s="3" t="s">
        <v>250</v>
      </c>
      <c r="G136" s="12">
        <v>11000</v>
      </c>
      <c r="H136" s="13">
        <v>0.19</v>
      </c>
      <c r="I136" s="12">
        <f t="shared" si="36"/>
        <v>2090</v>
      </c>
      <c r="J136" s="12">
        <f t="shared" si="38"/>
        <v>13090</v>
      </c>
      <c r="K136" s="12">
        <f t="shared" si="39"/>
        <v>13090</v>
      </c>
      <c r="L136" s="12">
        <v>12000</v>
      </c>
      <c r="M136" s="13">
        <v>0.19</v>
      </c>
      <c r="N136" s="12">
        <f t="shared" si="37"/>
        <v>2280</v>
      </c>
      <c r="O136" s="12">
        <f t="shared" si="41"/>
        <v>14280</v>
      </c>
      <c r="P136" s="12">
        <f t="shared" si="40"/>
        <v>14280</v>
      </c>
      <c r="Q136" s="12">
        <f t="shared" si="42"/>
        <v>13685</v>
      </c>
    </row>
    <row r="137" spans="1:17" ht="144.75" customHeight="1" x14ac:dyDescent="0.25">
      <c r="A137" s="1">
        <v>133</v>
      </c>
      <c r="B137" s="1">
        <v>53131608</v>
      </c>
      <c r="C137" s="1">
        <v>1</v>
      </c>
      <c r="D137" s="5" t="s">
        <v>216</v>
      </c>
      <c r="E137" s="2" t="s">
        <v>251</v>
      </c>
      <c r="F137" s="3" t="s">
        <v>252</v>
      </c>
      <c r="G137" s="12">
        <v>26000</v>
      </c>
      <c r="H137" s="13">
        <v>0.19</v>
      </c>
      <c r="I137" s="12">
        <f t="shared" si="36"/>
        <v>4940</v>
      </c>
      <c r="J137" s="12">
        <f t="shared" si="38"/>
        <v>30940</v>
      </c>
      <c r="K137" s="12">
        <f t="shared" si="39"/>
        <v>30940</v>
      </c>
      <c r="L137" s="12">
        <v>28000</v>
      </c>
      <c r="M137" s="13">
        <v>0.19</v>
      </c>
      <c r="N137" s="12">
        <f t="shared" si="37"/>
        <v>5320</v>
      </c>
      <c r="O137" s="12">
        <f t="shared" si="41"/>
        <v>33320</v>
      </c>
      <c r="P137" s="12">
        <f t="shared" si="40"/>
        <v>33320</v>
      </c>
      <c r="Q137" s="12">
        <f t="shared" si="42"/>
        <v>32130</v>
      </c>
    </row>
    <row r="138" spans="1:17" ht="92.25" customHeight="1" x14ac:dyDescent="0.25">
      <c r="A138" s="1">
        <v>134</v>
      </c>
      <c r="B138" s="1">
        <v>53131608</v>
      </c>
      <c r="C138" s="1">
        <v>1</v>
      </c>
      <c r="D138" s="5" t="s">
        <v>216</v>
      </c>
      <c r="E138" s="2" t="s">
        <v>253</v>
      </c>
      <c r="F138" s="3" t="s">
        <v>219</v>
      </c>
      <c r="G138" s="12">
        <v>26000</v>
      </c>
      <c r="H138" s="13">
        <v>0.19</v>
      </c>
      <c r="I138" s="12">
        <f t="shared" si="36"/>
        <v>4940</v>
      </c>
      <c r="J138" s="12">
        <f t="shared" si="38"/>
        <v>30940</v>
      </c>
      <c r="K138" s="12">
        <f t="shared" si="39"/>
        <v>30940</v>
      </c>
      <c r="L138" s="12">
        <v>28000</v>
      </c>
      <c r="M138" s="13">
        <v>0.19</v>
      </c>
      <c r="N138" s="12">
        <f t="shared" si="37"/>
        <v>5320</v>
      </c>
      <c r="O138" s="12">
        <f t="shared" si="41"/>
        <v>33320</v>
      </c>
      <c r="P138" s="12">
        <f t="shared" si="40"/>
        <v>33320</v>
      </c>
      <c r="Q138" s="12">
        <f t="shared" si="42"/>
        <v>32130</v>
      </c>
    </row>
    <row r="139" spans="1:17" ht="204" customHeight="1" x14ac:dyDescent="0.25">
      <c r="A139" s="1">
        <v>135</v>
      </c>
      <c r="B139" s="1">
        <v>50161509</v>
      </c>
      <c r="C139" s="1">
        <v>1</v>
      </c>
      <c r="D139" s="1" t="s">
        <v>81</v>
      </c>
      <c r="E139" s="2" t="s">
        <v>218</v>
      </c>
      <c r="F139" s="3" t="s">
        <v>254</v>
      </c>
      <c r="G139" s="12">
        <v>17000</v>
      </c>
      <c r="H139" s="13">
        <v>0.05</v>
      </c>
      <c r="I139" s="12">
        <f>G139*0.05</f>
        <v>850</v>
      </c>
      <c r="J139" s="12">
        <f t="shared" si="38"/>
        <v>17850</v>
      </c>
      <c r="K139" s="12">
        <f t="shared" si="39"/>
        <v>17850</v>
      </c>
      <c r="L139" s="12">
        <v>16000</v>
      </c>
      <c r="M139" s="13">
        <v>0.05</v>
      </c>
      <c r="N139" s="12">
        <f>L139*0.05</f>
        <v>800</v>
      </c>
      <c r="O139" s="12">
        <f t="shared" si="41"/>
        <v>16800</v>
      </c>
      <c r="P139" s="12">
        <f t="shared" si="40"/>
        <v>16800</v>
      </c>
      <c r="Q139" s="12">
        <f t="shared" si="42"/>
        <v>17325</v>
      </c>
    </row>
    <row r="140" spans="1:17" x14ac:dyDescent="0.25">
      <c r="A140" s="10"/>
      <c r="B140" s="10"/>
      <c r="C140" s="10"/>
      <c r="D140" s="10"/>
      <c r="E140" s="4"/>
      <c r="F140" s="21"/>
      <c r="G140" s="22"/>
      <c r="H140" s="23"/>
      <c r="I140" s="22"/>
      <c r="J140" s="22"/>
      <c r="K140" s="24">
        <f>SUM(K5:K139)</f>
        <v>5397884.9000000004</v>
      </c>
      <c r="L140" s="22"/>
      <c r="M140" s="23"/>
      <c r="N140" s="22"/>
      <c r="O140" s="22"/>
      <c r="P140" s="24">
        <f>SUM(P5:P139)</f>
        <v>5306622</v>
      </c>
    </row>
    <row r="141" spans="1:17" x14ac:dyDescent="0.25">
      <c r="A141" s="10"/>
      <c r="B141" s="10"/>
      <c r="C141" s="10"/>
      <c r="D141" s="10"/>
      <c r="E141" s="4"/>
      <c r="F141" s="4"/>
      <c r="H141" s="25"/>
      <c r="M141" s="25"/>
    </row>
    <row r="142" spans="1:17" x14ac:dyDescent="0.25">
      <c r="A142" s="10"/>
      <c r="B142" s="10"/>
      <c r="C142" s="10"/>
      <c r="D142" s="10"/>
      <c r="E142" s="4"/>
      <c r="F142" s="4"/>
      <c r="G142" s="46"/>
      <c r="H142" s="46"/>
      <c r="I142" s="46"/>
      <c r="K142" s="30"/>
      <c r="M142" s="25"/>
    </row>
    <row r="143" spans="1:17" x14ac:dyDescent="0.25">
      <c r="A143" s="10"/>
      <c r="B143" s="10"/>
      <c r="C143" s="10"/>
      <c r="D143" s="10"/>
      <c r="E143" s="4"/>
      <c r="F143" s="4"/>
      <c r="G143" s="46"/>
      <c r="H143" s="46"/>
      <c r="I143" s="46"/>
      <c r="K143" s="30"/>
      <c r="M143" s="25"/>
    </row>
    <row r="144" spans="1:17" x14ac:dyDescent="0.25">
      <c r="A144" s="10"/>
      <c r="B144" s="10"/>
      <c r="C144" s="10"/>
      <c r="D144" s="10"/>
      <c r="E144" s="4"/>
      <c r="F144" s="4"/>
      <c r="H144" s="29"/>
      <c r="M144" s="25"/>
    </row>
  </sheetData>
  <mergeCells count="18">
    <mergeCell ref="G142:I142"/>
    <mergeCell ref="G143:I143"/>
    <mergeCell ref="M3:M4"/>
    <mergeCell ref="N3:N4"/>
    <mergeCell ref="O3:O4"/>
    <mergeCell ref="P3:P4"/>
    <mergeCell ref="G3:G4"/>
    <mergeCell ref="H3:H4"/>
    <mergeCell ref="I3:I4"/>
    <mergeCell ref="J3:J4"/>
    <mergeCell ref="K3:K4"/>
    <mergeCell ref="L3:L4"/>
    <mergeCell ref="F3:F4"/>
    <mergeCell ref="A3:A4"/>
    <mergeCell ref="B3:B4"/>
    <mergeCell ref="C3:C4"/>
    <mergeCell ref="D3:D4"/>
    <mergeCell ref="E3:E4"/>
  </mergeCells>
  <dataValidations count="1">
    <dataValidation allowBlank="1" showInputMessage="1" showErrorMessage="1" promptTitle="OBSERVACIONES " prompt="Digite las observaciones  que considere se deben tener en cuenta relacionadas con el elemento solicitado." sqref="F105 F30:F32 F54:F58 F9 F12" xr:uid="{A9E53412-F417-48E3-AD26-31E15EE7491E}"/>
  </dataValidations>
  <pageMargins left="0.7" right="0.7" top="0.75" bottom="0.75" header="0.3" footer="0.3"/>
  <pageSetup paperSize="9" orientation="portrait" horizontalDpi="1200" verticalDpi="12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AGROINDUSTRIA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Agamez Atuesta</dc:creator>
  <cp:lastModifiedBy>Angie Paola Sierra Vanegas</cp:lastModifiedBy>
  <dcterms:created xsi:type="dcterms:W3CDTF">2023-05-09T22:26:52Z</dcterms:created>
  <dcterms:modified xsi:type="dcterms:W3CDTF">2023-11-23T19:53:35Z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2023-05-09T22:29:18Z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51147106-4123-4d3c-b7c0-14989f32512a</vt:lpwstr>
  </property>
  <property fmtid="{D5CDD505-2E9C-101B-9397-08002B2CF9AE}" pid="8" name="MSIP_Label_1299739c-ad3d-4908-806e-4d91151a6e13_ContentBits">
    <vt:lpwstr>0</vt:lpwstr>
  </property>
</Properties>
</file>