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autoCompressPictures="0" defaultThemeVersion="124226"/>
  <mc:AlternateContent xmlns:mc="http://schemas.openxmlformats.org/markup-compatibility/2006">
    <mc:Choice Requires="x15">
      <x15ac:absPath xmlns:x15ac="http://schemas.microsoft.com/office/spreadsheetml/2010/11/ac" url="D:\Users\pjmendez1\Carpeta Juan Gabriel  Mendez T\_REVISIONES y PLIEGOS\_Licitaciones\Obra\IDU-LP-SGI-031-2019\09 PLIEGO DE CONDICIONES DEFINITIVO\FORMULARIOS 1\"/>
    </mc:Choice>
  </mc:AlternateContent>
  <bookViews>
    <workbookView xWindow="0" yWindow="0" windowWidth="28800" windowHeight="12435"/>
  </bookViews>
  <sheets>
    <sheet name="FORMULARIO 1-PPTO OFICIAL" sheetId="97"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s>
  <definedNames>
    <definedName name="\a">#REF!</definedName>
    <definedName name="\b">#REF!</definedName>
    <definedName name="\eliminar">[1]RESUM96!#REF!</definedName>
    <definedName name="\eliminar1">[1]RESUM96!#REF!</definedName>
    <definedName name="\q">#REF!</definedName>
    <definedName name="_______________EST1">#REF!</definedName>
    <definedName name="_______________EST10">#REF!</definedName>
    <definedName name="_______________EST11">#REF!</definedName>
    <definedName name="_______________EST12">#REF!</definedName>
    <definedName name="_______________EST13">#REF!</definedName>
    <definedName name="_______________EST14">#REF!</definedName>
    <definedName name="_______________EST15">#REF!</definedName>
    <definedName name="_______________EST16">#REF!</definedName>
    <definedName name="_______________EST17">#REF!</definedName>
    <definedName name="_______________EST18">#REF!</definedName>
    <definedName name="_______________EST19">#REF!</definedName>
    <definedName name="_______________EST2">#REF!</definedName>
    <definedName name="_______________EST3">#REF!</definedName>
    <definedName name="_______________EST4">#REF!</definedName>
    <definedName name="_______________EST5">#REF!</definedName>
    <definedName name="_______________EST6">#REF!</definedName>
    <definedName name="_______________EST7">#REF!</definedName>
    <definedName name="_______________EST8">#REF!</definedName>
    <definedName name="_______________EST9">#REF!</definedName>
    <definedName name="_______________EXC1">#REF!</definedName>
    <definedName name="_______________EXC10">#REF!</definedName>
    <definedName name="_______________EXC11">#REF!</definedName>
    <definedName name="_______________EXC12">#REF!</definedName>
    <definedName name="_______________EXC2">#REF!</definedName>
    <definedName name="_______________EXC3">#REF!</definedName>
    <definedName name="_______________EXC4">#REF!</definedName>
    <definedName name="_______________EXC5">#REF!</definedName>
    <definedName name="_______________EXC6">#REF!</definedName>
    <definedName name="_______________EXC7">#REF!</definedName>
    <definedName name="_______________EXC8">#REF!</definedName>
    <definedName name="_______________EXC9">#REF!</definedName>
    <definedName name="_____________EST1">#REF!</definedName>
    <definedName name="_____________EST10">#REF!</definedName>
    <definedName name="_____________EST11">#REF!</definedName>
    <definedName name="_____________EST12">#REF!</definedName>
    <definedName name="_____________EST13">#REF!</definedName>
    <definedName name="_____________EST14">#REF!</definedName>
    <definedName name="_____________EST15">#REF!</definedName>
    <definedName name="_____________EST16">#REF!</definedName>
    <definedName name="_____________EST17">#REF!</definedName>
    <definedName name="_____________EST18">#REF!</definedName>
    <definedName name="_____________EST19">#REF!</definedName>
    <definedName name="_____________EST2">#REF!</definedName>
    <definedName name="_____________EST3">#REF!</definedName>
    <definedName name="_____________EST4">#REF!</definedName>
    <definedName name="_____________EST5">#REF!</definedName>
    <definedName name="_____________EST6">#REF!</definedName>
    <definedName name="_____________EST7">#REF!</definedName>
    <definedName name="_____________EST8">#REF!</definedName>
    <definedName name="_____________EST9">#REF!</definedName>
    <definedName name="_____________EXC1">#REF!</definedName>
    <definedName name="_____________EXC10">#REF!</definedName>
    <definedName name="_____________EXC11">#REF!</definedName>
    <definedName name="_____________EXC12">#REF!</definedName>
    <definedName name="_____________EXC2">#REF!</definedName>
    <definedName name="_____________EXC3">#REF!</definedName>
    <definedName name="_____________EXC4">#REF!</definedName>
    <definedName name="_____________EXC5">#REF!</definedName>
    <definedName name="_____________EXC8">#REF!</definedName>
    <definedName name="_____________EXC9">#REF!</definedName>
    <definedName name="_____________ORO10">#REF!</definedName>
    <definedName name="_____________ORO11">#REF!</definedName>
    <definedName name="_____________ORO12">#REF!</definedName>
    <definedName name="_____________ORO13">#REF!</definedName>
    <definedName name="_____________ORO14">#REF!</definedName>
    <definedName name="_____________ORO15">#REF!</definedName>
    <definedName name="_____________ORO16">#REF!</definedName>
    <definedName name="_____________ORO17">#REF!</definedName>
    <definedName name="_____________ORO18">#REF!</definedName>
    <definedName name="_____________ORO19">#REF!</definedName>
    <definedName name="____________EXC6">#REF!</definedName>
    <definedName name="____________EXC7">#REF!</definedName>
    <definedName name="___________tab1">#REF!</definedName>
    <definedName name="___________tab2">#REF!</definedName>
    <definedName name="___________tab3">#REF!</definedName>
    <definedName name="___________TAB4">#REF!</definedName>
    <definedName name="__________ORO10">#REF!</definedName>
    <definedName name="__________ORO11">#REF!</definedName>
    <definedName name="__________ORO12">#REF!</definedName>
    <definedName name="__________ORO13">#REF!</definedName>
    <definedName name="__________ORO14">#REF!</definedName>
    <definedName name="__________ORO15">#REF!</definedName>
    <definedName name="__________ORO16">#REF!</definedName>
    <definedName name="__________ORO17">#REF!</definedName>
    <definedName name="__________ORO18">#REF!</definedName>
    <definedName name="__________ORO19">#REF!</definedName>
    <definedName name="__________tab1">#REF!</definedName>
    <definedName name="__________tab2">#REF!</definedName>
    <definedName name="__________tab3">#REF!</definedName>
    <definedName name="__________TAB4">#REF!</definedName>
    <definedName name="_________aiu2">[2]AIU!$J$105</definedName>
    <definedName name="_________EST1">#REF!</definedName>
    <definedName name="_________EST10">#REF!</definedName>
    <definedName name="_________EST11">#REF!</definedName>
    <definedName name="_________EST12">#REF!</definedName>
    <definedName name="_________EST13">#REF!</definedName>
    <definedName name="_________EST14">#REF!</definedName>
    <definedName name="_________EST15">#REF!</definedName>
    <definedName name="_________EST16">#REF!</definedName>
    <definedName name="_________EST17">#REF!</definedName>
    <definedName name="_________EST18">#REF!</definedName>
    <definedName name="_________EST19">#REF!</definedName>
    <definedName name="_________EST2">#REF!</definedName>
    <definedName name="_________EST3">#REF!</definedName>
    <definedName name="_________EST4">#REF!</definedName>
    <definedName name="_________EST5">#REF!</definedName>
    <definedName name="_________EST6">#REF!</definedName>
    <definedName name="_________EST7">#REF!</definedName>
    <definedName name="_________EST8">#REF!</definedName>
    <definedName name="_________EST9">#REF!</definedName>
    <definedName name="_________EXC1">#REF!</definedName>
    <definedName name="_________EXC10">#REF!</definedName>
    <definedName name="_________EXC11">#REF!</definedName>
    <definedName name="_________EXC12">#REF!</definedName>
    <definedName name="_________EXC2">#REF!</definedName>
    <definedName name="_________EXC3">#REF!</definedName>
    <definedName name="_________EXC4">#REF!</definedName>
    <definedName name="_________EXC5">#REF!</definedName>
    <definedName name="_________EXC6">#REF!</definedName>
    <definedName name="_________EXC7">#REF!</definedName>
    <definedName name="_________EXC8">#REF!</definedName>
    <definedName name="_________EXC9">#REF!</definedName>
    <definedName name="_________ORO10">#REF!</definedName>
    <definedName name="_________ORO11">#REF!</definedName>
    <definedName name="_________ORO12">#REF!</definedName>
    <definedName name="_________ORO13">#REF!</definedName>
    <definedName name="_________ORO14">#REF!</definedName>
    <definedName name="_________ORO15">#REF!</definedName>
    <definedName name="_________ORO16">#REF!</definedName>
    <definedName name="_________ORO17">#REF!</definedName>
    <definedName name="_________ORO18">#REF!</definedName>
    <definedName name="_________ORO19">#REF!</definedName>
    <definedName name="_________PMT5671">[3]MEMORIAS!#REF!</definedName>
    <definedName name="_________PMT5805">[3]MEMORIAS!#REF!</definedName>
    <definedName name="_________PMT5806">[3]MEMORIAS!#REF!</definedName>
    <definedName name="_________PMT5815">[3]MEMORIAS!#REF!</definedName>
    <definedName name="_________PMT5820">[3]MEMORIAS!#REF!</definedName>
    <definedName name="_________r">#REF!</definedName>
    <definedName name="________aiu2">[2]AIU!$J$105</definedName>
    <definedName name="________EST1">#REF!</definedName>
    <definedName name="________EST10">#REF!</definedName>
    <definedName name="________EST11">#REF!</definedName>
    <definedName name="________EST12">#REF!</definedName>
    <definedName name="________EST13">#REF!</definedName>
    <definedName name="________EST14">#REF!</definedName>
    <definedName name="________EST15">#REF!</definedName>
    <definedName name="________EST16">#REF!</definedName>
    <definedName name="________EST17">#REF!</definedName>
    <definedName name="________EST18">#REF!</definedName>
    <definedName name="________EST19">#REF!</definedName>
    <definedName name="________EST2">#REF!</definedName>
    <definedName name="________EST3">#REF!</definedName>
    <definedName name="________EST4">#REF!</definedName>
    <definedName name="________EST5">#REF!</definedName>
    <definedName name="________EST6">#REF!</definedName>
    <definedName name="________EST7">#REF!</definedName>
    <definedName name="________EST8">#REF!</definedName>
    <definedName name="________EST9">#REF!</definedName>
    <definedName name="________EXC1">#REF!</definedName>
    <definedName name="________EXC10">#REF!</definedName>
    <definedName name="________EXC11">#REF!</definedName>
    <definedName name="________EXC12">#REF!</definedName>
    <definedName name="________EXC2">#REF!</definedName>
    <definedName name="________EXC3">#REF!</definedName>
    <definedName name="________EXC4">#REF!</definedName>
    <definedName name="________EXC5">#REF!</definedName>
    <definedName name="________EXC6">#REF!</definedName>
    <definedName name="________EXC7">#REF!</definedName>
    <definedName name="________EXC8">#REF!</definedName>
    <definedName name="________EXC9">#REF!</definedName>
    <definedName name="________ORO10">#REF!</definedName>
    <definedName name="________ORO11">#REF!</definedName>
    <definedName name="________ORO12">#REF!</definedName>
    <definedName name="________ORO13">#REF!</definedName>
    <definedName name="________ORO14">#REF!</definedName>
    <definedName name="________ORO15">#REF!</definedName>
    <definedName name="________ORO16">#REF!</definedName>
    <definedName name="________ORO17">#REF!</definedName>
    <definedName name="________ORO18">#REF!</definedName>
    <definedName name="________ORO19">#REF!</definedName>
    <definedName name="________PMT5671">[4]MEMORIAS!#REF!</definedName>
    <definedName name="________PMT5805">[4]MEMORIAS!#REF!</definedName>
    <definedName name="________PMT5806">[4]MEMORIAS!#REF!</definedName>
    <definedName name="________PMT5815">[4]MEMORIAS!#REF!</definedName>
    <definedName name="________PMT5820">[4]MEMORIAS!#REF!</definedName>
    <definedName name="________r">#REF!</definedName>
    <definedName name="________tab1">#REF!</definedName>
    <definedName name="________tab2">#REF!</definedName>
    <definedName name="________tab3">#REF!</definedName>
    <definedName name="________TAB4">#REF!</definedName>
    <definedName name="_______aiu2">[2]AIU!$J$105</definedName>
    <definedName name="_______EST1">#REF!</definedName>
    <definedName name="_______EST10">#REF!</definedName>
    <definedName name="_______EST11">#REF!</definedName>
    <definedName name="_______EST12">#REF!</definedName>
    <definedName name="_______EST13">#REF!</definedName>
    <definedName name="_______EST14">#REF!</definedName>
    <definedName name="_______EST15">#REF!</definedName>
    <definedName name="_______EST16">#REF!</definedName>
    <definedName name="_______EST17">#REF!</definedName>
    <definedName name="_______EST18">#REF!</definedName>
    <definedName name="_______EST19">#REF!</definedName>
    <definedName name="_______EST2">#REF!</definedName>
    <definedName name="_______EST3">#REF!</definedName>
    <definedName name="_______EST4">#REF!</definedName>
    <definedName name="_______EST5">#REF!</definedName>
    <definedName name="_______EST6">#REF!</definedName>
    <definedName name="_______EST7">#REF!</definedName>
    <definedName name="_______EST8">#REF!</definedName>
    <definedName name="_______EST9">#REF!</definedName>
    <definedName name="_______EXC1">#REF!</definedName>
    <definedName name="_______EXC10">#REF!</definedName>
    <definedName name="_______EXC11">#REF!</definedName>
    <definedName name="_______EXC12">#REF!</definedName>
    <definedName name="_______EXC2">#REF!</definedName>
    <definedName name="_______EXC3">#REF!</definedName>
    <definedName name="_______EXC4">#REF!</definedName>
    <definedName name="_______EXC5">#REF!</definedName>
    <definedName name="_______EXC6">#REF!</definedName>
    <definedName name="_______EXC7">#REF!</definedName>
    <definedName name="_______EXC8">#REF!</definedName>
    <definedName name="_______EXC9">#REF!</definedName>
    <definedName name="_______ORO10">#REF!</definedName>
    <definedName name="_______ORO11">#REF!</definedName>
    <definedName name="_______ORO12">#REF!</definedName>
    <definedName name="_______ORO13">#REF!</definedName>
    <definedName name="_______ORO14">#REF!</definedName>
    <definedName name="_______ORO15">#REF!</definedName>
    <definedName name="_______ORO16">#REF!</definedName>
    <definedName name="_______ORO17">#REF!</definedName>
    <definedName name="_______ORO18">#REF!</definedName>
    <definedName name="_______ORO19">#REF!</definedName>
    <definedName name="_______PMT5671">[4]MEMORIAS!#REF!</definedName>
    <definedName name="_______PMT5805">[4]MEMORIAS!#REF!</definedName>
    <definedName name="_______PMT5806">[4]MEMORIAS!#REF!</definedName>
    <definedName name="_______PMT5815">[4]MEMORIAS!#REF!</definedName>
    <definedName name="_______PMT5820">[4]MEMORIAS!#REF!</definedName>
    <definedName name="_______r">#REF!</definedName>
    <definedName name="_______tab1">#REF!</definedName>
    <definedName name="_______tab2">#REF!</definedName>
    <definedName name="_______tab3">#REF!</definedName>
    <definedName name="_______TAB4">#REF!</definedName>
    <definedName name="______aiu2">[2]AIU!$J$105</definedName>
    <definedName name="______EST1">#REF!</definedName>
    <definedName name="______EST10">#REF!</definedName>
    <definedName name="______EST11">#REF!</definedName>
    <definedName name="______EST12">#REF!</definedName>
    <definedName name="______EST13">#REF!</definedName>
    <definedName name="______EST14">#REF!</definedName>
    <definedName name="______EST15">#REF!</definedName>
    <definedName name="______EST16">#REF!</definedName>
    <definedName name="______EST17">#REF!</definedName>
    <definedName name="______EST18">#REF!</definedName>
    <definedName name="______EST19">#REF!</definedName>
    <definedName name="______EST2">#REF!</definedName>
    <definedName name="______EST3">#REF!</definedName>
    <definedName name="______EST4">#REF!</definedName>
    <definedName name="______EST5">#REF!</definedName>
    <definedName name="______EST6">#REF!</definedName>
    <definedName name="______EST7">#REF!</definedName>
    <definedName name="______EST8">#REF!</definedName>
    <definedName name="______EST9">#REF!</definedName>
    <definedName name="______EXC1">#REF!</definedName>
    <definedName name="______EXC10">#REF!</definedName>
    <definedName name="______EXC11">#REF!</definedName>
    <definedName name="______EXC12">#REF!</definedName>
    <definedName name="______EXC2">#REF!</definedName>
    <definedName name="______EXC3">#REF!</definedName>
    <definedName name="______EXC4">#REF!</definedName>
    <definedName name="______EXC5">#REF!</definedName>
    <definedName name="______EXC6">#REF!</definedName>
    <definedName name="______EXC7">#REF!</definedName>
    <definedName name="______EXC8">#REF!</definedName>
    <definedName name="______EXC9">#REF!</definedName>
    <definedName name="______ORO10">#REF!</definedName>
    <definedName name="______ORO11">#REF!</definedName>
    <definedName name="______ORO12">#REF!</definedName>
    <definedName name="______ORO13">#REF!</definedName>
    <definedName name="______ORO14">#REF!</definedName>
    <definedName name="______ORO15">#REF!</definedName>
    <definedName name="______ORO16">#REF!</definedName>
    <definedName name="______ORO17">#REF!</definedName>
    <definedName name="______ORO18">#REF!</definedName>
    <definedName name="______ORO19">#REF!</definedName>
    <definedName name="______PMT5671">[4]MEMORIAS!#REF!</definedName>
    <definedName name="______PMT5805">[4]MEMORIAS!#REF!</definedName>
    <definedName name="______PMT5806">[4]MEMORIAS!#REF!</definedName>
    <definedName name="______PMT5815">[4]MEMORIAS!#REF!</definedName>
    <definedName name="______PMT5820">[4]MEMORIAS!#REF!</definedName>
    <definedName name="______r">#REF!</definedName>
    <definedName name="______tab1">#REF!</definedName>
    <definedName name="______tab2">#REF!</definedName>
    <definedName name="______tab3">#REF!</definedName>
    <definedName name="______TAB4">#REF!</definedName>
    <definedName name="_____aiu2">[2]AIU!$J$105</definedName>
    <definedName name="_____EST1">#REF!</definedName>
    <definedName name="_____EST10">#REF!</definedName>
    <definedName name="_____EST11">#REF!</definedName>
    <definedName name="_____EST12">#REF!</definedName>
    <definedName name="_____EST13">#REF!</definedName>
    <definedName name="_____EST14">#REF!</definedName>
    <definedName name="_____EST15">#REF!</definedName>
    <definedName name="_____EST16">#REF!</definedName>
    <definedName name="_____EST17">#REF!</definedName>
    <definedName name="_____EST18">#REF!</definedName>
    <definedName name="_____EST19">#REF!</definedName>
    <definedName name="_____EST2">#REF!</definedName>
    <definedName name="_____EST3">#REF!</definedName>
    <definedName name="_____EST4">#REF!</definedName>
    <definedName name="_____EST5">#REF!</definedName>
    <definedName name="_____EST6">#REF!</definedName>
    <definedName name="_____EST7">#REF!</definedName>
    <definedName name="_____EST8">#REF!</definedName>
    <definedName name="_____EST9">#REF!</definedName>
    <definedName name="_____EXC1">#REF!</definedName>
    <definedName name="_____EXC10">#REF!</definedName>
    <definedName name="_____EXC11">#REF!</definedName>
    <definedName name="_____EXC12">#REF!</definedName>
    <definedName name="_____EXC2">#REF!</definedName>
    <definedName name="_____EXC3">#REF!</definedName>
    <definedName name="_____EXC4">#REF!</definedName>
    <definedName name="_____EXC5">#REF!</definedName>
    <definedName name="_____EXC6">#REF!</definedName>
    <definedName name="_____EXC7">#REF!</definedName>
    <definedName name="_____EXC8">#REF!</definedName>
    <definedName name="_____EXC9">#REF!</definedName>
    <definedName name="_____ORO10">#REF!</definedName>
    <definedName name="_____ORO11">#REF!</definedName>
    <definedName name="_____ORO12">#REF!</definedName>
    <definedName name="_____ORO13">#REF!</definedName>
    <definedName name="_____ORO14">#REF!</definedName>
    <definedName name="_____ORO15">#REF!</definedName>
    <definedName name="_____ORO16">#REF!</definedName>
    <definedName name="_____ORO17">#REF!</definedName>
    <definedName name="_____ORO18">#REF!</definedName>
    <definedName name="_____ORO19">#REF!</definedName>
    <definedName name="_____PMT5671">[3]MEMORIAS!#REF!</definedName>
    <definedName name="_____PMT5805">[3]MEMORIAS!#REF!</definedName>
    <definedName name="_____PMT5806">[3]MEMORIAS!#REF!</definedName>
    <definedName name="_____PMT5815">[3]MEMORIAS!#REF!</definedName>
    <definedName name="_____PMT5820">[3]MEMORIAS!#REF!</definedName>
    <definedName name="_____r">#REF!</definedName>
    <definedName name="_____tab1">#REF!</definedName>
    <definedName name="_____tab2">#REF!</definedName>
    <definedName name="_____tab3">#REF!</definedName>
    <definedName name="_____TAB4">#REF!</definedName>
    <definedName name="_____Vol1">[5]Item!$A:$D</definedName>
    <definedName name="_____xlnm.Print_Area">#REF!</definedName>
    <definedName name="_____xlnm.Recorder">#REF!</definedName>
    <definedName name="____aiu2">[2]AIU!$J$105</definedName>
    <definedName name="____EST1">#REF!</definedName>
    <definedName name="____EST10">#REF!</definedName>
    <definedName name="____EST11">#REF!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3">#REF!</definedName>
    <definedName name="____EST4">#REF!</definedName>
    <definedName name="____EST5">#REF!</definedName>
    <definedName name="____EST6">#REF!</definedName>
    <definedName name="____EST7">#REF!</definedName>
    <definedName name="____EST8">#REF!</definedName>
    <definedName name="____EST9">#REF!</definedName>
    <definedName name="____EXC1">#REF!</definedName>
    <definedName name="____EXC10">#REF!</definedName>
    <definedName name="____EXC11">#REF!</definedName>
    <definedName name="____EXC12">#REF!</definedName>
    <definedName name="____EXC2">#REF!</definedName>
    <definedName name="____EXC3">#REF!</definedName>
    <definedName name="____EXC4">#REF!</definedName>
    <definedName name="____EXC5">#REF!</definedName>
    <definedName name="____EXC6">#REF!</definedName>
    <definedName name="____EXC7">#REF!</definedName>
    <definedName name="____EXC8">#REF!</definedName>
    <definedName name="____EXC9">#REF!</definedName>
    <definedName name="____ORO10">#REF!</definedName>
    <definedName name="____ORO11">#REF!</definedName>
    <definedName name="____ORO12">#REF!</definedName>
    <definedName name="____ORO13">#REF!</definedName>
    <definedName name="____ORO14">#REF!</definedName>
    <definedName name="____ORO15">#REF!</definedName>
    <definedName name="____ORO16">#REF!</definedName>
    <definedName name="____ORO17">#REF!</definedName>
    <definedName name="____ORO18">#REF!</definedName>
    <definedName name="____ORO19">#REF!</definedName>
    <definedName name="____PMT5671">[3]MEMORIAS!#REF!</definedName>
    <definedName name="____PMT5805">[3]MEMORIAS!#REF!</definedName>
    <definedName name="____PMT5806">[3]MEMORIAS!#REF!</definedName>
    <definedName name="____PMT5815">[3]MEMORIAS!#REF!</definedName>
    <definedName name="____PMT5820">[3]MEMORIAS!#REF!</definedName>
    <definedName name="____r">#REF!</definedName>
    <definedName name="____SAL1">#REF!</definedName>
    <definedName name="____tab1">#REF!</definedName>
    <definedName name="____tab2">#REF!</definedName>
    <definedName name="____tab3">#REF!</definedName>
    <definedName name="____TAB4">#REF!</definedName>
    <definedName name="____Vol1">[5]Item!$A:$D</definedName>
    <definedName name="____xlnm.Print_Area">#REF!</definedName>
    <definedName name="____xlnm.Recorder">#REF!</definedName>
    <definedName name="___aiu2">[2]AIU!$J$105</definedName>
    <definedName name="___EST1">#REF!</definedName>
    <definedName name="___EST1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TR13">#REF!</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ORO10">#REF!</definedName>
    <definedName name="___ORO11">#REF!</definedName>
    <definedName name="___ORO12">#REF!</definedName>
    <definedName name="___ORO13">#REF!</definedName>
    <definedName name="___ORO14">#REF!</definedName>
    <definedName name="___ORO15">#REF!</definedName>
    <definedName name="___ORO16">#REF!</definedName>
    <definedName name="___ORO17">#REF!</definedName>
    <definedName name="___ORO18">#REF!</definedName>
    <definedName name="___ORO19">#REF!</definedName>
    <definedName name="___PMT5671">[3]MEMORIAS!#REF!</definedName>
    <definedName name="___PMT5805">[3]MEMORIAS!#REF!</definedName>
    <definedName name="___PMT5806">[3]MEMORIAS!#REF!</definedName>
    <definedName name="___PMT5815">[3]MEMORIAS!#REF!</definedName>
    <definedName name="___PMT5820">[3]MEMORIAS!#REF!</definedName>
    <definedName name="___r">#REF!</definedName>
    <definedName name="___tab1">#REF!</definedName>
    <definedName name="___tab2">#REF!</definedName>
    <definedName name="___tab3">#REF!</definedName>
    <definedName name="___TAB4">#REF!</definedName>
    <definedName name="___Vol1">[5]Item!$A:$D</definedName>
    <definedName name="___xlnm.Print_Area">#REF!</definedName>
    <definedName name="___xlnm.Recorder">#REF!</definedName>
    <definedName name="__123Graph_A" hidden="1">[6]vna!$C$3:$O$3</definedName>
    <definedName name="__123Graph_B" hidden="1">[6]vna!$C$4:$O$4</definedName>
    <definedName name="__123Graph_X" hidden="1">[6]vna!$C$2:$O$2</definedName>
    <definedName name="__1Excel_BuiltIn_Print_Area_1_1_1">#REF!</definedName>
    <definedName name="__2Excel_BuiltIn_Print_Titles_1_1_1_1">#REF!</definedName>
    <definedName name="__AFC1">[7]INV!$A$25:$D$28</definedName>
    <definedName name="__AFC3">[7]INV!$F$25:$I$28</definedName>
    <definedName name="__AFC5">[7]INV!$K$25:$N$28</definedName>
    <definedName name="__aiu2">[2]AIU!$J$105</definedName>
    <definedName name="__BGC1">[7]INV!$A$5:$D$8</definedName>
    <definedName name="__BGC3">[7]INV!$F$5:$I$8</definedName>
    <definedName name="__BGC5">[7]INV!$K$5:$N$8</definedName>
    <definedName name="__CAC1">[7]INV!$A$19:$D$22</definedName>
    <definedName name="__CAC3">[7]INV!$F$19:$I$22</definedName>
    <definedName name="__CAC5">[7]INV!$K$19:$N$22</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TR13">#REF!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ORO10">#REF!</definedName>
    <definedName name="__ORO11">#REF!</definedName>
    <definedName name="__ORO12">#REF!</definedName>
    <definedName name="__ORO13">#REF!</definedName>
    <definedName name="__ORO14">#REF!</definedName>
    <definedName name="__ORO15">#REF!</definedName>
    <definedName name="__ORO16">#REF!</definedName>
    <definedName name="__ORO17">#REF!</definedName>
    <definedName name="__ORO18">#REF!</definedName>
    <definedName name="__ORO19">#REF!</definedName>
    <definedName name="__PMT5671">[3]MEMORIAS!#REF!</definedName>
    <definedName name="__PMT5805">[3]MEMORIAS!#REF!</definedName>
    <definedName name="__PMT5806">[3]MEMORIAS!#REF!</definedName>
    <definedName name="__PMT5815">[3]MEMORIAS!#REF!</definedName>
    <definedName name="__PMT5820">[3]MEMORIAS!#REF!</definedName>
    <definedName name="__r">#REF!</definedName>
    <definedName name="__SBC1">[7]INV!$A$12:$D$15</definedName>
    <definedName name="__SBC3">[7]INV!$F$12:$I$15</definedName>
    <definedName name="__SBC5">[7]INV!$K$12:$N$15</definedName>
    <definedName name="__tab1">#REF!</definedName>
    <definedName name="__tab2">#REF!</definedName>
    <definedName name="__tab3">#REF!</definedName>
    <definedName name="__TAB4">#REF!</definedName>
    <definedName name="__Vol1">[5]Item!$A:$D</definedName>
    <definedName name="__xlnm.Print_Area">"#REF!"</definedName>
    <definedName name="__xlnm.Recorder">"#REF!"</definedName>
    <definedName name="_10Excel_BuiltIn_Print_Titles_1_1_1_1">#REF!</definedName>
    <definedName name="_19Excel_BuiltIn_Print_Area_1_1_1">#REF!</definedName>
    <definedName name="_1Excel_BuiltIn_Print_Area_1_1">#REF!</definedName>
    <definedName name="_1Excel_BuiltIn_Print_Area_1_1_1">#REF!</definedName>
    <definedName name="_25Excel_BuiltIn_Print_Titles_1_1_1_1">#REF!</definedName>
    <definedName name="_2Excel_BuiltIn_Print_Area_1_1">#REF!</definedName>
    <definedName name="_2Excel_BuiltIn_Print_Titles_1_1_1_1">#REF!</definedName>
    <definedName name="_8Excel_BuiltIn_Print_Area_1_1_1">#REF!</definedName>
    <definedName name="_A1" localSheetId="0" hidden="1">{#N/A,#N/A,TRUE,"1842CWN0"}</definedName>
    <definedName name="_A1" hidden="1">{#N/A,#N/A,TRUE,"1842CWN0"}</definedName>
    <definedName name="_A1_1" hidden="1">{#N/A,#N/A,TRUE,"1842CWN0"}</definedName>
    <definedName name="_AAS1" localSheetId="0" hidden="1">{#N/A,#N/A,TRUE,"INGENIERIA";#N/A,#N/A,TRUE,"COMPRAS";#N/A,#N/A,TRUE,"DIRECCION";#N/A,#N/A,TRUE,"RESUMEN"}</definedName>
    <definedName name="_AAS1" hidden="1">{#N/A,#N/A,TRUE,"INGENIERIA";#N/A,#N/A,TRUE,"COMPRAS";#N/A,#N/A,TRUE,"DIRECCION";#N/A,#N/A,TRUE,"RESUMEN"}</definedName>
    <definedName name="_AAS1_1" hidden="1">{#N/A,#N/A,TRUE,"INGENIERIA";#N/A,#N/A,TRUE,"COMPRAS";#N/A,#N/A,TRUE,"DIRECCION";#N/A,#N/A,TRUE,"RESUMEN"}</definedName>
    <definedName name="_ABC1" localSheetId="0" hidden="1">{#N/A,#N/A,TRUE,"1842CWN0"}</definedName>
    <definedName name="_ABC1" hidden="1">{#N/A,#N/A,TRUE,"1842CWN0"}</definedName>
    <definedName name="_ABC1_1" hidden="1">{#N/A,#N/A,TRUE,"1842CWN0"}</definedName>
    <definedName name="_abc2" localSheetId="0" hidden="1">{#N/A,#N/A,TRUE,"1842CWN0"}</definedName>
    <definedName name="_abc2" hidden="1">{#N/A,#N/A,TRUE,"1842CWN0"}</definedName>
    <definedName name="_abc2_1" hidden="1">{#N/A,#N/A,TRUE,"1842CWN0"}</definedName>
    <definedName name="_AFC1">[7]INV!$A$25:$D$28</definedName>
    <definedName name="_AFC3">[7]INV!$F$25:$I$28</definedName>
    <definedName name="_AFC5">[7]INV!$K$25:$N$28</definedName>
    <definedName name="_aiu2">[2]AIU!$J$105</definedName>
    <definedName name="_b">NA()</definedName>
    <definedName name="_BGC1">[7]INV!$A$5:$D$8</definedName>
    <definedName name="_BGC3">[7]INV!$F$5:$I$8</definedName>
    <definedName name="_BGC5">[7]INV!$K$5:$N$8</definedName>
    <definedName name="_c">NA()</definedName>
    <definedName name="_CAC1">[7]INV!$A$19:$D$22</definedName>
    <definedName name="_CAC3">[7]INV!$F$19:$I$22</definedName>
    <definedName name="_CAC5">[7]INV!$K$19:$N$22</definedName>
    <definedName name="_e">NA()</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TR13">#REF!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ill" localSheetId="0" hidden="1">#REF!</definedName>
    <definedName name="_Fill" hidden="1">#REF!</definedName>
    <definedName name="_xlnm._FilterDatabase" localSheetId="0" hidden="1">'FORMULARIO 1-PPTO OFICIAL'!$C$13:$O$358</definedName>
    <definedName name="_xlnm._FilterDatabase">#REF!</definedName>
    <definedName name="_FilterDatabase_1">#REF!</definedName>
    <definedName name="_i">NA()</definedName>
    <definedName name="_Key1" localSheetId="0" hidden="1">#REF!</definedName>
    <definedName name="_Key1" hidden="1">#REF!</definedName>
    <definedName name="_Key2" localSheetId="0" hidden="1">#REF!</definedName>
    <definedName name="_Key2" hidden="1">#REF!</definedName>
    <definedName name="_m">NA()</definedName>
    <definedName name="_Order1" hidden="1">255</definedName>
    <definedName name="_Order2" hidden="1">255</definedName>
    <definedName name="_ORO10">#REF!</definedName>
    <definedName name="_ORO11">#REF!</definedName>
    <definedName name="_ORO12">#REF!</definedName>
    <definedName name="_ORO13">#REF!</definedName>
    <definedName name="_ORO14">#REF!</definedName>
    <definedName name="_ORO15">#REF!</definedName>
    <definedName name="_ORO16">#REF!</definedName>
    <definedName name="_ORO17">#REF!</definedName>
    <definedName name="_ORO18">#REF!</definedName>
    <definedName name="_ORO19">#REF!</definedName>
    <definedName name="_Parse_Out" localSheetId="0" hidden="1">'[8]7422CW00'!#REF!</definedName>
    <definedName name="_Parse_Out" hidden="1">'[8]7422CW00'!#REF!</definedName>
    <definedName name="_PMT5671">[3]MEMORIAS!#REF!</definedName>
    <definedName name="_PMT5805">[3]MEMORIAS!#REF!</definedName>
    <definedName name="_PMT5806">[3]MEMORIAS!#REF!</definedName>
    <definedName name="_PMT5815">[3]MEMORIAS!#REF!</definedName>
    <definedName name="_PMT5820">[3]MEMORIAS!#REF!</definedName>
    <definedName name="_r">NA()</definedName>
    <definedName name="_Regression_Int" hidden="1">1</definedName>
    <definedName name="_SAL1">#REF!</definedName>
    <definedName name="_SBC1">[7]INV!$A$12:$D$15</definedName>
    <definedName name="_SBC3">[7]INV!$F$12:$I$15</definedName>
    <definedName name="_SBC5">[7]INV!$K$12:$N$15</definedName>
    <definedName name="_Sort" localSheetId="0" hidden="1">#REF!</definedName>
    <definedName name="_Sort" hidden="1">#REF!</definedName>
    <definedName name="_t">NA()</definedName>
    <definedName name="_tab1">#REF!</definedName>
    <definedName name="_tab2">#REF!</definedName>
    <definedName name="_tab3">#REF!</definedName>
    <definedName name="_TAB4">#REF!</definedName>
    <definedName name="_Vol1">[5]Item!$A:$D</definedName>
    <definedName name="_x">NA()</definedName>
    <definedName name="_z">NA()</definedName>
    <definedName name="a">#REF!</definedName>
    <definedName name="A_impresión_IM">#REF!</definedName>
    <definedName name="AA" localSheetId="0" hidden="1">{#N/A,#N/A,TRUE,"INGENIERIA";#N/A,#N/A,TRUE,"COMPRAS";#N/A,#N/A,TRUE,"DIRECCION";#N/A,#N/A,TRUE,"RESUMEN"}</definedName>
    <definedName name="AA" hidden="1">{#N/A,#N/A,TRUE,"INGENIERIA";#N/A,#N/A,TRUE,"COMPRAS";#N/A,#N/A,TRUE,"DIRECCION";#N/A,#N/A,TRUE,"RESUMEN"}</definedName>
    <definedName name="AA_1" hidden="1">{#N/A,#N/A,TRUE,"INGENIERIA";#N/A,#N/A,TRUE,"COMPRAS";#N/A,#N/A,TRUE,"DIRECCION";#N/A,#N/A,TRUE,"RESUMEN"}</definedName>
    <definedName name="AAA">#REF!</definedName>
    <definedName name="AAAAAAAAAA">#REF!</definedName>
    <definedName name="AAAAAAAAAAAAAAAAAAAA">#REF!</definedName>
    <definedName name="AAC">[7]AASHTO!$A$14:$F$17</definedName>
    <definedName name="AADOQUINVEH">#REF!</definedName>
    <definedName name="Aanden">#REF!</definedName>
    <definedName name="AANDENES">#REF!</definedName>
    <definedName name="AAS" localSheetId="0" hidden="1">{#N/A,#N/A,TRUE,"INGENIERIA";#N/A,#N/A,TRUE,"COMPRAS";#N/A,#N/A,TRUE,"DIRECCION";#N/A,#N/A,TRUE,"RESUMEN"}</definedName>
    <definedName name="AAS" hidden="1">{#N/A,#N/A,TRUE,"INGENIERIA";#N/A,#N/A,TRUE,"COMPRAS";#N/A,#N/A,TRUE,"DIRECCION";#N/A,#N/A,TRUE,"RESUMEN"}</definedName>
    <definedName name="AAS_1" hidden="1">{#N/A,#N/A,TRUE,"INGENIERIA";#N/A,#N/A,TRUE,"COMPRAS";#N/A,#N/A,TRUE,"DIRECCION";#N/A,#N/A,TRUE,"RESUMEN"}</definedName>
    <definedName name="abc">#REF!</definedName>
    <definedName name="ABCD" localSheetId="0" hidden="1">#REF!</definedName>
    <definedName name="ABCD" hidden="1">#REF!</definedName>
    <definedName name="ABCDE" localSheetId="0" hidden="1">#REF!</definedName>
    <definedName name="ABCDE" hidden="1">#REF!</definedName>
    <definedName name="ABG">[7]AASHTO!$A$2:$F$5</definedName>
    <definedName name="ABR">#REF!</definedName>
    <definedName name="ACALZADA">#REF!</definedName>
    <definedName name="AccessDatabase" hidden="1">"C:\C-314\VOLUMENES\volfin4.mdb"</definedName>
    <definedName name="Acicloruta">#REF!</definedName>
    <definedName name="Aexcavacion">#REF!</definedName>
    <definedName name="AGO">#REF!</definedName>
    <definedName name="aiu">[9]AIU!$I$121</definedName>
    <definedName name="AIU_ADMON">[10]DATOS!$D$8</definedName>
    <definedName name="AIU_IMP">[10]DATOS!$D$9</definedName>
    <definedName name="AIU_UTIL">[10]DATOS!$D$10</definedName>
    <definedName name="AjustDelAIU">#REF!</definedName>
    <definedName name="AjustDelAIUO">#REF!</definedName>
    <definedName name="Ajuste">[11]Datos!$B$11</definedName>
    <definedName name="AMBIENTAL">#REF!</definedName>
    <definedName name="ANALISIS">NA()</definedName>
    <definedName name="Anexo1">#REF!</definedName>
    <definedName name="Antic">[12]BASES!$B$35</definedName>
    <definedName name="AREA">#REF!</definedName>
    <definedName name="_xlnm.Print_Area" localSheetId="0">'FORMULARIO 1-PPTO OFICIAL'!$B$2:$P$419</definedName>
    <definedName name="_xlnm.Print_Area">[6]vna:pma!$A$1:$U$91</definedName>
    <definedName name="Area_de_impresiónO">[6]vna:pma!$A$1:$U$91</definedName>
    <definedName name="ASB">[7]AASHTO!$A$8:$F$11</definedName>
    <definedName name="Aseparador">#REF!</definedName>
    <definedName name="AU">'[13]CIRCUITOS CODENSA'!#REF!</definedName>
    <definedName name="AUTOPISTA">'[13]CIRCUITOS CODENSA'!#REF!</definedName>
    <definedName name="Averde">#REF!</definedName>
    <definedName name="Azonaverde">#REF!</definedName>
    <definedName name="b">#REF!</definedName>
    <definedName name="B_impresión_IM">#REF!</definedName>
    <definedName name="BABAB">#REF!</definedName>
    <definedName name="BANCO">#REF!</definedName>
    <definedName name="Base_datos_IM">NA()</definedName>
    <definedName name="_xlnm.Database">NA()</definedName>
    <definedName name="BenefAjuste">#REF!</definedName>
    <definedName name="BenefAjusteO">#REF!</definedName>
    <definedName name="BL">'[13]CIRCUITOS CODENSA'!#REF!</definedName>
    <definedName name="BO">'[13]CIRCUITOS CODENSA'!#REF!</definedName>
    <definedName name="BORDE1">NA()</definedName>
    <definedName name="BORDE2">NA()</definedName>
    <definedName name="BORDE3">NA()</definedName>
    <definedName name="CAGR">[14]Trafico!$UK$9:$UR$9</definedName>
    <definedName name="CANT1.1">#REF!</definedName>
    <definedName name="CANT1.2">#REF!</definedName>
    <definedName name="CANT1.3">#REF!</definedName>
    <definedName name="CANT1.5">#REF!</definedName>
    <definedName name="CANT1.6">#REF!</definedName>
    <definedName name="CANT1.7">#REF!</definedName>
    <definedName name="CANT1.9">#REF!</definedName>
    <definedName name="CANT2.11">#REF!</definedName>
    <definedName name="CANT2.12">#REF!</definedName>
    <definedName name="CANT2.2">#REF!</definedName>
    <definedName name="CANT2.3">#REF!</definedName>
    <definedName name="CANT2.4">#REF!</definedName>
    <definedName name="CANT8.1">#REF!</definedName>
    <definedName name="CANT8.2">#REF!</definedName>
    <definedName name="CANT8.3">#REF!</definedName>
    <definedName name="CANT8.4">#REF!</definedName>
    <definedName name="CANT8.5">#REF!</definedName>
    <definedName name="CANT8.6">#REF!</definedName>
    <definedName name="CANT8.7">#REF!</definedName>
    <definedName name="casa">#REF!</definedName>
    <definedName name="CC">'[13]CIRCUITOS CODENSA'!#REF!</definedName>
    <definedName name="ccc">{"'Sheet1'!$A$1:$G$85"}</definedName>
    <definedName name="cd">[15]AIU!$K$15</definedName>
    <definedName name="CDConst">#REF!</definedName>
    <definedName name="CDConstO">#REF!</definedName>
    <definedName name="CDctrl">#REF!</definedName>
    <definedName name="CDctrlO">#REF!</definedName>
    <definedName name="CDDiseñ">#REF!</definedName>
    <definedName name="CDDiseñO">#REF!</definedName>
    <definedName name="CDS_V_INDICES_CIRCUITO_CAUSA">#REF!</definedName>
    <definedName name="CIRCUITOS">[16]Circuitos!$C$2:$C$891</definedName>
    <definedName name="CIRCUNVALAR">#REF!</definedName>
    <definedName name="civ" localSheetId="0" hidden="1">{#N/A,#N/A,TRUE,"1842CWN0"}</definedName>
    <definedName name="civ" hidden="1">{#N/A,#N/A,TRUE,"1842CWN0"}</definedName>
    <definedName name="civ_1" hidden="1">{#N/A,#N/A,TRUE,"1842CWN0"}</definedName>
    <definedName name="CL">'[13]CIRCUITOS CODENSA'!#REF!</definedName>
    <definedName name="codigos">[17]Banderas!$A:$A</definedName>
    <definedName name="CONDI1">#REF!</definedName>
    <definedName name="Consultor">[18]Datos!$B$3</definedName>
    <definedName name="Contrato">[18]Datos!$B$2</definedName>
    <definedName name="Coordinador">[18]Datos!$B$6</definedName>
    <definedName name="Costopérdidas">[19]Modelo!#REF!</definedName>
    <definedName name="_xlnm.Criteria">NA()</definedName>
    <definedName name="Criterios_IM">NA()</definedName>
    <definedName name="CT">'[13]CIRCUITOS CODENSA'!#REF!</definedName>
    <definedName name="CU">'[13]CIRCUITOS CODENSA'!#REF!</definedName>
    <definedName name="cuad1">#REF!</definedName>
    <definedName name="cuad2">#REF!</definedName>
    <definedName name="cuad3">#REF!</definedName>
    <definedName name="cuad4">#REF!</definedName>
    <definedName name="CUAD5">#REF!</definedName>
    <definedName name="cuado">#REF!</definedName>
    <definedName name="cuadrilla">[11]Cuadrillas!$C$13:$F$43</definedName>
    <definedName name="cv">"#REF!"</definedName>
    <definedName name="D">#REF!</definedName>
    <definedName name="Datos">#REF!</definedName>
    <definedName name="dd" localSheetId="0" hidden="1">{#N/A,#N/A,TRUE,"INGENIERIA";#N/A,#N/A,TRUE,"COMPRAS";#N/A,#N/A,TRUE,"DIRECCION";#N/A,#N/A,TRUE,"RESUMEN"}</definedName>
    <definedName name="dd" hidden="1">{#N/A,#N/A,TRUE,"INGENIERIA";#N/A,#N/A,TRUE,"COMPRAS";#N/A,#N/A,TRUE,"DIRECCION";#N/A,#N/A,TRUE,"RESUMEN"}</definedName>
    <definedName name="dd_1" hidden="1">{#N/A,#N/A,TRUE,"INGENIERIA";#N/A,#N/A,TRUE,"COMPRAS";#N/A,#N/A,TRUE,"DIRECCION";#N/A,#N/A,TRUE,"RESUMEN"}</definedName>
    <definedName name="ddd">{"'Sheet1'!$A$1:$G$85"}</definedName>
    <definedName name="DDE" localSheetId="0" hidden="1">{#N/A,#N/A,TRUE,"1842CWN0"}</definedName>
    <definedName name="DDE" hidden="1">{#N/A,#N/A,TRUE,"1842CWN0"}</definedName>
    <definedName name="DDE_1" hidden="1">{#N/A,#N/A,TRUE,"1842CWN0"}</definedName>
    <definedName name="Decision">#REF!</definedName>
    <definedName name="demanto">"#REF!"</definedName>
    <definedName name="DESC1">[20]ITEMS!$B$2</definedName>
    <definedName name="DESC521">[21]ITEMS!$B$522</definedName>
    <definedName name="DESCRP1">[10]DATOS!$D$2</definedName>
    <definedName name="DESCRP2">[10]DATOS!$D$3</definedName>
    <definedName name="DFDE" localSheetId="0" hidden="1">{#N/A,#N/A,TRUE,"1842CWN0"}</definedName>
    <definedName name="DFDE" hidden="1">{#N/A,#N/A,TRUE,"1842CWN0"}</definedName>
    <definedName name="DFDE_1" hidden="1">{#N/A,#N/A,TRUE,"1842CWN0"}</definedName>
    <definedName name="DFEET" localSheetId="0" hidden="1">{#N/A,#N/A,TRUE,"INGENIERIA";#N/A,#N/A,TRUE,"COMPRAS";#N/A,#N/A,TRUE,"DIRECCION";#N/A,#N/A,TRUE,"RESUMEN"}</definedName>
    <definedName name="DFEET" hidden="1">{#N/A,#N/A,TRUE,"INGENIERIA";#N/A,#N/A,TRUE,"COMPRAS";#N/A,#N/A,TRUE,"DIRECCION";#N/A,#N/A,TRUE,"RESUMEN"}</definedName>
    <definedName name="DFEET_1" hidden="1">{#N/A,#N/A,TRUE,"INGENIERIA";#N/A,#N/A,TRUE,"COMPRAS";#N/A,#N/A,TRUE,"DIRECCION";#N/A,#N/A,TRUE,"RESUMEN"}</definedName>
    <definedName name="DGFEE" localSheetId="0" hidden="1">{#N/A,#N/A,TRUE,"1842CWN0"}</definedName>
    <definedName name="DGFEE" hidden="1">{#N/A,#N/A,TRUE,"1842CWN0"}</definedName>
    <definedName name="DGFEE_1" hidden="1">{#N/A,#N/A,TRUE,"1842CWN0"}</definedName>
    <definedName name="DGFGGHF" localSheetId="0" hidden="1">{#N/A,#N/A,TRUE,"INGENIERIA";#N/A,#N/A,TRUE,"COMPRAS";#N/A,#N/A,TRUE,"DIRECCION";#N/A,#N/A,TRUE,"RESUMEN"}</definedName>
    <definedName name="DGFGGHF" hidden="1">{#N/A,#N/A,TRUE,"INGENIERIA";#N/A,#N/A,TRUE,"COMPRAS";#N/A,#N/A,TRUE,"DIRECCION";#N/A,#N/A,TRUE,"RESUMEN"}</definedName>
    <definedName name="DGFGGHF_1" hidden="1">{#N/A,#N/A,TRUE,"INGENIERIA";#N/A,#N/A,TRUE,"COMPRAS";#N/A,#N/A,TRUE,"DIRECCION";#N/A,#N/A,TRUE,"RESUMEN"}</definedName>
    <definedName name="DGFR" localSheetId="0" hidden="1">{#N/A,#N/A,TRUE,"1842CWN0"}</definedName>
    <definedName name="DGFR" hidden="1">{#N/A,#N/A,TRUE,"1842CWN0"}</definedName>
    <definedName name="DGFR_1" hidden="1">{#N/A,#N/A,TRUE,"1842CWN0"}</definedName>
    <definedName name="DGGGHHJT" localSheetId="0" hidden="1">{#N/A,#N/A,TRUE,"INGENIERIA";#N/A,#N/A,TRUE,"COMPRAS";#N/A,#N/A,TRUE,"DIRECCION";#N/A,#N/A,TRUE,"RESUMEN"}</definedName>
    <definedName name="DGGGHHJT" hidden="1">{#N/A,#N/A,TRUE,"INGENIERIA";#N/A,#N/A,TRUE,"COMPRAS";#N/A,#N/A,TRUE,"DIRECCION";#N/A,#N/A,TRUE,"RESUMEN"}</definedName>
    <definedName name="DGGGHHJT_1" hidden="1">{#N/A,#N/A,TRUE,"INGENIERIA";#N/A,#N/A,TRUE,"COMPRAS";#N/A,#N/A,TRUE,"DIRECCION";#N/A,#N/A,TRUE,"RESUMEN"}</definedName>
    <definedName name="DGRR" localSheetId="0" hidden="1">{#N/A,#N/A,TRUE,"INGENIERIA";#N/A,#N/A,TRUE,"COMPRAS";#N/A,#N/A,TRUE,"DIRECCION";#N/A,#N/A,TRUE,"RESUMEN"}</definedName>
    <definedName name="DGRR" hidden="1">{#N/A,#N/A,TRUE,"INGENIERIA";#N/A,#N/A,TRUE,"COMPRAS";#N/A,#N/A,TRUE,"DIRECCION";#N/A,#N/A,TRUE,"RESUMEN"}</definedName>
    <definedName name="DGRR_1" hidden="1">{#N/A,#N/A,TRUE,"INGENIERIA";#N/A,#N/A,TRUE,"COMPRAS";#N/A,#N/A,TRUE,"DIRECCION";#N/A,#N/A,TRUE,"RESUMEN"}</definedName>
    <definedName name="DIC">#REF!</definedName>
    <definedName name="DIRECTO1">[22]APU!$U$132</definedName>
    <definedName name="DIRECTO10">[22]APU!$U$681</definedName>
    <definedName name="DIRECTO100">[22]APU!$U$6171</definedName>
    <definedName name="DIRECTO101">[22]APU!$U$6232</definedName>
    <definedName name="DIRECTO102">[22]APU!$U$6293</definedName>
    <definedName name="DIRECTO103">[22]APU!$U$6354</definedName>
    <definedName name="DIRECTO104">[22]APU!$U$6415</definedName>
    <definedName name="DIRECTO105">[22]APU!$U$6476</definedName>
    <definedName name="DIRECTO11">[22]APU!$U$742</definedName>
    <definedName name="DIRECTO12">[22]APU!$U$803</definedName>
    <definedName name="DIRECTO124">[22]APU!$U$7635</definedName>
    <definedName name="DIRECTO125">[22]APU!$U$7696</definedName>
    <definedName name="DIRECTO126">[22]APU!$U$7757</definedName>
    <definedName name="DIRECTO127">[22]APU!$U$7818</definedName>
    <definedName name="DIRECTO128">[22]APU!$U$7879</definedName>
    <definedName name="DIRECTO129">[22]APU!$U$7940</definedName>
    <definedName name="DIRECTO13">[22]APU!$U$864</definedName>
    <definedName name="DIRECTO130">[22]APU!$U$8001</definedName>
    <definedName name="DIRECTO131">[22]APU!$U$8062</definedName>
    <definedName name="DIRECTO132">[22]APU!$U$8123</definedName>
    <definedName name="DIRECTO133">[22]APU!$U$8184</definedName>
    <definedName name="DIRECTO134">[22]APU!$U$8245</definedName>
    <definedName name="DIRECTO14">[22]APU!$U$925</definedName>
    <definedName name="DIRECTO15">[22]APU!$U$986</definedName>
    <definedName name="DIRECTO16">[22]APU!$U$1047</definedName>
    <definedName name="DIRECTO17">[22]APU!$U$1108</definedName>
    <definedName name="DIRECTO18">[22]APU!$U$1169</definedName>
    <definedName name="DIRECTO2">[22]APU!$U$193</definedName>
    <definedName name="DIRECTO2.10">[22]APU!$U$14889</definedName>
    <definedName name="DIRECTO2.11">[22]APU!$U$14950</definedName>
    <definedName name="DIRECTO2.12">[22]APU!$U$15011</definedName>
    <definedName name="DIRECTO2.9">[22]APU!$U$11839</definedName>
    <definedName name="DIRECTO21">[22]APU!$U$1352</definedName>
    <definedName name="DIRECTO22">[22]APU!$U$1413</definedName>
    <definedName name="DIRECTO23">[22]APU!$U$1474</definedName>
    <definedName name="DIRECTO24">[22]APU!$U$1535</definedName>
    <definedName name="DIRECTO25">[22]APU!$U$1596</definedName>
    <definedName name="DIRECTO26">[22]APU!$U$1657</definedName>
    <definedName name="DIRECTO27">[22]APU!$U$1718</definedName>
    <definedName name="DIRECTO28">[22]APU!$U$1779</definedName>
    <definedName name="DIRECTO29">[22]APU!$U$1840</definedName>
    <definedName name="DIRECTO3">[22]APU!$U$254</definedName>
    <definedName name="DIRECTO3.15">[22]APU!$U$8667</definedName>
    <definedName name="DIRECTO3.16">[22]APU!$U$8728</definedName>
    <definedName name="DIRECTO3.17">[22]APU!$U$8789</definedName>
    <definedName name="DIRECTO3.18">[22]APU!$U$8850</definedName>
    <definedName name="DIRECTO3.19">[22]APU!$U$8911</definedName>
    <definedName name="DIRECTO3.20">[22]APU!$U$8972</definedName>
    <definedName name="DIRECTO3.21">[22]APU!$U$11961</definedName>
    <definedName name="DIRECTO3.22">[22]APU!$U$14523</definedName>
    <definedName name="DIRECTO3.23">[22]APU!$U$15133</definedName>
    <definedName name="DIRECTO3.24">[22]APU!$U$16292</definedName>
    <definedName name="DIRECTO3.25">[22]APU!$U$16353</definedName>
    <definedName name="DIRECTO3.26">[22]APU!$U$16414</definedName>
    <definedName name="DIRECTO3.27">[22]APU!$U$16475</definedName>
    <definedName name="DIRECTO3.28">[22]APU!$U$16536</definedName>
    <definedName name="DIRECTO30">[22]APU!$U$1901</definedName>
    <definedName name="DIRECTO31">[22]APU!$U$1962</definedName>
    <definedName name="DIRECTO32">[22]APU!$U$2023</definedName>
    <definedName name="DIRECTO33">[22]APU!$U$2084</definedName>
    <definedName name="DIRECTO34">[22]APU!$U$2145</definedName>
    <definedName name="DIRECTO35">[22]APU!$U$2206</definedName>
    <definedName name="DIRECTO36">[22]APU!$U$2267</definedName>
    <definedName name="DIRECTO37">[22]APU!$U$2328</definedName>
    <definedName name="DIRECTO38">[22]APU!$U$2389</definedName>
    <definedName name="DIRECTO39">[22]APU!$U$2450</definedName>
    <definedName name="DIRECTO4">[22]APU!$U$315</definedName>
    <definedName name="DIRECTO4.20">[22]APU!$U$9216</definedName>
    <definedName name="DIRECTO4.21">[22]APU!$U$9277</definedName>
    <definedName name="DIRECTO4.22">[22]APU!$U$9338</definedName>
    <definedName name="DIRECTO4.23">[22]APU!$U$9399</definedName>
    <definedName name="DIRECTO4.24">[22]APU!$U$9460</definedName>
    <definedName name="DIRECTO4.25">[22]APU!$U$9521</definedName>
    <definedName name="DIRECTO4.26">[22]APU!$U$9582</definedName>
    <definedName name="DIRECTO4.27">[22]APU!$U$9643</definedName>
    <definedName name="DIRECTO4.28">[22]APU!$U$9704</definedName>
    <definedName name="DIRECTO4.29">[22]APU!$U$9765</definedName>
    <definedName name="DIRECTO4.30">[22]APU!$U$9826</definedName>
    <definedName name="DIRECTO4.31">[22]APU!$U$9887</definedName>
    <definedName name="DIRECTO4.32">[22]APU!$U$9948</definedName>
    <definedName name="DIRECTO4.33">[22]APU!$U$10009</definedName>
    <definedName name="DIRECTO4.34">[22]APU!$U$10070</definedName>
    <definedName name="DIRECTO4.35">[22]APU!$U$11595</definedName>
    <definedName name="DIRECTO4.36">[22]APU!$U$11656</definedName>
    <definedName name="DIRECTO4.37">[22]APU!$U$15987</definedName>
    <definedName name="DIRECTO4.38">[22]APU!$U$15194</definedName>
    <definedName name="DIRECTO4.39">[22]APU!$U$14279</definedName>
    <definedName name="DIRECTO4.40">[22]APU!$U$14340</definedName>
    <definedName name="DIRECTO4.41">[22]APU!$U$14401</definedName>
    <definedName name="DIRECTO4.42">[22]APU!$U$14462</definedName>
    <definedName name="DIRECTO4.43">[22]APU!$U$14584</definedName>
    <definedName name="DIRECTO4.44">[22]APU!$U$16048</definedName>
    <definedName name="DIRECTO4.45">[22]APU!$U$16109</definedName>
    <definedName name="DIRECTO4.46">[22]APU!$U$14706</definedName>
    <definedName name="DIRECTO4.47">[22]APU!$U$15926</definedName>
    <definedName name="DIRECTO4.48">[22]APU!$U$16170</definedName>
    <definedName name="DIRECTO4.49">[22]APU!$U$16231</definedName>
    <definedName name="DIRECTO4.50">[22]APU!$U$16902</definedName>
    <definedName name="DIRECTO4.51">[22]APU!$U$17634</definedName>
    <definedName name="DIRECTO4.52">[22]APU!$U$17695</definedName>
    <definedName name="DIRECTO40">[22]APU!$U$2511</definedName>
    <definedName name="DIRECTO41">[22]APU!$U$2572</definedName>
    <definedName name="DIRECTO42">[22]APU!$U$2633</definedName>
    <definedName name="DIRECTO43">[22]APU!$U$2694</definedName>
    <definedName name="DIRECTO44">[22]APU!$U$2755</definedName>
    <definedName name="DIRECTO45">[22]APU!$U$2816</definedName>
    <definedName name="DIRECTO46">[22]APU!$U$2877</definedName>
    <definedName name="DIRECTO47">[22]APU!$U$2938</definedName>
    <definedName name="DIRECTO48">[22]APU!$U$2999</definedName>
    <definedName name="DIRECTO49">[22]APU!$U$3060</definedName>
    <definedName name="DIRECTO5">[22]APU!$U$376</definedName>
    <definedName name="DIRECTO5.100">[22]APU!$U$12449</definedName>
    <definedName name="DIRECTO5.101">[22]APU!$U$12510</definedName>
    <definedName name="DIRECTO5.104">[22]APU!$U$12571</definedName>
    <definedName name="DIRECTO5.105">[22]APU!$U$12632</definedName>
    <definedName name="DIRECTO5.106">[22]APU!$U$12693</definedName>
    <definedName name="DIRECTO5.107">[22]APU!$U$12754</definedName>
    <definedName name="DIRECTO5.108">[22]APU!$U$12815</definedName>
    <definedName name="DIRECTO5.109">[22]APU!$U$12876</definedName>
    <definedName name="DIRECTO5.111">[22]APU!$U$12937</definedName>
    <definedName name="DIRECTO5.112">[22]APU!$U$12998</definedName>
    <definedName name="DIRECTO5.113">[22]APU!$U$14767</definedName>
    <definedName name="DIRECTO5.114">[22]APU!$U$14828</definedName>
    <definedName name="DIRECTO5.115">[22]APU!$U$15072</definedName>
    <definedName name="DIRECTO5.53">[22]APU!$U$10131</definedName>
    <definedName name="DIRECTO5.54">[22]APU!$U$10192</definedName>
    <definedName name="DIRECTO5.55">[22]APU!$U$10253</definedName>
    <definedName name="DIRECTO5.56">[22]APU!$U$10314</definedName>
    <definedName name="DIRECTO5.57">[22]APU!$U$10375</definedName>
    <definedName name="DIRECTO5.58">[22]APU!$U$10436</definedName>
    <definedName name="DIRECTO5.59">[22]APU!$U$10497</definedName>
    <definedName name="DIRECTO5.60">[22]APU!$U$10558</definedName>
    <definedName name="DIRECTO5.61">[22]APU!$U$10619</definedName>
    <definedName name="DIRECTO5.62">[22]APU!$U$10680</definedName>
    <definedName name="DIRECTO5.63">[22]APU!$U$10741</definedName>
    <definedName name="DIRECTO5.64">[22]APU!$U$10802</definedName>
    <definedName name="DIRECTO5.65">[22]APU!$U$10863</definedName>
    <definedName name="DIRECTO5.66">[22]APU!$U$10924</definedName>
    <definedName name="DIRECTO5.67">[22]APU!$U$10985</definedName>
    <definedName name="DIRECTO5.68">[22]APU!$U$11046</definedName>
    <definedName name="DIRECTO5.69">[22]APU!$U$11107</definedName>
    <definedName name="DIRECTO5.70">[22]APU!$U$11168</definedName>
    <definedName name="DIRECTO5.71">[22]APU!$U$11229</definedName>
    <definedName name="DIRECTO5.72">[22]APU!$U$12022</definedName>
    <definedName name="DIRECTO5.73">[22]APU!$U$12083</definedName>
    <definedName name="DIRECTO5.74">[22]APU!$U$12144</definedName>
    <definedName name="DIRECTO5.77">[22]APU!$U$12205</definedName>
    <definedName name="DIRECTO5.78">[22]APU!$U$12327</definedName>
    <definedName name="DIRECTO5.79">[22]APU!$U$12388</definedName>
    <definedName name="DIRECTO5.80">[22]APU!$U$12266</definedName>
    <definedName name="DIRECTO5.82">[22]APU!$U$14035</definedName>
    <definedName name="DIRECTO5.83">[22]APU!$U$14096</definedName>
    <definedName name="DIRECTO5.84">[22]APU!$U$13364</definedName>
    <definedName name="DIRECTO5.85">[22]APU!$U$13425</definedName>
    <definedName name="DIRECTO5.86">[22]APU!$U$13486</definedName>
    <definedName name="DIRECTO5.87">[22]APU!$U$13547</definedName>
    <definedName name="DIRECTO5.88">[22]APU!$U$13608</definedName>
    <definedName name="DIRECTO5.89">[22]APU!$U$13669</definedName>
    <definedName name="DIRECTO5.90">[22]APU!$U$13730</definedName>
    <definedName name="DIRECTO5.91">[22]APU!$U$13791</definedName>
    <definedName name="DIRECTO5.92">[22]APU!$U$13852</definedName>
    <definedName name="DIRECTO5.93">[22]APU!$U$13913</definedName>
    <definedName name="DIRECTO5.94">[22]APU!$U$13974</definedName>
    <definedName name="DIRECTO5.95">[22]APU!$U$13059</definedName>
    <definedName name="DIRECTO5.96">[22]APU!$U$13120</definedName>
    <definedName name="DIRECTO5.97">[22]APU!$U$13181</definedName>
    <definedName name="DIRECTO5.98">[22]APU!$U$13242</definedName>
    <definedName name="DIRECTO5.99">[22]APU!$U$13303</definedName>
    <definedName name="DIRECTO50">[22]APU!$U$3121</definedName>
    <definedName name="DIRECTO51">[22]APU!$U$3182</definedName>
    <definedName name="DIRECTO52">[22]APU!$U$3243</definedName>
    <definedName name="DIRECTO53">[22]APU!$U$3304</definedName>
    <definedName name="DIRECTO54">[22]APU!$U$3365</definedName>
    <definedName name="DIRECTO55">[22]APU!$U$3426</definedName>
    <definedName name="DIRECTO56">[22]APU!$U$3487</definedName>
    <definedName name="DIRECTO57">[22]APU!$U$3548</definedName>
    <definedName name="DIRECTO58">[22]APU!$U$3609</definedName>
    <definedName name="DIRECTO59">[22]APU!$U$3670</definedName>
    <definedName name="DIRECTO6">[22]APU!$U$437</definedName>
    <definedName name="DIRECTO60">[22]APU!$U$3731</definedName>
    <definedName name="DIRECTO61">[22]APU!$U$3792</definedName>
    <definedName name="DIRECTO62">[22]APU!$U$3853</definedName>
    <definedName name="DIRECTO63">[22]APU!$U$3914</definedName>
    <definedName name="DIRECTO64">[22]APU!$U$3975</definedName>
    <definedName name="DIRECTO65">[22]APU!$U$4036</definedName>
    <definedName name="DIRECTO66">[22]APU!$U$4097</definedName>
    <definedName name="DIRECTO67">[22]APU!$U$4158</definedName>
    <definedName name="DIRECTO68">[22]APU!$U$4219</definedName>
    <definedName name="DIRECTO69">[22]APU!$U$4280</definedName>
    <definedName name="DIRECTO7">[22]APU!$U$498</definedName>
    <definedName name="DIRECTO7.12">[22]APU!$U$8305</definedName>
    <definedName name="DIRECTO7.13">[22]APU!$U$8366</definedName>
    <definedName name="DIRECTO7.14">[22]APU!$U$8427</definedName>
    <definedName name="DIRECTO7.15">[22]APU!$U$8488</definedName>
    <definedName name="DIRECTO7.16">[22]APU!$U$8606</definedName>
    <definedName name="DIRECTO7.17">[22]APU!$U$11290</definedName>
    <definedName name="DIRECTO7.18">[22]APU!$U$11351</definedName>
    <definedName name="DIRECTO7.19">[22]APU!$U$11412</definedName>
    <definedName name="DIRECTO7.20">[22]APU!$U$11473</definedName>
    <definedName name="DIRECTO7.21">[22]APU!$U$11534</definedName>
    <definedName name="DIRECTO7.22">[22]APU!$U$11717</definedName>
    <definedName name="DIRECTO7.23">[22]APU!$U$11778</definedName>
    <definedName name="DIRECTO7.24">[22]APU!$U$14645</definedName>
    <definedName name="DIRECTO7.25">[22]APU!$U$15255</definedName>
    <definedName name="DIRECTO7.26">[22]APU!$U$15316</definedName>
    <definedName name="DIRECTO7.27">[22]APU!$U$15377</definedName>
    <definedName name="DIRECTO7.28">[22]APU!$U$15438</definedName>
    <definedName name="DIRECTO7.29">[22]APU!$U$15499</definedName>
    <definedName name="DIRECTO7.30">[22]APU!$U$15560</definedName>
    <definedName name="DIRECTO7.31">[22]APU!$U$15621</definedName>
    <definedName name="DIRECTO7.32">[22]APU!$U$15682</definedName>
    <definedName name="DIRECTO7.33">[22]APU!$U$15743</definedName>
    <definedName name="DIRECTO7.34">[22]APU!$U$15804</definedName>
    <definedName name="DIRECTO7.35">[22]APU!$U$15865</definedName>
    <definedName name="DIRECTO7.36">[22]APU!$U$17085</definedName>
    <definedName name="DIRECTO7.37">[22]APU!$U$17268</definedName>
    <definedName name="DIRECTO7.38">[22]APU!$U$17207</definedName>
    <definedName name="DIRECTO7.39">[22]APU!$U$17390</definedName>
    <definedName name="DIRECTO7.40">[22]APU!$U$17451</definedName>
    <definedName name="DIRECTO7.41">[22]APU!$U$17512</definedName>
    <definedName name="DIRECTO7.42">[22]APU!$U$17146</definedName>
    <definedName name="DIRECTO7.43">[22]APU!$U$17573</definedName>
    <definedName name="DIRECTO7.44">[22]APU!$U$17329</definedName>
    <definedName name="DIRECTO70">[22]APU!$U$4341</definedName>
    <definedName name="DIRECTO71">[22]APU!$U$4402</definedName>
    <definedName name="DIRECTO72">[22]APU!$U$4463</definedName>
    <definedName name="DIRECTO73">[22]APU!$U$4524</definedName>
    <definedName name="DIRECTO74">[22]APU!$U$4585</definedName>
    <definedName name="DIRECTO75">[22]APU!$U$4646</definedName>
    <definedName name="DIRECTO76">[22]APU!$U$4707</definedName>
    <definedName name="DIRECTO77">[22]APU!$U$4768</definedName>
    <definedName name="DIRECTO78">[22]APU!$U$4829</definedName>
    <definedName name="DIRECTO79">[22]APU!$U$4890</definedName>
    <definedName name="DIRECTO8">[22]APU!$U$559</definedName>
    <definedName name="DIRECTO80">[22]APU!$U$4951</definedName>
    <definedName name="DIRECTO81">[22]APU!$U$5012</definedName>
    <definedName name="DIRECTO82">[22]APU!$U$5073</definedName>
    <definedName name="DIRECTO83">[22]APU!$U$5134</definedName>
    <definedName name="DIRECTO84">[22]APU!$U$5195</definedName>
    <definedName name="DIRECTO85">[22]APU!$U$5256</definedName>
    <definedName name="DIRECTO86">[22]APU!$U$5317</definedName>
    <definedName name="DIRECTO87">[22]APU!$U$5378</definedName>
    <definedName name="DIRECTO88">[22]APU!$U$5439</definedName>
    <definedName name="DIRECTO89">[22]APU!$U$5500</definedName>
    <definedName name="DIRECTO9">[22]APU!$U$620</definedName>
    <definedName name="DIRECTO9.1">[22]APU!$U$16597</definedName>
    <definedName name="DIRECTO9.2">[22]APU!$U$16658</definedName>
    <definedName name="DIRECTO9.3">[22]APU!$U$16719</definedName>
    <definedName name="DIRECTO9.4">[22]APU!$U$16780</definedName>
    <definedName name="DIRECTO9.5">[22]APU!$U$16841</definedName>
    <definedName name="DIRECTO90">[22]APU!$U$5561</definedName>
    <definedName name="DIRECTO91">[22]APU!$U$5622</definedName>
    <definedName name="DIRECTO92">[22]APU!$U$5683</definedName>
    <definedName name="DIRECTO93">[22]APU!$U$5744</definedName>
    <definedName name="DIRECTO94">[22]APU!$U$5805</definedName>
    <definedName name="DIRECTO95">[22]APU!$U$5866</definedName>
    <definedName name="DIRECTO96">[22]APU!$U$5927</definedName>
    <definedName name="DIRECTO97">[22]APU!$U$5988</definedName>
    <definedName name="DIRECTO98">[22]APU!$U$6049</definedName>
    <definedName name="DIRECTO99">[22]APU!$U$6110</definedName>
    <definedName name="dkjshkl">#REF!</definedName>
    <definedName name="DWPRICE" localSheetId="0" hidden="1">#REF!</definedName>
    <definedName name="DWPRICE" hidden="1">#REF!</definedName>
    <definedName name="EF">[23]AIU!$A$1:$IU$4</definedName>
    <definedName name="emanto">"#REF!"</definedName>
    <definedName name="ENE">#REF!</definedName>
    <definedName name="EQUIPO">[24]EQUIPOS!$A$1:$J$32000</definedName>
    <definedName name="ES">'[13]CIRCUITOS CODENSA'!#REF!</definedName>
    <definedName name="EST10A">#REF!</definedName>
    <definedName name="EST10V1">#REF!</definedName>
    <definedName name="EST11A">#REF!</definedName>
    <definedName name="ESTRUCTURA" localSheetId="0" hidden="1">{#N/A,#N/A,TRUE,"INGENIERIA";#N/A,#N/A,TRUE,"COMPRAS";#N/A,#N/A,TRUE,"DIRECCION";#N/A,#N/A,TRUE,"RESUMEN"}</definedName>
    <definedName name="ESTRUCTURA" hidden="1">{#N/A,#N/A,TRUE,"INGENIERIA";#N/A,#N/A,TRUE,"COMPRAS";#N/A,#N/A,TRUE,"DIRECCION";#N/A,#N/A,TRUE,"RESUMEN"}</definedName>
    <definedName name="ESTRUCTURA_1" hidden="1">{#N/A,#N/A,TRUE,"INGENIERIA";#N/A,#N/A,TRUE,"COMPRAS";#N/A,#N/A,TRUE,"DIRECCION";#N/A,#N/A,TRUE,"RESUMEN"}</definedName>
    <definedName name="exCEL">"#REF!"</definedName>
    <definedName name="Excel_BuiltIn__FilterDatabase_2">'[25]Presup Av 1o de mayo con 73a '!$A$17:$N$110</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1_1_1_1_1">#REF!</definedName>
    <definedName name="Excel_BuiltIn_Print_Area_1_1_1_1_1_1">#REF!</definedName>
    <definedName name="Excel_BuiltIn_Print_Area_3">"#REF!"</definedName>
    <definedName name="Excel_BuiltIn_Print_Area_3_X">"#REF!"</definedName>
    <definedName name="Excel_BuiltIn_Print_Area_7">#REF!</definedName>
    <definedName name="Excel_BuiltIn_Print_Titles_1">#REF!</definedName>
    <definedName name="Excel_BuiltIn_Print_Titles_1_1">#REF!</definedName>
    <definedName name="Excel_BuiltIn_Print_Titles_1_1_1">#REF!</definedName>
    <definedName name="Excel_BuiltIn_Print_Titles_1_1_1_1">#REF!</definedName>
    <definedName name="Excel_BuiltIn_Print_Titles_10">NA()</definedName>
    <definedName name="Excel_BuiltIn_Print_Titles_11">NA()</definedName>
    <definedName name="Excel_BuiltIn_Print_Titles_12">NA()</definedName>
    <definedName name="Excel_BuiltIn_Print_Titles_13">NA()</definedName>
    <definedName name="Excel_BuiltIn_Print_Titles_14">NA()</definedName>
    <definedName name="Excel_BuiltIn_Print_Titles_15">"#REF!"</definedName>
    <definedName name="Excel_BuiltIn_Print_Titles_16">"#REF!"</definedName>
    <definedName name="Excel_BuiltIn_Print_Titles_17">"#REF!"</definedName>
    <definedName name="Excel_BuiltIn_Print_Titles_18">"#REF!"</definedName>
    <definedName name="Excel_BuiltIn_Print_Titles_19">NA()</definedName>
    <definedName name="Excel_BuiltIn_Print_Titles_20">"#REF!"</definedName>
    <definedName name="Excel_BuiltIn_Print_Titles_21">NA()</definedName>
    <definedName name="Excel_BuiltIn_Print_Titles_23">"#REF!"</definedName>
    <definedName name="Excel_BuiltIn_Print_Titles_3">"#REF!"</definedName>
    <definedName name="Excel_BuiltIn_Print_Titles_4">#REF!</definedName>
    <definedName name="Excel_BuiltIn_Print_Titles_5">NA()</definedName>
    <definedName name="Excel_BuiltIn_Print_Titles_5_XX">NA()</definedName>
    <definedName name="Excel_BuiltIn_Print_Titles_6">"#REF!"</definedName>
    <definedName name="Excel_BuiltIn_Print_Titles_7">NA()</definedName>
    <definedName name="Excel_BuiltIn_Print_Titles_8">"#REF!"</definedName>
    <definedName name="Excel_BuiltIn_Print_Titles_9">NA()</definedName>
    <definedName name="FactAjusteCosto">#REF!</definedName>
    <definedName name="FactAjusteCostoO">#REF!</definedName>
    <definedName name="FactBenefAjuste">#REF!</definedName>
    <definedName name="FactBenefAjusteO">#REF!</definedName>
    <definedName name="FactCalcPolizas">#REF!</definedName>
    <definedName name="FactCalcPolizasO">#REF!</definedName>
    <definedName name="FactFinanc">#REF!</definedName>
    <definedName name="FactFinancO">#REF!</definedName>
    <definedName name="FactorCostoPotencia">[19]Modelo!#REF!</definedName>
    <definedName name="FC_COPIA">{"'Sheet1'!$A$1:$G$85"}</definedName>
    <definedName name="FEB">#REF!</definedName>
    <definedName name="FECH">[10]DATOS!$D$6</definedName>
    <definedName name="Fecha">[18]Datos!$B$7</definedName>
    <definedName name="ffff">#REF!</definedName>
    <definedName name="fhg" localSheetId="0" hidden="1">{#N/A,#N/A,TRUE,"1842CWN0"}</definedName>
    <definedName name="fhg" hidden="1">{#N/A,#N/A,TRUE,"1842CWN0"}</definedName>
    <definedName name="fhg_1" hidden="1">{#N/A,#N/A,TRUE,"1842CWN0"}</definedName>
    <definedName name="FinConsecion">[26]PB!$B$13</definedName>
    <definedName name="FO">'[13]CIRCUITOS CODENSA'!#REF!</definedName>
    <definedName name="Formulas_reajuste">{"'Sheet1'!$A$1:$G$85"}</definedName>
    <definedName name="GG">'[13]CIRCUITOS CODENSA'!#REF!</definedName>
    <definedName name="_xlnm.Recorder">#REF!</definedName>
    <definedName name="h">#REF!</definedName>
    <definedName name="HILO">#REF!</definedName>
    <definedName name="HTML_CodePage" hidden="1">1252</definedName>
    <definedName name="HTML_Control">{"'Sheet1'!$A$1:$G$85"}</definedName>
    <definedName name="HTML_Description" hidden="1">""</definedName>
    <definedName name="HTML_Email" hidden="1">""</definedName>
    <definedName name="HTML_Header" hidden="1">"Sheet1"</definedName>
    <definedName name="HTML_LastUpdate" hidden="1">"2/24/99"</definedName>
    <definedName name="HTML_LineAfter" hidden="1">TRUE</definedName>
    <definedName name="HTML_LineBefore" hidden="1">TRUE</definedName>
    <definedName name="HTML_Name" hidden="1">"Aswath Damodaran"</definedName>
    <definedName name="HTML_OBDlg2" hidden="1">TRUE</definedName>
    <definedName name="HTML_OBDlg4" hidden="1">TRUE</definedName>
    <definedName name="HTML_OS" hidden="1">1</definedName>
    <definedName name="HTML_PathFileMac" hidden="1">"Macintosh HD:HomePageStuff:New_Home_Page:datafile:histret.html"</definedName>
    <definedName name="HTML_Title" hidden="1">"Historical Returns on Stocks, Bonds and Bills"</definedName>
    <definedName name="HTML1_1" hidden="1">"[ReturnsHistorical]Sheet1!$A$1:$D$77"</definedName>
    <definedName name="HTML1_10" hidden="1">""</definedName>
    <definedName name="HTML1_11" hidden="1">1</definedName>
    <definedName name="HTML1_12" hidden="1">"Zip 100:New_Home_Page:datafile:histret.html"</definedName>
    <definedName name="HTML1_2" hidden="1">1</definedName>
    <definedName name="HTML1_3" hidden="1">"ReturnsHistorical"</definedName>
    <definedName name="HTML1_4" hidden="1">"Historical Returns on Stocks, Bonds and Bills"</definedName>
    <definedName name="HTML1_5" hidden="1">"Ibbotson Data"</definedName>
    <definedName name="HTML1_6" hidden="1">-4146</definedName>
    <definedName name="HTML1_7" hidden="1">-4146</definedName>
    <definedName name="HTML1_8" hidden="1">"3/17/97"</definedName>
    <definedName name="HTML1_9" hidden="1">"Aswath Damodaran"</definedName>
    <definedName name="HTML2_1" hidden="1">"[histret.xls]Sheet1!$A$1:$G$85"</definedName>
    <definedName name="HTML2_10" hidden="1">""</definedName>
    <definedName name="HTML2_11" hidden="1">1</definedName>
    <definedName name="HTML2_12" hidden="1">"Macintosh HD:New_Home_Page:datafile:histret.html"</definedName>
    <definedName name="HTML2_2" hidden="1">1</definedName>
    <definedName name="HTML2_3" hidden="1">"Historical Returns"</definedName>
    <definedName name="HTML2_4" hidden="1">"Historical Returns on Stocks, Bonds and Bills"</definedName>
    <definedName name="HTML2_5" hidden="1">""</definedName>
    <definedName name="HTML2_6" hidden="1">1</definedName>
    <definedName name="HTML2_7" hidden="1">1</definedName>
    <definedName name="HTML2_8" hidden="1">"2/3/98"</definedName>
    <definedName name="HTML2_9" hidden="1">"Aswath Damodaran"</definedName>
    <definedName name="HTMLCount" hidden="1">2</definedName>
    <definedName name="i">#REF!</definedName>
    <definedName name="impuestos">{"'Sheet1'!$A$1:$G$85"}</definedName>
    <definedName name="Index_Sheet_Kutools">#REF!</definedName>
    <definedName name="inf">"#REF!"</definedName>
    <definedName name="inf_1">"#REF!"</definedName>
    <definedName name="Ini_conce">[27]PB!$C$9</definedName>
    <definedName name="Inicio">[12]BASES!$E$26</definedName>
    <definedName name="InicioInv">[26]PB!$B$10</definedName>
    <definedName name="INSUMOS">NA()</definedName>
    <definedName name="Interventor">[18]Datos!$B$5</definedName>
    <definedName name="Io">#REF!</definedName>
    <definedName name="Item">[28]Item!$A$2:$D$213</definedName>
    <definedName name="ITEM1">"#REF!"</definedName>
    <definedName name="ITEM15">"#REF!"</definedName>
    <definedName name="ITEM2">"#REF!"</definedName>
    <definedName name="ITEM2.10">[22]APU!$E$14843</definedName>
    <definedName name="ITEM2.11">[22]APU!$E$14904</definedName>
    <definedName name="ITEM2.12">[22]APU!$E$14965</definedName>
    <definedName name="ITEM3">"#REF!"</definedName>
    <definedName name="ITEM3.15">[22]APU!$E$8621</definedName>
    <definedName name="ITEM3.16">[22]APU!$E$8682</definedName>
    <definedName name="ITEM3.17">[22]APU!$E$8743</definedName>
    <definedName name="ITEM3.18">[22]APU!$E$8804</definedName>
    <definedName name="ITEM3.19">[22]APU!$E$8865</definedName>
    <definedName name="ITEM3.20">[22]APU!$E$8926</definedName>
    <definedName name="ITEM3.21">[22]APU!$E$11915</definedName>
    <definedName name="ITEM3.22">[22]APU!$E$14477</definedName>
    <definedName name="ITEM3.23">[22]APU!$E$15087</definedName>
    <definedName name="ITEM4.20">[22]APU!$E$9170</definedName>
    <definedName name="ITEM4.21">[22]APU!$E$9231</definedName>
    <definedName name="ITEM4.22">[22]APU!$E$9292</definedName>
    <definedName name="ITEM4.23">[22]APU!$E$9353</definedName>
    <definedName name="ITEM4.24">[22]APU!$E$9414</definedName>
    <definedName name="ITEM4.25">[22]APU!$E$9475</definedName>
    <definedName name="ITEM4.26">[22]APU!$E$9536</definedName>
    <definedName name="ITEM4.27">[22]APU!$E$9597</definedName>
    <definedName name="ITEM4.28">[22]APU!$E$9658</definedName>
    <definedName name="ITEM4.29">[22]APU!$E$9719</definedName>
    <definedName name="ITEM4.30">[22]APU!$E$9780</definedName>
    <definedName name="ITEM4.31">[22]APU!$E$9841</definedName>
    <definedName name="ITEM4.32">[22]APU!$E$9902</definedName>
    <definedName name="ITEM4.33">[22]APU!$E$9963</definedName>
    <definedName name="ITEM4.34">[22]APU!$E$10024</definedName>
    <definedName name="ITEM4.35">[22]APU!$E$11549</definedName>
    <definedName name="ITEM4.36">[22]APU!$E$11610</definedName>
    <definedName name="ITEM4.37">[22]APU!$E$15941</definedName>
    <definedName name="ITEM4.38">[22]APU!$E$15148</definedName>
    <definedName name="ITEM4.39">[22]APU!$E$14233</definedName>
    <definedName name="ITEM4.40">[22]APU!$E$14294</definedName>
    <definedName name="ITEM4.41">[22]APU!$E$14355</definedName>
    <definedName name="ITEM4.42">[22]APU!$E$14416</definedName>
    <definedName name="ITEM4.43">[22]APU!$E$14538</definedName>
    <definedName name="ITEM4.44">[22]APU!$E$16002</definedName>
    <definedName name="ITEM4.45">[22]APU!$E$16063</definedName>
    <definedName name="ITEM4.46">[22]APU!$E$14660</definedName>
    <definedName name="ITEM5.100">[22]APU!$E$12403</definedName>
    <definedName name="ITEM5.101">[22]APU!$E$12464</definedName>
    <definedName name="ITEM5.104">[22]APU!$E$12525</definedName>
    <definedName name="ITEM5.105">[22]APU!$E$12586</definedName>
    <definedName name="ITEM5.106">[22]APU!$E$12647</definedName>
    <definedName name="ITEM5.107">[22]APU!$E$12708</definedName>
    <definedName name="ITEM5.108">[22]APU!$E$12769</definedName>
    <definedName name="ITEM5.109">[22]APU!$E$12830</definedName>
    <definedName name="ITEM5.111">[22]APU!$E$12891</definedName>
    <definedName name="ITEM5.112">[22]APU!$E$12952</definedName>
    <definedName name="ITEM5.113">[22]APU!$E$14721</definedName>
    <definedName name="ITEM5.114">[22]APU!$E$14782</definedName>
    <definedName name="ITEM5.115">[22]APU!$E$15026</definedName>
    <definedName name="ITEM5.53">[22]APU!$E$10085</definedName>
    <definedName name="ITEM5.54">[22]APU!$E$10146</definedName>
    <definedName name="ITEM5.55">[22]APU!$E$10207</definedName>
    <definedName name="ITEM5.56">[22]APU!$E$10268</definedName>
    <definedName name="ITEM5.57">[22]APU!$E$10329</definedName>
    <definedName name="ITEM5.58">[22]APU!$E$10390</definedName>
    <definedName name="ITEM5.59">[22]APU!$E$10451</definedName>
    <definedName name="ITEM5.60">[22]APU!$E$10512</definedName>
    <definedName name="ITEM5.61">[22]APU!$E$10573</definedName>
    <definedName name="ITEM5.62">[22]APU!$E$10634</definedName>
    <definedName name="ITEM5.63">[22]APU!$E$10695</definedName>
    <definedName name="ITEM5.64">[22]APU!$E$10756</definedName>
    <definedName name="ITEM5.65">[22]APU!$E$10817</definedName>
    <definedName name="ITEM5.66">[22]APU!$E$10878</definedName>
    <definedName name="ITEM5.67">[22]APU!$E$10939</definedName>
    <definedName name="ITEM5.68">[22]APU!$E$11000</definedName>
    <definedName name="ITEM5.69">[22]APU!$E$11061</definedName>
    <definedName name="ITEM5.70">[22]APU!$E$11122</definedName>
    <definedName name="ITEM5.71">[22]APU!$E$11183</definedName>
    <definedName name="ITEM5.72">[22]APU!$E$11976</definedName>
    <definedName name="ITEM5.73">[22]APU!$E$12037</definedName>
    <definedName name="ITEM5.74">[22]APU!$E$12098</definedName>
    <definedName name="ITEM5.77">[22]APU!$E$12159</definedName>
    <definedName name="ITEM5.78">[22]APU!$E$12281</definedName>
    <definedName name="ITEM5.79">[22]APU!$E$12342</definedName>
    <definedName name="ITEM5.80">[22]APU!$E$12220</definedName>
    <definedName name="ITEM5.82">[22]APU!$E$13989</definedName>
    <definedName name="ITEM5.83">[22]APU!$E$14050</definedName>
    <definedName name="ITEM5.84">[22]APU!$E$13318</definedName>
    <definedName name="ITEM5.85">[22]APU!$E$13379</definedName>
    <definedName name="ITEM5.86">[22]APU!$E$13440</definedName>
    <definedName name="ITEM5.87">[22]APU!$E$13501</definedName>
    <definedName name="ITEM5.88">[22]APU!$E$13562</definedName>
    <definedName name="ITEM5.89">[22]APU!$E$13623</definedName>
    <definedName name="ITEM5.90">[22]APU!$E$13684</definedName>
    <definedName name="ITEM5.91">[22]APU!$E$13745</definedName>
    <definedName name="ITEM5.92">[22]APU!$E$13806</definedName>
    <definedName name="ITEM5.93">[22]APU!$E$13867</definedName>
    <definedName name="ITEM5.94">[22]APU!$E$13928</definedName>
    <definedName name="ITEM5.95">[22]APU!$E$13013</definedName>
    <definedName name="ITEM5.96">[22]APU!$E$13074</definedName>
    <definedName name="ITEM5.97">[22]APU!$E$13135</definedName>
    <definedName name="ITEM5.98">[22]APU!$E$13196</definedName>
    <definedName name="ITEM5.99">[22]APU!$E$13257</definedName>
    <definedName name="ITEM521">[21]ITEMS!$A$522</definedName>
    <definedName name="ITEM7.1">[22]APU!$E$7589</definedName>
    <definedName name="ITEM7.10">[22]APU!$E$8138</definedName>
    <definedName name="ITEM7.11">[22]APU!$E$8199</definedName>
    <definedName name="ITEM7.12">[22]APU!$E$8259</definedName>
    <definedName name="ITEM7.13">[22]APU!$E$8320</definedName>
    <definedName name="ITEM7.14">[22]APU!$E$8381</definedName>
    <definedName name="ITEM7.15">[22]APU!$E$8442</definedName>
    <definedName name="ITEM7.16">[22]APU!$E$8560</definedName>
    <definedName name="ITEM7.17">[22]APU!$E$11244</definedName>
    <definedName name="ITEM7.18">[22]APU!$E$11305</definedName>
    <definedName name="ITEM7.19">[22]APU!$E$11366</definedName>
    <definedName name="ITEM7.2">[22]APU!$E$7650</definedName>
    <definedName name="ITEM7.20">[22]APU!$E$11427</definedName>
    <definedName name="ITEM7.21">[22]APU!$E$11488</definedName>
    <definedName name="ITEM7.22">[22]APU!$E$11671</definedName>
    <definedName name="ITEM7.23">[22]APU!$E$11732</definedName>
    <definedName name="ITEM7.24">[22]APU!$E$14599</definedName>
    <definedName name="ITEM7.25">[22]APU!$E$15209</definedName>
    <definedName name="ITEM7.26">[22]APU!$E$15270</definedName>
    <definedName name="ITEM7.27">[22]APU!$E$15331</definedName>
    <definedName name="ITEM7.28">[22]APU!$E$15392</definedName>
    <definedName name="ITEM7.29">[22]APU!$E$15453</definedName>
    <definedName name="ITEM7.3">[22]APU!$E$7711</definedName>
    <definedName name="ITEM7.30">[22]APU!$E$15514</definedName>
    <definedName name="ITEM7.31">[22]APU!$E$15575</definedName>
    <definedName name="ITEM7.32">[22]APU!$E$15636</definedName>
    <definedName name="ITEM7.33">[22]APU!$E$15697</definedName>
    <definedName name="ITEM7.34">[22]APU!$E$15758</definedName>
    <definedName name="ITEM7.35">[22]APU!$E$15819</definedName>
    <definedName name="ITEM7.4">[22]APU!$E$7772</definedName>
    <definedName name="ITEM7.5">[22]APU!$E$7833</definedName>
    <definedName name="ITEM7.6">[22]APU!$E$7894</definedName>
    <definedName name="ITEM7.7">[22]APU!$E$7955</definedName>
    <definedName name="ITEM7.8">[22]APU!$E$8016</definedName>
    <definedName name="ITEM7.9">[22]APU!$E$8077</definedName>
    <definedName name="ITEMS">NA()</definedName>
    <definedName name="IVA_UTIL">[10]DATOS!$D$11</definedName>
    <definedName name="jjjj">{"'Sheet1'!$A$1:$G$85"}</definedName>
    <definedName name="Jornal">[11]Jornal!$A$12:$I$31</definedName>
    <definedName name="JUL">#REF!</definedName>
    <definedName name="JUN">#REF!</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AK">#REF!</definedName>
    <definedName name="KDL" localSheetId="0" hidden="1">{#N/A,#N/A,TRUE,"1842CWN0"}</definedName>
    <definedName name="KDL" hidden="1">{#N/A,#N/A,TRUE,"1842CWN0"}</definedName>
    <definedName name="KDL_1" hidden="1">{#N/A,#N/A,TRUE,"1842CWN0"}</definedName>
    <definedName name="KK">#REF!</definedName>
    <definedName name="kud">#REF!</definedName>
    <definedName name="Longitud">#REF!</definedName>
    <definedName name="Longitud1">#REF!</definedName>
    <definedName name="Longitud2">#REF!</definedName>
    <definedName name="LP">'[13]CIRCUITOS CODENSA'!#REF!</definedName>
    <definedName name="mantenimiento">'[29]COSTOS OFICINA'!#REF!</definedName>
    <definedName name="MAR">#REF!</definedName>
    <definedName name="MAY">#REF!</definedName>
    <definedName name="meses">#REF!</definedName>
    <definedName name="met" localSheetId="0" hidden="1">{#N/A,#N/A,TRUE,"1842CWN0"}</definedName>
    <definedName name="met" hidden="1">{#N/A,#N/A,TRUE,"1842CWN0"}</definedName>
    <definedName name="met_1" hidden="1">{#N/A,#N/A,TRUE,"1842CWN0"}</definedName>
    <definedName name="metal" localSheetId="0" hidden="1">{#N/A,#N/A,TRUE,"1842CWN0"}</definedName>
    <definedName name="metal" hidden="1">{#N/A,#N/A,TRUE,"1842CWN0"}</definedName>
    <definedName name="metal_1" hidden="1">{#N/A,#N/A,TRUE,"1842CWN0"}</definedName>
    <definedName name="Mínimo">#REF!</definedName>
    <definedName name="MO">'[13]CIRCUITOS CODENSA'!#REF!</definedName>
    <definedName name="MPA">{"'Sheet1'!$A$1:$G$85"}</definedName>
    <definedName name="MU">'[13]CIRCUITOS CODENSA'!#REF!</definedName>
    <definedName name="MZ">'[13]CIRCUITOS CODENSA'!#REF!</definedName>
    <definedName name="N.CicloRutas">#REF!</definedName>
    <definedName name="Nanden">#REF!</definedName>
    <definedName name="NCalzadas">#REF!</definedName>
    <definedName name="NoAño">[12]BASES!$F$25</definedName>
    <definedName name="NoMes">[12]BASES!$F$26</definedName>
    <definedName name="NOV">#REF!</definedName>
    <definedName name="NUNI">#REF!</definedName>
    <definedName name="Obra">[18]Datos!$B$1</definedName>
    <definedName name="OCT">#REF!</definedName>
    <definedName name="oper">'[30]9c. C.Oper - T3'!$G$64</definedName>
    <definedName name="ORO">#REF!</definedName>
    <definedName name="PB">'[13]CIRCUITOS CODENSA'!#REF!</definedName>
    <definedName name="PERFILES">#REF!</definedName>
    <definedName name="PeriodMes">[12]BASES!$B$29</definedName>
    <definedName name="PESO14.2">#REF!</definedName>
    <definedName name="PESO14.3">#REF!</definedName>
    <definedName name="PESO14.4">#REF!</definedName>
    <definedName name="Plazo">[12]BASES!$E$27</definedName>
    <definedName name="PlazoAIU">#REF!</definedName>
    <definedName name="PLazoAIUO">#REF!</definedName>
    <definedName name="PlzDiseño">[12]BASES!$E$28</definedName>
    <definedName name="PlzPeriodos">[12]BASES!$E$29</definedName>
    <definedName name="PMT">#REF!</definedName>
    <definedName name="pre">#REF!</definedName>
    <definedName name="PRESUPUESTADO">#REF!</definedName>
    <definedName name="PROP">[10]DATOS!$D$7</definedName>
    <definedName name="PROVISIONALES" localSheetId="0" hidden="1">#REF!</definedName>
    <definedName name="PROVISIONALES" hidden="1">#REF!</definedName>
    <definedName name="puentes">'[30]3a. Costos-Km Intervencion x EC'!$C$43</definedName>
    <definedName name="Q">#REF!</definedName>
    <definedName name="qqq">#REF!</definedName>
    <definedName name="Resistenciaconductor">[19]Modelo!#REF!</definedName>
    <definedName name="RRRRRRR">{"'Sheet1'!$A$1:$G$85"}</definedName>
    <definedName name="SEP">#REF!</definedName>
    <definedName name="SF">'[13]CIRCUITOS CODENSA'!#REF!</definedName>
    <definedName name="SGI_V_INDICES_CIRCUITO_CAUSA">#REF!</definedName>
    <definedName name="SHARED_FORMULA_1">#N/A</definedName>
    <definedName name="SHARED_FORMULA_10">#N/A</definedName>
    <definedName name="SHARED_FORMULA_11">#N/A</definedName>
    <definedName name="SHARED_FORMULA_12">#N/A</definedName>
    <definedName name="SHARED_FORMULA_13">#N/A</definedName>
    <definedName name="SHARED_FORMULA_14">#N/A</definedName>
    <definedName name="SHARED_FORMULA_15">#N/A</definedName>
    <definedName name="SHARED_FORMULA_2">#N/A</definedName>
    <definedName name="SHARED_FORMULA_3">#N/A</definedName>
    <definedName name="SHARED_FORMULA_4">#N/A</definedName>
    <definedName name="SHARED_FORMULA_5">#N/A</definedName>
    <definedName name="SHARED_FORMULA_6">#N/A</definedName>
    <definedName name="SHARED_FORMULA_7">#N/A</definedName>
    <definedName name="SHARED_FORMULA_8">#N/A</definedName>
    <definedName name="SHARED_FORMULA_9">#N/A</definedName>
    <definedName name="SiAjuste">#REF!</definedName>
    <definedName name="SiAjusteO">#REF!</definedName>
    <definedName name="SJ">'[13]CIRCUITOS CODENSA'!#REF!</definedName>
    <definedName name="SM">'[13]CIRCUITOS CODENSA'!#REF!</definedName>
    <definedName name="SOCIAL">#REF!</definedName>
    <definedName name="solver_opt">[6]pma!$H$2</definedName>
    <definedName name="st">#REF!</definedName>
    <definedName name="SU">'[13]CIRCUITOS CODENSA'!#REF!</definedName>
    <definedName name="SUBESTACIONES">'[31]OBRAS SES'!#REF!</definedName>
    <definedName name="Subrasante">#REF!</definedName>
    <definedName name="TABLA_1">'[32]BD APUs (no entregable)'!$C$2:$T$35</definedName>
    <definedName name="TABLA_3">#REF!</definedName>
    <definedName name="TABLA_SWITCH">[33]SWITCH!$B$6:$H$119</definedName>
    <definedName name="TABLA_SWITCH_C">#REF!</definedName>
    <definedName name="tabla2">#REF!</definedName>
    <definedName name="TablaPeriodos">[12]BASES!$I$21:$J$24</definedName>
    <definedName name="TablaRegional">[12]BASES!$A$52:$F$55</definedName>
    <definedName name="TB">'[13]CIRCUITOS CODENSA'!#REF!</definedName>
    <definedName name="TE">'[13]CIRCUITOS CODENSA'!#REF!</definedName>
    <definedName name="Tipopav">#REF!</definedName>
    <definedName name="_xlnm.Print_Titles" localSheetId="0">'FORMULARIO 1-PPTO OFICIAL'!$2:$10</definedName>
    <definedName name="_xlnm.Print_Titles">#REF!</definedName>
    <definedName name="To">#REF!</definedName>
    <definedName name="TODOANA">NA()</definedName>
    <definedName name="TODOINSU">NA()</definedName>
    <definedName name="TODOITEM">NA()</definedName>
    <definedName name="Total">#REF!</definedName>
    <definedName name="Total_Kilometro_típico_aereo_11.4_kV">'[34]c2.5y2.6'!#REF!</definedName>
    <definedName name="Total_Kilometro_típico_aereo_34.5_kV">'[34]c2.5y2.6'!#REF!</definedName>
    <definedName name="Total_Kilometro_típico_aereo_rural_11.4kV">'[34]c2.5y2.6'!#REF!</definedName>
    <definedName name="Total_Kilometro_típico_aereo_rural_34.5kV">'[34]c2.5y2.6'!#REF!</definedName>
    <definedName name="Total_Kilometro_típico_subterraneo_11.4_kV">'[34]c2.5y2.6'!#REF!</definedName>
    <definedName name="Total_Kilometro_típico_subterraneo_34.5_kV">'[34]c2.5y2.6'!#REF!</definedName>
    <definedName name="TRM">[35]Personal!$C$1</definedName>
    <definedName name="TRMA">#REF!</definedName>
    <definedName name="TtCD">#REF!</definedName>
    <definedName name="TtCDO">#REF!</definedName>
    <definedName name="TU">'[13]CIRCUITOS CODENSA'!#REF!</definedName>
    <definedName name="UM">'[13]CIRCUITOS CODENSA'!#REF!</definedName>
    <definedName name="UNIDAD1">[20]ITEMS!$C$2</definedName>
    <definedName name="UNIDAD521">[21]ITEMS!$C$522</definedName>
    <definedName name="US">'[13]CIRCUITOS CODENSA'!#REF!</definedName>
    <definedName name="Valoracion">#REF!</definedName>
    <definedName name="VALORACIÓN">#REF!</definedName>
    <definedName name="variacion">[11]Datos!$B$8</definedName>
    <definedName name="VE">'[13]CIRCUITOS CODENSA'!#REF!</definedName>
    <definedName name="VentaAiu">#REF!</definedName>
    <definedName name="VentaAiuO">#REF!</definedName>
    <definedName name="VI">'[13]CIRCUITOS CODENSA'!#REF!</definedName>
    <definedName name="VrAjusteFin">#REF!</definedName>
    <definedName name="VrAjusteFinO">#REF!</definedName>
    <definedName name="VrBenefAjuste">#REF!</definedName>
    <definedName name="VrBenefAjusteO">#REF!</definedName>
    <definedName name="VrEstContrato">#REF!</definedName>
    <definedName name="VrEstContratoO">#REF!</definedName>
    <definedName name="VrFinacAIU">#REF!</definedName>
    <definedName name="VrFinacAIUO">#REF!</definedName>
    <definedName name="VrFinanCaja">#REF!</definedName>
    <definedName name="VrFinanCajaO">#REF!</definedName>
    <definedName name="VrRealContrato">#REF!</definedName>
    <definedName name="VrRealContratoO">#REF!</definedName>
    <definedName name="VTAlcanPluvial">#REF!</definedName>
    <definedName name="VTAlcanSanitario">#REF!</definedName>
    <definedName name="VTAndenes">#REF!</definedName>
    <definedName name="VTCicloRuta">#REF!</definedName>
    <definedName name="VTESpPubAdic">#REF!</definedName>
    <definedName name="VTEspPublico">#REF!</definedName>
    <definedName name="VTEstructuras">#REF!</definedName>
    <definedName name="VTMobUrbano">#REF!</definedName>
    <definedName name="VTPavimentos">#REF!</definedName>
    <definedName name="VTPreliminares">#REF!</definedName>
    <definedName name="VTRedesSecas">#REF!</definedName>
    <definedName name="VTRElectrica">#REF!</definedName>
    <definedName name="VTRHumedas">#REF!</definedName>
    <definedName name="VTRTelfColTel">#REF!</definedName>
    <definedName name="VTRTelfETB">#REF!</definedName>
    <definedName name="VTSeñDemSem">#REF!</definedName>
    <definedName name="VTVegetacion">#REF!</definedName>
    <definedName name="vvvv">{"'Sheet1'!$A$1:$G$85"}</definedName>
    <definedName name="Wabordador">#REF!</definedName>
    <definedName name="Wcalzada">#REF!</definedName>
    <definedName name="WcicloRuta">#REF!</definedName>
    <definedName name="Wpeatonal">#REF!</definedName>
    <definedName name="wrn.civil._.works." localSheetId="0" hidden="1">{#N/A,#N/A,TRUE,"1842CWN0"}</definedName>
    <definedName name="wrn.civil._.works." hidden="1">{#N/A,#N/A,TRUE,"1842CWN0"}</definedName>
    <definedName name="wrn.civil._.works._1" hidden="1">{#N/A,#N/A,TRUE,"1842CWN0"}</definedName>
    <definedName name="wrn.FORMATOS."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RENCIA." localSheetId="0" hidden="1">{#N/A,#N/A,TRUE,"INGENIERIA";#N/A,#N/A,TRUE,"COMPRAS";#N/A,#N/A,TRUE,"DIRECCION";#N/A,#N/A,TRUE,"RESUMEN"}</definedName>
    <definedName name="wrn.GERENCIA." hidden="1">{#N/A,#N/A,TRUE,"INGENIERIA";#N/A,#N/A,TRUE,"COMPRAS";#N/A,#N/A,TRUE,"DIRECCION";#N/A,#N/A,TRUE,"RESUMEN"}</definedName>
    <definedName name="wrn.GERENCIA._1" hidden="1">{#N/A,#N/A,TRUE,"INGENIERIA";#N/A,#N/A,TRUE,"COMPRAS";#N/A,#N/A,TRUE,"DIRECCION";#N/A,#N/A,TRUE,"RESUMEN"}</definedName>
    <definedName name="Wseparador">#REF!</definedName>
    <definedName name="www">#REF!</definedName>
    <definedName name="x">'[36]Cto de Patrimonio y Capital'!$C$1</definedName>
    <definedName name="XSW" localSheetId="0" hidden="1">{#N/A,#N/A,TRUE,"1842CWN0"}</definedName>
    <definedName name="XSW" hidden="1">{#N/A,#N/A,TRUE,"1842CWN0"}</definedName>
    <definedName name="XSW_1" hidden="1">{#N/A,#N/A,TRUE,"1842CWN0"}</definedName>
    <definedName name="XX">"#REF!"</definedName>
    <definedName name="XXX">{"'Sheet1'!$A$1:$G$85"}</definedName>
    <definedName name="XXXX" localSheetId="0" hidden="1">#REF!</definedName>
    <definedName name="XXXX" hidden="1">#REF!</definedName>
    <definedName name="XZS" localSheetId="0" hidden="1">#REF!</definedName>
    <definedName name="XZS" hidden="1">#REF!</definedName>
    <definedName name="y">#REF!</definedName>
    <definedName name="yyyyyy">{"'Sheet1'!$A$1:$G$85"}</definedName>
    <definedName name="ZAQ" localSheetId="0" hidden="1">{#N/A,#N/A,TRUE,"INGENIERIA";#N/A,#N/A,TRUE,"COMPRAS";#N/A,#N/A,TRUE,"DIRECCION";#N/A,#N/A,TRUE,"RESUMEN"}</definedName>
    <definedName name="ZAQ" hidden="1">{#N/A,#N/A,TRUE,"INGENIERIA";#N/A,#N/A,TRUE,"COMPRAS";#N/A,#N/A,TRUE,"DIRECCION";#N/A,#N/A,TRUE,"RESUMEN"}</definedName>
    <definedName name="ZAQ_1" hidden="1">{#N/A,#N/A,TRUE,"INGENIERIA";#N/A,#N/A,TRUE,"COMPRAS";#N/A,#N/A,TRUE,"DIRECCION";#N/A,#N/A,TRUE,"RESUMEN"}</definedName>
  </definedNames>
  <calcPr calcId="152511"/>
</workbook>
</file>

<file path=xl/calcChain.xml><?xml version="1.0" encoding="utf-8"?>
<calcChain xmlns="http://schemas.openxmlformats.org/spreadsheetml/2006/main">
  <c r="M369" i="97" l="1"/>
  <c r="M368" i="97"/>
  <c r="M367" i="97"/>
  <c r="N367" i="97" s="1"/>
  <c r="O367" i="97" s="1"/>
  <c r="P367" i="97" s="1"/>
  <c r="M366" i="97"/>
  <c r="N366" i="97" s="1"/>
  <c r="O366" i="97" s="1"/>
  <c r="P366" i="97" s="1"/>
  <c r="M365" i="97"/>
  <c r="M364" i="97"/>
  <c r="M363" i="97"/>
  <c r="M357" i="97"/>
  <c r="M356" i="97"/>
  <c r="M355" i="97"/>
  <c r="N355" i="97" s="1"/>
  <c r="O355" i="97" s="1"/>
  <c r="P355" i="97" s="1"/>
  <c r="M354" i="97"/>
  <c r="M353" i="97"/>
  <c r="M352" i="97"/>
  <c r="M351" i="97"/>
  <c r="M350" i="97"/>
  <c r="M349" i="97"/>
  <c r="M348" i="97"/>
  <c r="M347" i="97"/>
  <c r="M346" i="97"/>
  <c r="M345" i="97"/>
  <c r="M344" i="97"/>
  <c r="M343" i="97"/>
  <c r="M342" i="97"/>
  <c r="M341" i="97"/>
  <c r="M340" i="97"/>
  <c r="N43" i="97"/>
  <c r="O43" i="97" s="1"/>
  <c r="P43" i="97" s="1"/>
  <c r="N39" i="97"/>
  <c r="O39" i="97" s="1"/>
  <c r="P39" i="97" s="1"/>
  <c r="N35" i="97"/>
  <c r="O35" i="97" s="1"/>
  <c r="P35" i="97" s="1"/>
  <c r="N31" i="97"/>
  <c r="O31" i="97" s="1"/>
  <c r="P31" i="97" s="1"/>
  <c r="N27" i="97"/>
  <c r="O27" i="97" s="1"/>
  <c r="P27" i="97" s="1"/>
  <c r="N23" i="97"/>
  <c r="O23" i="97" s="1"/>
  <c r="P23" i="97" s="1"/>
  <c r="K371" i="97"/>
  <c r="K359" i="97"/>
  <c r="K335" i="97"/>
  <c r="N368" i="97"/>
  <c r="O368" i="97" s="1"/>
  <c r="P368" i="97" s="1"/>
  <c r="N369" i="97"/>
  <c r="O369" i="97" s="1"/>
  <c r="P369" i="97" s="1"/>
  <c r="N370" i="97"/>
  <c r="O370" i="97" s="1"/>
  <c r="P370" i="97" s="1"/>
  <c r="N347" i="97"/>
  <c r="O347" i="97" s="1"/>
  <c r="P347" i="97" s="1"/>
  <c r="N348" i="97"/>
  <c r="O348" i="97" s="1"/>
  <c r="P348" i="97" s="1"/>
  <c r="N349" i="97"/>
  <c r="O349" i="97" s="1"/>
  <c r="P349" i="97" s="1"/>
  <c r="N350" i="97"/>
  <c r="O350" i="97" s="1"/>
  <c r="P350" i="97" s="1"/>
  <c r="N351" i="97"/>
  <c r="O351" i="97" s="1"/>
  <c r="P351" i="97" s="1"/>
  <c r="N352" i="97"/>
  <c r="O352" i="97" s="1"/>
  <c r="P352" i="97" s="1"/>
  <c r="N353" i="97"/>
  <c r="O353" i="97" s="1"/>
  <c r="P353" i="97" s="1"/>
  <c r="N354" i="97"/>
  <c r="O354" i="97"/>
  <c r="P354" i="97" s="1"/>
  <c r="N356" i="97"/>
  <c r="O356" i="97" s="1"/>
  <c r="P356" i="97" s="1"/>
  <c r="N357" i="97"/>
  <c r="O357" i="97" s="1"/>
  <c r="P357" i="97" s="1"/>
  <c r="N24" i="97"/>
  <c r="O24" i="97" s="1"/>
  <c r="P24" i="97" s="1"/>
  <c r="N25" i="97"/>
  <c r="O25" i="97" s="1"/>
  <c r="P25" i="97" s="1"/>
  <c r="N26" i="97"/>
  <c r="O26" i="97" s="1"/>
  <c r="P26" i="97" s="1"/>
  <c r="N28" i="97"/>
  <c r="O28" i="97" s="1"/>
  <c r="P28" i="97" s="1"/>
  <c r="N29" i="97"/>
  <c r="O29" i="97" s="1"/>
  <c r="P29" i="97" s="1"/>
  <c r="N30" i="97"/>
  <c r="O30" i="97" s="1"/>
  <c r="P30" i="97" s="1"/>
  <c r="N32" i="97"/>
  <c r="O32" i="97" s="1"/>
  <c r="P32" i="97" s="1"/>
  <c r="N33" i="97"/>
  <c r="O33" i="97" s="1"/>
  <c r="P33" i="97" s="1"/>
  <c r="N34" i="97"/>
  <c r="O34" i="97" s="1"/>
  <c r="P34" i="97" s="1"/>
  <c r="N36" i="97"/>
  <c r="O36" i="97" s="1"/>
  <c r="P36" i="97" s="1"/>
  <c r="N37" i="97"/>
  <c r="O37" i="97" s="1"/>
  <c r="P37" i="97" s="1"/>
  <c r="N38" i="97"/>
  <c r="O38" i="97" s="1"/>
  <c r="P38" i="97" s="1"/>
  <c r="N40" i="97"/>
  <c r="O40" i="97" s="1"/>
  <c r="P40" i="97" s="1"/>
  <c r="N41" i="97"/>
  <c r="O41" i="97" s="1"/>
  <c r="P41" i="97" s="1"/>
  <c r="N42" i="97"/>
  <c r="O42" i="97" s="1"/>
  <c r="P42" i="97" s="1"/>
  <c r="N44" i="97"/>
  <c r="O44" i="97" s="1"/>
  <c r="P44" i="97" s="1"/>
  <c r="N344" i="97" l="1"/>
  <c r="O344" i="97" s="1"/>
  <c r="P344" i="97" s="1"/>
  <c r="N340" i="97"/>
  <c r="O340" i="97" s="1"/>
  <c r="P340" i="97" s="1"/>
  <c r="N60" i="97"/>
  <c r="O60" i="97" s="1"/>
  <c r="P60" i="97" s="1"/>
  <c r="N48" i="97"/>
  <c r="O48" i="97" s="1"/>
  <c r="P48" i="97" s="1"/>
  <c r="N22" i="97"/>
  <c r="O22" i="97" s="1"/>
  <c r="P22" i="97" s="1"/>
  <c r="N358" i="97"/>
  <c r="O358" i="97" s="1"/>
  <c r="P358" i="97" s="1"/>
  <c r="N346" i="97"/>
  <c r="O346" i="97" s="1"/>
  <c r="P346" i="97" s="1"/>
  <c r="N345" i="97"/>
  <c r="O345" i="97" s="1"/>
  <c r="P345" i="97" s="1"/>
  <c r="N343" i="97"/>
  <c r="O343" i="97" s="1"/>
  <c r="P343" i="97" s="1"/>
  <c r="N342" i="97"/>
  <c r="O342" i="97" s="1"/>
  <c r="P342" i="97" s="1"/>
  <c r="N341" i="97"/>
  <c r="O341" i="97" s="1"/>
  <c r="P341" i="97" s="1"/>
  <c r="N62" i="97"/>
  <c r="O62" i="97" s="1"/>
  <c r="P62" i="97" s="1"/>
  <c r="N61" i="97"/>
  <c r="O61" i="97" s="1"/>
  <c r="P61" i="97" s="1"/>
  <c r="N59" i="97"/>
  <c r="O59" i="97" s="1"/>
  <c r="P59" i="97" s="1"/>
  <c r="N58" i="97"/>
  <c r="O58" i="97" s="1"/>
  <c r="P58" i="97" s="1"/>
  <c r="N57" i="97"/>
  <c r="O57" i="97" s="1"/>
  <c r="P57" i="97" s="1"/>
  <c r="N56" i="97"/>
  <c r="O56" i="97" s="1"/>
  <c r="P56" i="97" s="1"/>
  <c r="N55" i="97"/>
  <c r="O55" i="97" s="1"/>
  <c r="P55" i="97" s="1"/>
  <c r="N54" i="97"/>
  <c r="O54" i="97" s="1"/>
  <c r="P54" i="97" s="1"/>
  <c r="N53" i="97"/>
  <c r="O53" i="97" s="1"/>
  <c r="P53" i="97" s="1"/>
  <c r="N52" i="97"/>
  <c r="O52" i="97" s="1"/>
  <c r="P52" i="97" s="1"/>
  <c r="N51" i="97"/>
  <c r="O51" i="97" s="1"/>
  <c r="P51" i="97" s="1"/>
  <c r="N50" i="97"/>
  <c r="O50" i="97" s="1"/>
  <c r="P50" i="97" s="1"/>
  <c r="N49" i="97"/>
  <c r="O49" i="97" s="1"/>
  <c r="P49" i="97" s="1"/>
  <c r="N47" i="97"/>
  <c r="O47" i="97" s="1"/>
  <c r="P47" i="97" s="1"/>
  <c r="N46" i="97"/>
  <c r="O46" i="97" s="1"/>
  <c r="P46" i="97" s="1"/>
  <c r="N45" i="97"/>
  <c r="O45" i="97" s="1"/>
  <c r="P45" i="97" s="1"/>
  <c r="N21" i="97"/>
  <c r="O21" i="97" s="1"/>
  <c r="P21" i="97" s="1"/>
  <c r="M410" i="97" l="1"/>
  <c r="O410" i="97"/>
  <c r="N410" i="97" s="1"/>
  <c r="O402" i="97"/>
  <c r="O400" i="97"/>
  <c r="O398" i="97"/>
  <c r="O393" i="97" l="1"/>
  <c r="O388" i="97"/>
  <c r="O383" i="97"/>
  <c r="O371" i="97" l="1"/>
  <c r="N338" i="97"/>
  <c r="O338" i="97" s="1"/>
  <c r="P338" i="97" s="1"/>
  <c r="N339" i="97"/>
  <c r="O339" i="97" s="1"/>
  <c r="P339" i="97" s="1"/>
  <c r="N19" i="97"/>
  <c r="O19" i="97" s="1"/>
  <c r="P19" i="97" s="1"/>
  <c r="N20" i="97"/>
  <c r="O20" i="97" s="1"/>
  <c r="P20" i="97" s="1"/>
  <c r="N63" i="97"/>
  <c r="O63" i="97" s="1"/>
  <c r="P63" i="97" s="1"/>
  <c r="N64" i="97"/>
  <c r="O64" i="97" s="1"/>
  <c r="P64" i="97" s="1"/>
  <c r="N65" i="97"/>
  <c r="O65" i="97" s="1"/>
  <c r="P65" i="97" s="1"/>
  <c r="N66" i="97"/>
  <c r="O66" i="97" s="1"/>
  <c r="P66" i="97" s="1"/>
  <c r="N67" i="97"/>
  <c r="O67" i="97" s="1"/>
  <c r="P67" i="97" s="1"/>
  <c r="N68" i="97"/>
  <c r="O68" i="97" s="1"/>
  <c r="P68" i="97" s="1"/>
  <c r="N69" i="97"/>
  <c r="O69" i="97" s="1"/>
  <c r="P69" i="97" s="1"/>
  <c r="N70" i="97"/>
  <c r="O70" i="97" s="1"/>
  <c r="P70" i="97" s="1"/>
  <c r="N71" i="97"/>
  <c r="O71" i="97" s="1"/>
  <c r="P71" i="97" s="1"/>
  <c r="N72" i="97"/>
  <c r="O72" i="97" s="1"/>
  <c r="P72" i="97" s="1"/>
  <c r="N73" i="97"/>
  <c r="O73" i="97" s="1"/>
  <c r="P73" i="97" s="1"/>
  <c r="N74" i="97"/>
  <c r="O74" i="97" s="1"/>
  <c r="P74" i="97" s="1"/>
  <c r="N75" i="97"/>
  <c r="O75" i="97" s="1"/>
  <c r="P75" i="97" s="1"/>
  <c r="N76" i="97"/>
  <c r="O76" i="97" s="1"/>
  <c r="P76" i="97" s="1"/>
  <c r="N77" i="97"/>
  <c r="O77" i="97" s="1"/>
  <c r="P77" i="97" s="1"/>
  <c r="N78" i="97"/>
  <c r="O78" i="97" s="1"/>
  <c r="P78" i="97" s="1"/>
  <c r="N79" i="97"/>
  <c r="O79" i="97" s="1"/>
  <c r="P79" i="97" s="1"/>
  <c r="N80" i="97"/>
  <c r="O80" i="97" s="1"/>
  <c r="P80" i="97" s="1"/>
  <c r="N81" i="97"/>
  <c r="O81" i="97" s="1"/>
  <c r="P81" i="97" s="1"/>
  <c r="N82" i="97"/>
  <c r="O82" i="97" s="1"/>
  <c r="P82" i="97" s="1"/>
  <c r="N83" i="97"/>
  <c r="O83" i="97" s="1"/>
  <c r="P83" i="97" s="1"/>
  <c r="N84" i="97"/>
  <c r="O84" i="97" s="1"/>
  <c r="P84" i="97" s="1"/>
  <c r="N85" i="97"/>
  <c r="O85" i="97" s="1"/>
  <c r="P85" i="97" s="1"/>
  <c r="N86" i="97"/>
  <c r="O86" i="97" s="1"/>
  <c r="P86" i="97" s="1"/>
  <c r="N87" i="97"/>
  <c r="O87" i="97" s="1"/>
  <c r="P87" i="97" s="1"/>
  <c r="N88" i="97"/>
  <c r="O88" i="97" s="1"/>
  <c r="P88" i="97" s="1"/>
  <c r="N89" i="97"/>
  <c r="O89" i="97" s="1"/>
  <c r="P89" i="97" s="1"/>
  <c r="N90" i="97"/>
  <c r="O90" i="97" s="1"/>
  <c r="P90" i="97" s="1"/>
  <c r="N91" i="97"/>
  <c r="O91" i="97" s="1"/>
  <c r="P91" i="97" s="1"/>
  <c r="N92" i="97"/>
  <c r="O92" i="97" s="1"/>
  <c r="P92" i="97" s="1"/>
  <c r="N93" i="97"/>
  <c r="O93" i="97" s="1"/>
  <c r="P93" i="97" s="1"/>
  <c r="N94" i="97"/>
  <c r="O94" i="97" s="1"/>
  <c r="P94" i="97" s="1"/>
  <c r="N95" i="97"/>
  <c r="O95" i="97" s="1"/>
  <c r="P95" i="97" s="1"/>
  <c r="N96" i="97"/>
  <c r="O96" i="97" s="1"/>
  <c r="P96" i="97" s="1"/>
  <c r="N97" i="97"/>
  <c r="O97" i="97" s="1"/>
  <c r="P97" i="97" s="1"/>
  <c r="N98" i="97"/>
  <c r="O98" i="97" s="1"/>
  <c r="P98" i="97" s="1"/>
  <c r="N99" i="97"/>
  <c r="O99" i="97" s="1"/>
  <c r="P99" i="97" s="1"/>
  <c r="N100" i="97"/>
  <c r="O100" i="97" s="1"/>
  <c r="P100" i="97" s="1"/>
  <c r="N101" i="97"/>
  <c r="O101" i="97" s="1"/>
  <c r="P101" i="97" s="1"/>
  <c r="N102" i="97"/>
  <c r="O102" i="97" s="1"/>
  <c r="P102" i="97" s="1"/>
  <c r="N103" i="97"/>
  <c r="O103" i="97" s="1"/>
  <c r="P103" i="97" s="1"/>
  <c r="N104" i="97"/>
  <c r="O104" i="97" s="1"/>
  <c r="P104" i="97" s="1"/>
  <c r="N105" i="97"/>
  <c r="O105" i="97" s="1"/>
  <c r="P105" i="97" s="1"/>
  <c r="N106" i="97"/>
  <c r="O106" i="97" s="1"/>
  <c r="P106" i="97" s="1"/>
  <c r="N107" i="97"/>
  <c r="O107" i="97" s="1"/>
  <c r="P107" i="97" s="1"/>
  <c r="N108" i="97"/>
  <c r="O108" i="97" s="1"/>
  <c r="P108" i="97" s="1"/>
  <c r="N109" i="97"/>
  <c r="O109" i="97" s="1"/>
  <c r="P109" i="97" s="1"/>
  <c r="N110" i="97"/>
  <c r="O110" i="97" s="1"/>
  <c r="P110" i="97" s="1"/>
  <c r="N111" i="97"/>
  <c r="O111" i="97" s="1"/>
  <c r="P111" i="97" s="1"/>
  <c r="N112" i="97"/>
  <c r="O112" i="97" s="1"/>
  <c r="P112" i="97" s="1"/>
  <c r="N113" i="97"/>
  <c r="O113" i="97" s="1"/>
  <c r="P113" i="97" s="1"/>
  <c r="N114" i="97"/>
  <c r="O114" i="97" s="1"/>
  <c r="P114" i="97" s="1"/>
  <c r="N115" i="97"/>
  <c r="O115" i="97" s="1"/>
  <c r="P115" i="97" s="1"/>
  <c r="N116" i="97"/>
  <c r="O116" i="97" s="1"/>
  <c r="P116" i="97" s="1"/>
  <c r="N117" i="97"/>
  <c r="O117" i="97" s="1"/>
  <c r="P117" i="97" s="1"/>
  <c r="N118" i="97"/>
  <c r="O118" i="97" s="1"/>
  <c r="P118" i="97" s="1"/>
  <c r="N119" i="97"/>
  <c r="O119" i="97" s="1"/>
  <c r="P119" i="97" s="1"/>
  <c r="N120" i="97"/>
  <c r="O120" i="97" s="1"/>
  <c r="P120" i="97" s="1"/>
  <c r="N121" i="97"/>
  <c r="O121" i="97" s="1"/>
  <c r="P121" i="97" s="1"/>
  <c r="N122" i="97"/>
  <c r="O122" i="97" s="1"/>
  <c r="P122" i="97" s="1"/>
  <c r="N123" i="97"/>
  <c r="O123" i="97" s="1"/>
  <c r="P123" i="97" s="1"/>
  <c r="N124" i="97"/>
  <c r="O124" i="97" s="1"/>
  <c r="P124" i="97" s="1"/>
  <c r="N125" i="97"/>
  <c r="O125" i="97" s="1"/>
  <c r="P125" i="97" s="1"/>
  <c r="N126" i="97"/>
  <c r="O126" i="97" s="1"/>
  <c r="P126" i="97" s="1"/>
  <c r="N127" i="97"/>
  <c r="O127" i="97" s="1"/>
  <c r="P127" i="97" s="1"/>
  <c r="N128" i="97"/>
  <c r="O128" i="97" s="1"/>
  <c r="P128" i="97" s="1"/>
  <c r="N129" i="97"/>
  <c r="O129" i="97" s="1"/>
  <c r="P129" i="97" s="1"/>
  <c r="N130" i="97"/>
  <c r="O130" i="97" s="1"/>
  <c r="P130" i="97" s="1"/>
  <c r="N131" i="97"/>
  <c r="O131" i="97" s="1"/>
  <c r="P131" i="97" s="1"/>
  <c r="N132" i="97"/>
  <c r="O132" i="97" s="1"/>
  <c r="P132" i="97" s="1"/>
  <c r="N133" i="97"/>
  <c r="O133" i="97" s="1"/>
  <c r="P133" i="97" s="1"/>
  <c r="N134" i="97"/>
  <c r="O134" i="97" s="1"/>
  <c r="P134" i="97" s="1"/>
  <c r="N135" i="97"/>
  <c r="O135" i="97" s="1"/>
  <c r="P135" i="97" s="1"/>
  <c r="N136" i="97"/>
  <c r="O136" i="97" s="1"/>
  <c r="P136" i="97" s="1"/>
  <c r="N137" i="97"/>
  <c r="O137" i="97" s="1"/>
  <c r="P137" i="97" s="1"/>
  <c r="N138" i="97"/>
  <c r="O138" i="97" s="1"/>
  <c r="P138" i="97" s="1"/>
  <c r="N139" i="97"/>
  <c r="O139" i="97" s="1"/>
  <c r="P139" i="97" s="1"/>
  <c r="N140" i="97"/>
  <c r="O140" i="97" s="1"/>
  <c r="P140" i="97" s="1"/>
  <c r="N141" i="97"/>
  <c r="O141" i="97" s="1"/>
  <c r="P141" i="97" s="1"/>
  <c r="N142" i="97"/>
  <c r="O142" i="97" s="1"/>
  <c r="P142" i="97" s="1"/>
  <c r="N143" i="97"/>
  <c r="O143" i="97" s="1"/>
  <c r="P143" i="97" s="1"/>
  <c r="N144" i="97"/>
  <c r="O144" i="97" s="1"/>
  <c r="P144" i="97" s="1"/>
  <c r="N145" i="97"/>
  <c r="O145" i="97" s="1"/>
  <c r="P145" i="97" s="1"/>
  <c r="N146" i="97"/>
  <c r="O146" i="97" s="1"/>
  <c r="P146" i="97" s="1"/>
  <c r="N147" i="97"/>
  <c r="O147" i="97" s="1"/>
  <c r="P147" i="97" s="1"/>
  <c r="N148" i="97"/>
  <c r="O148" i="97" s="1"/>
  <c r="P148" i="97" s="1"/>
  <c r="N149" i="97"/>
  <c r="O149" i="97" s="1"/>
  <c r="P149" i="97" s="1"/>
  <c r="N150" i="97"/>
  <c r="O150" i="97" s="1"/>
  <c r="P150" i="97" s="1"/>
  <c r="N151" i="97"/>
  <c r="O151" i="97" s="1"/>
  <c r="P151" i="97" s="1"/>
  <c r="N152" i="97"/>
  <c r="O152" i="97" s="1"/>
  <c r="P152" i="97" s="1"/>
  <c r="N153" i="97"/>
  <c r="O153" i="97" s="1"/>
  <c r="P153" i="97" s="1"/>
  <c r="N154" i="97"/>
  <c r="O154" i="97" s="1"/>
  <c r="P154" i="97" s="1"/>
  <c r="N155" i="97"/>
  <c r="O155" i="97" s="1"/>
  <c r="P155" i="97" s="1"/>
  <c r="N156" i="97"/>
  <c r="O156" i="97" s="1"/>
  <c r="P156" i="97" s="1"/>
  <c r="N157" i="97"/>
  <c r="O157" i="97" s="1"/>
  <c r="P157" i="97" s="1"/>
  <c r="N158" i="97"/>
  <c r="O158" i="97" s="1"/>
  <c r="P158" i="97" s="1"/>
  <c r="N159" i="97"/>
  <c r="O159" i="97" s="1"/>
  <c r="P159" i="97" s="1"/>
  <c r="N160" i="97"/>
  <c r="O160" i="97" s="1"/>
  <c r="P160" i="97" s="1"/>
  <c r="N161" i="97"/>
  <c r="O161" i="97" s="1"/>
  <c r="P161" i="97" s="1"/>
  <c r="N162" i="97"/>
  <c r="O162" i="97" s="1"/>
  <c r="P162" i="97" s="1"/>
  <c r="N163" i="97"/>
  <c r="O163" i="97" s="1"/>
  <c r="P163" i="97" s="1"/>
  <c r="N164" i="97"/>
  <c r="O164" i="97" s="1"/>
  <c r="P164" i="97" s="1"/>
  <c r="N165" i="97"/>
  <c r="O165" i="97" s="1"/>
  <c r="P165" i="97" s="1"/>
  <c r="N166" i="97"/>
  <c r="O166" i="97" s="1"/>
  <c r="P166" i="97" s="1"/>
  <c r="N167" i="97"/>
  <c r="O167" i="97" s="1"/>
  <c r="P167" i="97" s="1"/>
  <c r="N168" i="97"/>
  <c r="O168" i="97" s="1"/>
  <c r="P168" i="97" s="1"/>
  <c r="N169" i="97"/>
  <c r="O169" i="97" s="1"/>
  <c r="P169" i="97" s="1"/>
  <c r="N170" i="97"/>
  <c r="O170" i="97" s="1"/>
  <c r="P170" i="97" s="1"/>
  <c r="N171" i="97"/>
  <c r="O171" i="97" s="1"/>
  <c r="P171" i="97" s="1"/>
  <c r="N172" i="97"/>
  <c r="O172" i="97" s="1"/>
  <c r="P172" i="97" s="1"/>
  <c r="N173" i="97"/>
  <c r="O173" i="97" s="1"/>
  <c r="P173" i="97" s="1"/>
  <c r="N174" i="97"/>
  <c r="O174" i="97" s="1"/>
  <c r="P174" i="97" s="1"/>
  <c r="N175" i="97"/>
  <c r="O175" i="97" s="1"/>
  <c r="P175" i="97" s="1"/>
  <c r="N176" i="97"/>
  <c r="O176" i="97" s="1"/>
  <c r="P176" i="97" s="1"/>
  <c r="N177" i="97"/>
  <c r="O177" i="97" s="1"/>
  <c r="P177" i="97" s="1"/>
  <c r="N178" i="97"/>
  <c r="O178" i="97" s="1"/>
  <c r="P178" i="97" s="1"/>
  <c r="N179" i="97"/>
  <c r="O179" i="97" s="1"/>
  <c r="P179" i="97" s="1"/>
  <c r="N180" i="97"/>
  <c r="O180" i="97" s="1"/>
  <c r="P180" i="97" s="1"/>
  <c r="N181" i="97"/>
  <c r="O181" i="97" s="1"/>
  <c r="P181" i="97" s="1"/>
  <c r="N182" i="97"/>
  <c r="O182" i="97" s="1"/>
  <c r="P182" i="97" s="1"/>
  <c r="N183" i="97"/>
  <c r="O183" i="97" s="1"/>
  <c r="P183" i="97" s="1"/>
  <c r="N184" i="97"/>
  <c r="O184" i="97" s="1"/>
  <c r="P184" i="97" s="1"/>
  <c r="N185" i="97"/>
  <c r="O185" i="97" s="1"/>
  <c r="P185" i="97" s="1"/>
  <c r="N186" i="97"/>
  <c r="O186" i="97" s="1"/>
  <c r="P186" i="97" s="1"/>
  <c r="N187" i="97"/>
  <c r="O187" i="97" s="1"/>
  <c r="P187" i="97" s="1"/>
  <c r="N188" i="97"/>
  <c r="O188" i="97" s="1"/>
  <c r="P188" i="97" s="1"/>
  <c r="N189" i="97"/>
  <c r="O189" i="97" s="1"/>
  <c r="P189" i="97" s="1"/>
  <c r="N190" i="97"/>
  <c r="O190" i="97" s="1"/>
  <c r="P190" i="97" s="1"/>
  <c r="N191" i="97"/>
  <c r="O191" i="97" s="1"/>
  <c r="P191" i="97" s="1"/>
  <c r="N192" i="97"/>
  <c r="O192" i="97" s="1"/>
  <c r="P192" i="97" s="1"/>
  <c r="N193" i="97"/>
  <c r="O193" i="97" s="1"/>
  <c r="P193" i="97" s="1"/>
  <c r="N194" i="97"/>
  <c r="O194" i="97" s="1"/>
  <c r="P194" i="97" s="1"/>
  <c r="N195" i="97"/>
  <c r="O195" i="97" s="1"/>
  <c r="P195" i="97" s="1"/>
  <c r="N196" i="97"/>
  <c r="O196" i="97" s="1"/>
  <c r="P196" i="97" s="1"/>
  <c r="N197" i="97"/>
  <c r="O197" i="97" s="1"/>
  <c r="P197" i="97" s="1"/>
  <c r="N198" i="97"/>
  <c r="O198" i="97" s="1"/>
  <c r="P198" i="97" s="1"/>
  <c r="N199" i="97"/>
  <c r="O199" i="97" s="1"/>
  <c r="P199" i="97" s="1"/>
  <c r="N200" i="97"/>
  <c r="O200" i="97" s="1"/>
  <c r="P200" i="97" s="1"/>
  <c r="N201" i="97"/>
  <c r="O201" i="97" s="1"/>
  <c r="P201" i="97" s="1"/>
  <c r="N202" i="97"/>
  <c r="O202" i="97" s="1"/>
  <c r="P202" i="97" s="1"/>
  <c r="N203" i="97"/>
  <c r="O203" i="97" s="1"/>
  <c r="P203" i="97" s="1"/>
  <c r="N204" i="97"/>
  <c r="O204" i="97" s="1"/>
  <c r="P204" i="97" s="1"/>
  <c r="N205" i="97"/>
  <c r="O205" i="97" s="1"/>
  <c r="P205" i="97" s="1"/>
  <c r="N206" i="97"/>
  <c r="O206" i="97" s="1"/>
  <c r="P206" i="97" s="1"/>
  <c r="N207" i="97"/>
  <c r="O207" i="97" s="1"/>
  <c r="P207" i="97" s="1"/>
  <c r="N208" i="97"/>
  <c r="O208" i="97" s="1"/>
  <c r="P208" i="97" s="1"/>
  <c r="N209" i="97"/>
  <c r="O209" i="97" s="1"/>
  <c r="P209" i="97" s="1"/>
  <c r="N210" i="97"/>
  <c r="O210" i="97" s="1"/>
  <c r="P210" i="97" s="1"/>
  <c r="N211" i="97"/>
  <c r="O211" i="97" s="1"/>
  <c r="P211" i="97" s="1"/>
  <c r="N212" i="97"/>
  <c r="O212" i="97" s="1"/>
  <c r="P212" i="97" s="1"/>
  <c r="N213" i="97"/>
  <c r="O213" i="97" s="1"/>
  <c r="P213" i="97" s="1"/>
  <c r="N214" i="97"/>
  <c r="O214" i="97" s="1"/>
  <c r="P214" i="97" s="1"/>
  <c r="N215" i="97"/>
  <c r="O215" i="97" s="1"/>
  <c r="P215" i="97" s="1"/>
  <c r="N216" i="97"/>
  <c r="O216" i="97" s="1"/>
  <c r="P216" i="97" s="1"/>
  <c r="N217" i="97"/>
  <c r="O217" i="97" s="1"/>
  <c r="P217" i="97" s="1"/>
  <c r="N218" i="97"/>
  <c r="O218" i="97" s="1"/>
  <c r="P218" i="97" s="1"/>
  <c r="N219" i="97"/>
  <c r="O219" i="97" s="1"/>
  <c r="P219" i="97" s="1"/>
  <c r="N220" i="97"/>
  <c r="O220" i="97" s="1"/>
  <c r="P220" i="97" s="1"/>
  <c r="N221" i="97"/>
  <c r="O221" i="97" s="1"/>
  <c r="P221" i="97" s="1"/>
  <c r="N222" i="97"/>
  <c r="O222" i="97" s="1"/>
  <c r="P222" i="97" s="1"/>
  <c r="N223" i="97"/>
  <c r="O223" i="97" s="1"/>
  <c r="P223" i="97" s="1"/>
  <c r="N224" i="97"/>
  <c r="O224" i="97" s="1"/>
  <c r="P224" i="97" s="1"/>
  <c r="N225" i="97"/>
  <c r="O225" i="97" s="1"/>
  <c r="P225" i="97" s="1"/>
  <c r="N226" i="97"/>
  <c r="O226" i="97" s="1"/>
  <c r="P226" i="97" s="1"/>
  <c r="N227" i="97"/>
  <c r="O227" i="97" s="1"/>
  <c r="P227" i="97" s="1"/>
  <c r="N228" i="97"/>
  <c r="O228" i="97" s="1"/>
  <c r="P228" i="97" s="1"/>
  <c r="N229" i="97"/>
  <c r="O229" i="97" s="1"/>
  <c r="P229" i="97" s="1"/>
  <c r="N230" i="97"/>
  <c r="O230" i="97" s="1"/>
  <c r="P230" i="97" s="1"/>
  <c r="N231" i="97"/>
  <c r="O231" i="97" s="1"/>
  <c r="P231" i="97" s="1"/>
  <c r="N232" i="97"/>
  <c r="O232" i="97" s="1"/>
  <c r="P232" i="97" s="1"/>
  <c r="N233" i="97"/>
  <c r="O233" i="97" s="1"/>
  <c r="P233" i="97" s="1"/>
  <c r="N234" i="97"/>
  <c r="O234" i="97" s="1"/>
  <c r="P234" i="97" s="1"/>
  <c r="N235" i="97"/>
  <c r="O235" i="97" s="1"/>
  <c r="P235" i="97" s="1"/>
  <c r="N236" i="97"/>
  <c r="O236" i="97" s="1"/>
  <c r="P236" i="97" s="1"/>
  <c r="N237" i="97"/>
  <c r="O237" i="97" s="1"/>
  <c r="P237" i="97" s="1"/>
  <c r="N238" i="97"/>
  <c r="O238" i="97" s="1"/>
  <c r="P238" i="97" s="1"/>
  <c r="N239" i="97"/>
  <c r="O239" i="97" s="1"/>
  <c r="P239" i="97" s="1"/>
  <c r="N240" i="97"/>
  <c r="O240" i="97" s="1"/>
  <c r="P240" i="97" s="1"/>
  <c r="N241" i="97"/>
  <c r="O241" i="97" s="1"/>
  <c r="P241" i="97" s="1"/>
  <c r="N242" i="97"/>
  <c r="O242" i="97" s="1"/>
  <c r="P242" i="97" s="1"/>
  <c r="N243" i="97"/>
  <c r="O243" i="97" s="1"/>
  <c r="P243" i="97" s="1"/>
  <c r="N244" i="97"/>
  <c r="O244" i="97" s="1"/>
  <c r="P244" i="97" s="1"/>
  <c r="N245" i="97"/>
  <c r="O245" i="97" s="1"/>
  <c r="P245" i="97" s="1"/>
  <c r="N246" i="97"/>
  <c r="O246" i="97" s="1"/>
  <c r="P246" i="97" s="1"/>
  <c r="N247" i="97"/>
  <c r="O247" i="97" s="1"/>
  <c r="P247" i="97" s="1"/>
  <c r="N248" i="97"/>
  <c r="O248" i="97" s="1"/>
  <c r="P248" i="97" s="1"/>
  <c r="N249" i="97"/>
  <c r="O249" i="97" s="1"/>
  <c r="P249" i="97" s="1"/>
  <c r="N250" i="97"/>
  <c r="O250" i="97" s="1"/>
  <c r="P250" i="97" s="1"/>
  <c r="N251" i="97"/>
  <c r="O251" i="97" s="1"/>
  <c r="P251" i="97" s="1"/>
  <c r="N252" i="97"/>
  <c r="O252" i="97" s="1"/>
  <c r="P252" i="97" s="1"/>
  <c r="N253" i="97"/>
  <c r="O253" i="97" s="1"/>
  <c r="P253" i="97" s="1"/>
  <c r="N254" i="97"/>
  <c r="O254" i="97" s="1"/>
  <c r="P254" i="97" s="1"/>
  <c r="N255" i="97"/>
  <c r="O255" i="97" s="1"/>
  <c r="P255" i="97" s="1"/>
  <c r="N256" i="97"/>
  <c r="O256" i="97" s="1"/>
  <c r="P256" i="97" s="1"/>
  <c r="N257" i="97"/>
  <c r="O257" i="97" s="1"/>
  <c r="P257" i="97" s="1"/>
  <c r="N258" i="97"/>
  <c r="O258" i="97" s="1"/>
  <c r="P258" i="97" s="1"/>
  <c r="N259" i="97"/>
  <c r="O259" i="97" s="1"/>
  <c r="P259" i="97" s="1"/>
  <c r="N260" i="97"/>
  <c r="O260" i="97" s="1"/>
  <c r="P260" i="97" s="1"/>
  <c r="N261" i="97"/>
  <c r="O261" i="97" s="1"/>
  <c r="P261" i="97" s="1"/>
  <c r="N262" i="97"/>
  <c r="O262" i="97" s="1"/>
  <c r="P262" i="97" s="1"/>
  <c r="N263" i="97"/>
  <c r="O263" i="97" s="1"/>
  <c r="P263" i="97" s="1"/>
  <c r="N264" i="97"/>
  <c r="O264" i="97" s="1"/>
  <c r="P264" i="97" s="1"/>
  <c r="N265" i="97"/>
  <c r="O265" i="97" s="1"/>
  <c r="P265" i="97" s="1"/>
  <c r="N266" i="97"/>
  <c r="O266" i="97" s="1"/>
  <c r="P266" i="97" s="1"/>
  <c r="N267" i="97"/>
  <c r="O267" i="97" s="1"/>
  <c r="P267" i="97" s="1"/>
  <c r="N268" i="97"/>
  <c r="O268" i="97" s="1"/>
  <c r="P268" i="97" s="1"/>
  <c r="N269" i="97"/>
  <c r="O269" i="97" s="1"/>
  <c r="P269" i="97" s="1"/>
  <c r="N270" i="97"/>
  <c r="O270" i="97" s="1"/>
  <c r="P270" i="97" s="1"/>
  <c r="N271" i="97"/>
  <c r="O271" i="97" s="1"/>
  <c r="P271" i="97" s="1"/>
  <c r="N272" i="97"/>
  <c r="O272" i="97" s="1"/>
  <c r="P272" i="97" s="1"/>
  <c r="N273" i="97"/>
  <c r="O273" i="97" s="1"/>
  <c r="P273" i="97" s="1"/>
  <c r="N274" i="97"/>
  <c r="O274" i="97" s="1"/>
  <c r="P274" i="97" s="1"/>
  <c r="N275" i="97"/>
  <c r="O275" i="97" s="1"/>
  <c r="P275" i="97" s="1"/>
  <c r="N276" i="97"/>
  <c r="O276" i="97" s="1"/>
  <c r="P276" i="97" s="1"/>
  <c r="N277" i="97"/>
  <c r="O277" i="97" s="1"/>
  <c r="P277" i="97" s="1"/>
  <c r="N278" i="97"/>
  <c r="O278" i="97" s="1"/>
  <c r="P278" i="97" s="1"/>
  <c r="N279" i="97"/>
  <c r="O279" i="97" s="1"/>
  <c r="P279" i="97" s="1"/>
  <c r="N280" i="97"/>
  <c r="O280" i="97" s="1"/>
  <c r="P280" i="97" s="1"/>
  <c r="N281" i="97"/>
  <c r="O281" i="97" s="1"/>
  <c r="P281" i="97" s="1"/>
  <c r="N282" i="97"/>
  <c r="O282" i="97" s="1"/>
  <c r="P282" i="97" s="1"/>
  <c r="N283" i="97"/>
  <c r="O283" i="97" s="1"/>
  <c r="P283" i="97" s="1"/>
  <c r="N284" i="97"/>
  <c r="O284" i="97" s="1"/>
  <c r="P284" i="97" s="1"/>
  <c r="N285" i="97"/>
  <c r="O285" i="97" s="1"/>
  <c r="P285" i="97" s="1"/>
  <c r="N286" i="97"/>
  <c r="O286" i="97" s="1"/>
  <c r="P286" i="97" s="1"/>
  <c r="N287" i="97"/>
  <c r="O287" i="97" s="1"/>
  <c r="P287" i="97" s="1"/>
  <c r="N288" i="97"/>
  <c r="O288" i="97" s="1"/>
  <c r="P288" i="97" s="1"/>
  <c r="N289" i="97"/>
  <c r="O289" i="97" s="1"/>
  <c r="P289" i="97" s="1"/>
  <c r="N290" i="97"/>
  <c r="O290" i="97" s="1"/>
  <c r="P290" i="97" s="1"/>
  <c r="N291" i="97"/>
  <c r="O291" i="97" s="1"/>
  <c r="P291" i="97" s="1"/>
  <c r="N292" i="97"/>
  <c r="O292" i="97" s="1"/>
  <c r="P292" i="97" s="1"/>
  <c r="N293" i="97"/>
  <c r="O293" i="97" s="1"/>
  <c r="P293" i="97" s="1"/>
  <c r="N294" i="97"/>
  <c r="O294" i="97" s="1"/>
  <c r="P294" i="97" s="1"/>
  <c r="N295" i="97"/>
  <c r="O295" i="97" s="1"/>
  <c r="P295" i="97" s="1"/>
  <c r="N296" i="97"/>
  <c r="O296" i="97" s="1"/>
  <c r="P296" i="97" s="1"/>
  <c r="N297" i="97"/>
  <c r="O297" i="97" s="1"/>
  <c r="P297" i="97" s="1"/>
  <c r="N298" i="97"/>
  <c r="O298" i="97" s="1"/>
  <c r="P298" i="97" s="1"/>
  <c r="N299" i="97"/>
  <c r="O299" i="97" s="1"/>
  <c r="P299" i="97" s="1"/>
  <c r="N300" i="97"/>
  <c r="O300" i="97" s="1"/>
  <c r="P300" i="97" s="1"/>
  <c r="N301" i="97"/>
  <c r="O301" i="97" s="1"/>
  <c r="P301" i="97" s="1"/>
  <c r="N302" i="97"/>
  <c r="O302" i="97" s="1"/>
  <c r="P302" i="97" s="1"/>
  <c r="N303" i="97"/>
  <c r="O303" i="97" s="1"/>
  <c r="P303" i="97" s="1"/>
  <c r="N304" i="97"/>
  <c r="O304" i="97" s="1"/>
  <c r="P304" i="97" s="1"/>
  <c r="N305" i="97"/>
  <c r="O305" i="97" s="1"/>
  <c r="P305" i="97" s="1"/>
  <c r="N306" i="97"/>
  <c r="O306" i="97" s="1"/>
  <c r="P306" i="97" s="1"/>
  <c r="N307" i="97"/>
  <c r="O307" i="97" s="1"/>
  <c r="P307" i="97" s="1"/>
  <c r="N308" i="97"/>
  <c r="O308" i="97" s="1"/>
  <c r="P308" i="97" s="1"/>
  <c r="N309" i="97"/>
  <c r="O309" i="97" s="1"/>
  <c r="P309" i="97" s="1"/>
  <c r="N310" i="97"/>
  <c r="O310" i="97" s="1"/>
  <c r="P310" i="97" s="1"/>
  <c r="N311" i="97"/>
  <c r="O311" i="97" s="1"/>
  <c r="P311" i="97" s="1"/>
  <c r="N312" i="97"/>
  <c r="O312" i="97" s="1"/>
  <c r="P312" i="97" s="1"/>
  <c r="N313" i="97"/>
  <c r="O313" i="97" s="1"/>
  <c r="P313" i="97" s="1"/>
  <c r="N314" i="97"/>
  <c r="O314" i="97" s="1"/>
  <c r="P314" i="97" s="1"/>
  <c r="N315" i="97"/>
  <c r="O315" i="97" s="1"/>
  <c r="P315" i="97" s="1"/>
  <c r="N316" i="97"/>
  <c r="O316" i="97" s="1"/>
  <c r="P316" i="97" s="1"/>
  <c r="N317" i="97"/>
  <c r="O317" i="97" s="1"/>
  <c r="P317" i="97" s="1"/>
  <c r="N318" i="97"/>
  <c r="O318" i="97" s="1"/>
  <c r="P318" i="97" s="1"/>
  <c r="N319" i="97"/>
  <c r="O319" i="97" s="1"/>
  <c r="P319" i="97" s="1"/>
  <c r="N320" i="97"/>
  <c r="O320" i="97" s="1"/>
  <c r="P320" i="97" s="1"/>
  <c r="N321" i="97"/>
  <c r="O321" i="97" s="1"/>
  <c r="P321" i="97" s="1"/>
  <c r="N322" i="97"/>
  <c r="O322" i="97" s="1"/>
  <c r="P322" i="97" s="1"/>
  <c r="N323" i="97"/>
  <c r="O323" i="97" s="1"/>
  <c r="P323" i="97" s="1"/>
  <c r="N324" i="97"/>
  <c r="O324" i="97" s="1"/>
  <c r="P324" i="97" s="1"/>
  <c r="N325" i="97"/>
  <c r="O325" i="97" s="1"/>
  <c r="P325" i="97" s="1"/>
  <c r="N326" i="97"/>
  <c r="O326" i="97" s="1"/>
  <c r="P326" i="97" s="1"/>
  <c r="N327" i="97"/>
  <c r="O327" i="97" s="1"/>
  <c r="P327" i="97" s="1"/>
  <c r="N328" i="97"/>
  <c r="O328" i="97" s="1"/>
  <c r="P328" i="97" s="1"/>
  <c r="N329" i="97"/>
  <c r="O329" i="97" s="1"/>
  <c r="P329" i="97" s="1"/>
  <c r="N330" i="97"/>
  <c r="O330" i="97" s="1"/>
  <c r="P330" i="97" s="1"/>
  <c r="N331" i="97"/>
  <c r="O331" i="97" s="1"/>
  <c r="P331" i="97" s="1"/>
  <c r="N332" i="97"/>
  <c r="O332" i="97" s="1"/>
  <c r="P332" i="97" s="1"/>
  <c r="N333" i="97"/>
  <c r="O333" i="97" s="1"/>
  <c r="P333" i="97" s="1"/>
  <c r="N334" i="97"/>
  <c r="O334" i="97" s="1"/>
  <c r="P334" i="97" s="1"/>
  <c r="O359" i="97" l="1"/>
  <c r="P410" i="97"/>
  <c r="P408" i="97"/>
  <c r="P409" i="97"/>
  <c r="P407" i="97"/>
  <c r="P373" i="97" l="1"/>
  <c r="P359" i="97"/>
  <c r="N337" i="97"/>
  <c r="O337" i="97" s="1"/>
  <c r="P337" i="97" s="1"/>
  <c r="N363" i="97"/>
  <c r="O363" i="97" s="1"/>
  <c r="P363" i="97" s="1"/>
  <c r="N364" i="97"/>
  <c r="O364" i="97" s="1"/>
  <c r="P364" i="97" s="1"/>
  <c r="N365" i="97"/>
  <c r="O365" i="97" s="1"/>
  <c r="P365" i="97" s="1"/>
  <c r="N18" i="97"/>
  <c r="O18" i="97" s="1"/>
  <c r="P18" i="97" l="1"/>
  <c r="O335" i="97"/>
  <c r="O404" i="97" l="1"/>
  <c r="P335" i="97"/>
  <c r="P404" i="97" l="1"/>
</calcChain>
</file>

<file path=xl/sharedStrings.xml><?xml version="1.0" encoding="utf-8"?>
<sst xmlns="http://schemas.openxmlformats.org/spreadsheetml/2006/main" count="722" uniqueCount="335">
  <si>
    <t>CANTIDAD</t>
  </si>
  <si>
    <t>M3</t>
  </si>
  <si>
    <t>ML</t>
  </si>
  <si>
    <t>KG</t>
  </si>
  <si>
    <t>M2</t>
  </si>
  <si>
    <t>UN</t>
  </si>
  <si>
    <t>VALOR TOTAL</t>
  </si>
  <si>
    <t>MES</t>
  </si>
  <si>
    <t>VALOR UNITARIO</t>
  </si>
  <si>
    <t>EXCAVACION MANUAL PARA REDES PROFUNDIDAD 0m - 2m (Incluye Cargue)</t>
  </si>
  <si>
    <t>RELLENO PARA REDES EN ARENA DE PEÑA (Suministro, Extendido, Humedecimiento y Compactación)</t>
  </si>
  <si>
    <t>CAMARA DE INSPECCIÓN T-13 ETB (H=2.3m. Incluye Base, Muros, Cubierta, Aro-Base y Aro-Tapa)</t>
  </si>
  <si>
    <t>2 DUCTOS D=3" PVC-EB (Incluye Suministro e Instalación. No Incluye Rellenos). NORMA CS207.</t>
  </si>
  <si>
    <t>TUBERIA PVC D=3" TIPO U.M. RDE 21 (Suministro e Instalación)</t>
  </si>
  <si>
    <t>TUBERIA PVC D=4" TIPO U.M. RDE 21 (Suministro e Instalación)</t>
  </si>
  <si>
    <t>TUBERIA PVC D=6" TIPO U.M. RDE 21 (Suministro e Instalación)</t>
  </si>
  <si>
    <t>TUBERIA PVC D=12" TIPO U.M. RDE 21 (Suministro e Instalación)</t>
  </si>
  <si>
    <t>6  DUCTOS D=6" PVC-TDP (Incluye Suministro e Instalación. No Incluye Rellenos). NORMA CS212.</t>
  </si>
  <si>
    <t>2 DUCTOS D=3" PVC-TDP (Incluye Suministro e Instalación. No Incluye Rellenos)</t>
  </si>
  <si>
    <t>PLACA FONDO D=1.70m POZO INSPEC. (Fundida en Sitio. Incl. Sumin, Formalet, Ref, Inst. Incl. Concreto 2000 PSI de base)</t>
  </si>
  <si>
    <t>CAJA DE INSPECCIÓN TIPO VEHICULAR NORMA CODENSA CS 280  (Incluye Base, Muros, Pasos, Pañete, Cubierta, Aro y Tapa)</t>
  </si>
  <si>
    <t>ACERO DE REFUERZO (Incluye Suministro, Figurado y Fijación)</t>
  </si>
  <si>
    <t>CAJA DE INSPECCIÓN PARA ALUMBRADO PÚBLICO NORMA CODENSA CS 274  (Anden. Incluye Base, Muros, Pañete, Marco y Tapa). Medidas Externas: 0.90 x 0.90m. Medidas Internas: 0.60 x 0.60m. Altura: 0.93m.</t>
  </si>
  <si>
    <t>CAJA DE INSPECCIÓN SENCILLA PARA CANALIZACIÓN NORMA CODENSA CS 275  (Anden. Incluye Base, Muros, Pañete, Marco y Tapa). Medidas Externas: 1.49 x 0.99m. Medidas Internas: 1.19 x 0.69m. Altura: 1.37m.</t>
  </si>
  <si>
    <t>CAJA DE INSPECCIÓN DOBLE PARA CANALIZACIÓN NORMA CODENSA CS 276  (Anden. Incluye Base, Muros, Pañete, Marco y Tapas). Medidas Externas: 1.79 x 1.49m. Medidas Internas: 1.49 x 1.19m. Altura: 1.22m.</t>
  </si>
  <si>
    <t>CAJA DE PASO SENCILLA ANDEN CONCRETO ETB (Incluye Base, Muros, Pañete, Bordillo Perimetral, Marco y Tapa). Medidas Externas: 0.90 x 0.79m. Medidas Internas 0.60x0.50m. Altura: 0.96m.</t>
  </si>
  <si>
    <t>CAJA DE PASO DOBLE ANDEN CONCRETO ETB (Incluye Base, Muros, Pañete, Bordillo Perimetral, Marco y Tapa). Medidas Externas 1.36 x 0.89m. Medidas Internas: 1.06 x 0.60m. Altura: 0.96m.</t>
  </si>
  <si>
    <t>CONO POZO INSPECCIÓN PREFABRICADO D= 1.20m x 0.60m   e=0.10m  h= 0.75m  (Inc. Suministro e Inst. No Inc. Aro de Ajuste, Aro-Tapa y Tapa)</t>
  </si>
  <si>
    <t>SUMIDERO ALCANTARILLADO PLUVIAL EN VIA NS-047-1V4 EAAB</t>
  </si>
  <si>
    <t>1 DUCTO D= 2" PVC  PESADO DB (NO INCLUYE RELLENOS). SUMINISTRO E INSTALACION.</t>
  </si>
  <si>
    <t>RELLENO EN RECEBO COMUN (Suministro e instalación  Extendido manual, Humedecimiento y Compactación TRANSPORTE A 28 KM).</t>
  </si>
  <si>
    <t>TRANSPORTE Y DISPOSICION FINAL DE ESCOMBROS EN SITIO AUTORIZADO (distancia de transporte 28 Km)</t>
  </si>
  <si>
    <t>EMPATES DE TUBERÍA EN PVC A PVC 6" LINEAL SEGÚN NORMA NS-023. SUMINISTRO E INSTALACIÓN. (INCLUYE ACCESORIOS).</t>
  </si>
  <si>
    <t>EMPATES DE TUBERÍA EN PVC A PVC 3" LINEAL SEGÚN NORMA NS-023 (INCLUYE ACCESORIOS). SUMINISTRO E INSTALACIÓN.</t>
  </si>
  <si>
    <t>EMPATES DE TUBERÍA EN PVC A AC 3" LINEAL SEGÚN NORMA NS-023. SUMINISTRO E INSTALACIÓN. (INCLUYE ACCESORIOS).</t>
  </si>
  <si>
    <t>DEMOLICION DE POZOS, CAJAS Y CAMARAS DE EMPRESAS DE SERVICIOS PÚBLICOS (INCLUYE MARTILLO NEUMÁTICO DE 60 LB, COMPRESOR Y CARGUE).</t>
  </si>
  <si>
    <t>CONSTRUCCIÓN DE CAJA PARA VALVULA D= 3", D= 4", D= 6" Y D= 8" (NORMA EAAB NS-027) DE 0.4m x0.5m H=2.0m (Incluye Marco y Tapa).</t>
  </si>
  <si>
    <t>3 DUCTOS DE D=3" PVC TDP. SUMINISTRO E INSTALACION. (No incluye rellenos).</t>
  </si>
  <si>
    <t>UTILIDAD</t>
  </si>
  <si>
    <t>TUBERIA PVC U.M. EXT CORRUGADO/INT LISO U.M. NORMA NTC 3722-1 D=6" (Incluye Suministro e Instalación)</t>
  </si>
  <si>
    <t>TUBERIA PVC U.M. EXT CORRUGADO/INT LISO U.M. NORMA NTC 3722-1 D=18" (Incluye Suministro e Instalación)</t>
  </si>
  <si>
    <t>CAMARA DE INSPECCIÓN T-14 ETB (H=2.3m. Incluye Base, Muros, Cubierta, Aro-Base y Aro-Tapa)</t>
  </si>
  <si>
    <t>2 DUCTOS D=4" PVC-TDP (Incluye Suministro e Instalación. No Incluye Rellenos)</t>
  </si>
  <si>
    <t>4 DUCTOS D=6" PVC-TDP (Incluye Suministro e Instalación. No Incluye Rellenos). NORMA CS217.</t>
  </si>
  <si>
    <t>4 DUCTOS D=4" PVC-TDP (Incluye Suministro e Instalación. No Incluye Rellenos) NORMA CS209.</t>
  </si>
  <si>
    <t>CILINDRO POZO INSP. EN MAMPOSTERIA e=0.25m (Inc. Sumin. y Const, Acero para Escaleras, Geotextil y Pañete Impermeab.)</t>
  </si>
  <si>
    <t>CAMARA DE INSPECCIÓN T-18 ETB (H=2.3m. Incluye Base, Muros, Cubierta, Aro-Base y Aro-Tapa)</t>
  </si>
  <si>
    <t>8 DUCTOS D=4" PVC-TDP (Incluye Suministro e Instalación)</t>
  </si>
  <si>
    <t>MEZCLA ASFÁLTICA EN CALIENTE TIPO DENSO MD12 ASFALTO CONVENCIONAL 80-100  (cemento asfáltico 80-100) (Suministro, Extendido, Nivelación y Compactación con Vibrocompactador y compactador de llantas)</t>
  </si>
  <si>
    <t>EXCAVACION MECANICA PARA REDES PROFUNDIDAD 0m - 3.5m (Incluye Cargue)</t>
  </si>
  <si>
    <t>CAMARA TIPO "F1" COLOMBIA TELECOMUNICACIONES DIBUJO CT-050</t>
  </si>
  <si>
    <t>EMPATES DE TUBERÍA EN PVC A PVC 4" LINEAL SEGÚN NORMA NS-023 (INCLUYE ACCESORIOS). SUMINISTRO E INSTALACIÓN.</t>
  </si>
  <si>
    <t>EMPATES DE TUBERÍA EN PVC A PVC 12" LINEAL SEGÚN NORMA NS-023 (INCLUYE ACCESORIOS). SUMINISTRO E INSTALACIÓN.</t>
  </si>
  <si>
    <t>DEMOLICION DE TUBERIAS DE ACUEDUCTO Y ALCANTARILLADO Ø &lt; 36" (INCLUYE MARTILLO NEUMÁTICO DE 60 LB Y CARGUE).</t>
  </si>
  <si>
    <t>2 DUCTOS D=2" PVC PESADO DB. SUMINISTRO E INSTALACION. (NO INCLUYE RELLENOS).</t>
  </si>
  <si>
    <t>CONCRETO 2000 PSI GRAVA COMUN 1" (Suministro y colocación. Incluye suministro de concreto, formaleteado, fundida y curado.)</t>
  </si>
  <si>
    <t>VARILLA COOPER WELD 5/8" x 2.44m. (INCLUYE SUMINISTRO E INSTALACION).</t>
  </si>
  <si>
    <t>EXCAVACION MECANICA PARA REDES PROFUNDIDAD MAYORES A 3.5m (Incluye Cargue).</t>
  </si>
  <si>
    <t>DESCRIPCION</t>
  </si>
  <si>
    <t>UND.</t>
  </si>
  <si>
    <t>ENTIBADO EC-2 TIPO CAJON. (Incluye suministro e instalación).</t>
  </si>
  <si>
    <t xml:space="preserve">ENTIBADO EC-6 TIPO DESLIZANTE. (Incluye suministro e instalación). </t>
  </si>
  <si>
    <t>TUBERÍA SEMIPESADA IMC, DE 4" DE DIÁMETRO, EXPUESTA, CON SUS ACCESORIOS DE MONTAJE. NORMA CODENSA CS400. (Incluye suministro e instalación)</t>
  </si>
  <si>
    <t>DEMOLICION DE CANALIZACION DE REDES DE COMUNICACIONES DUCTOS PVC-TDP (Incluye RETIRO Y DISPOSICION DE ESCOMBROS)</t>
  </si>
  <si>
    <t>ALQUILER DE CARPA DE 12.0 m x 12.0 m (Incluye transporte, montaje y desmontaje)</t>
  </si>
  <si>
    <t>ALQUILER DE LABORATORIO ARQUEOLÓGICO CON INSTRUMENTOS Y MATERIALES PARA ANÁLISIS DE MATERIAL ARQUEOLÓGICO</t>
  </si>
  <si>
    <t>EJECUCIÓN DEL PROGRAMA DE ARQUEOLOGÍA PREVENTIVA EN CASO DE HALLAZGO "FASE DE RESCATE ARQUEOLÓGICO" (Tentativo), PERSONAL ESPECIALIZADO Y EQUIPOS</t>
  </si>
  <si>
    <t>FASE DE RESCATE ARQUEOLÓGICO COMPLEMENTO. Labores de laboratorio de análisis de materiales de rescate. (Si hay rescate). Incluye instrumentos y materiales para análisis de material arqueológico.</t>
  </si>
  <si>
    <t>VALOR ESTIMADO PARA ACTIVIDADES DE MANTENIMIENTO</t>
  </si>
  <si>
    <t>COSTOS ESTIMADOS PARA ENSAYOS DE LABORATORIO (INCLUYE AJUSTES E IVA)</t>
  </si>
  <si>
    <t>COSTOS ESTIMADOS PARA COMPENSACIONES SDA (INCLUYE AJUSTES)</t>
  </si>
  <si>
    <t>VALOR PARA REMUNERACIÓN AMBIENTAL Y SST</t>
  </si>
  <si>
    <t>VALOR PARA REMUNERACIÓN DE LABORES DE DIALOGO CIUDADANO Y COMUNICACIÓN ESTRATÉGICA</t>
  </si>
  <si>
    <t>VALOR PARA REMUNERACIÓN POR MANEJO DE TRÁNSITO, SEÑALIZACIÓN Y DESVÍOS</t>
  </si>
  <si>
    <t>VALOR PARA PAGOS ASOCIADOS AL FONDO DE COMPENSACIONES</t>
  </si>
  <si>
    <t>VALOR ESTIMADO DE LA LICITACIÓN</t>
  </si>
  <si>
    <t>VALOR PARA REMUNERACIÓN PARA OBRAS DE CONSTRUCCIÓN (INCLUYE A.I.U)</t>
  </si>
  <si>
    <t>FORMULARIO 1</t>
  </si>
  <si>
    <t>Nº</t>
  </si>
  <si>
    <t>ITEM DE PAGO</t>
  </si>
  <si>
    <t xml:space="preserve">ESPECIFICACIONES </t>
  </si>
  <si>
    <t>GENERAL</t>
  </si>
  <si>
    <t>PARTICULAR</t>
  </si>
  <si>
    <t xml:space="preserve">VALOR TOTAL                                </t>
  </si>
  <si>
    <t xml:space="preserve">NOTA 1:  Para el cálculo del presupuesto oficial, se formularon cantidades para cada uno de los ítems que conforman el mismo, aclarando que estas podrán aumentar, disminuir o suprimirse durante la ejecución del contrato, y esto no será objeto de futuras reclamaciones. </t>
  </si>
  <si>
    <t>PORCENTAJE</t>
  </si>
  <si>
    <t>ADMINISTRACION</t>
  </si>
  <si>
    <t>A=</t>
  </si>
  <si>
    <t>IMPREVISTO</t>
  </si>
  <si>
    <t>I=</t>
  </si>
  <si>
    <t xml:space="preserve">NOTA 4: Cuando la fracción decimal del peso sea  igual o superior a 5 se aproximara por exceso al número entero siguiente del peso y cuando la fracción decimal del peso sea inferior a 5 se aproximará por defecto al número entero del peso. </t>
  </si>
  <si>
    <t>U=</t>
  </si>
  <si>
    <t xml:space="preserve">NOTA 5:  El A.I.U y su discriminación deben estar en porcentaje (%). </t>
  </si>
  <si>
    <t>TOTAL A.I.U</t>
  </si>
  <si>
    <t>A.I.U.=</t>
  </si>
  <si>
    <t>VALOR OFICIAL DE LA REMUNERACIÓN AMBIENTAL PARA ETAPA DE PRECONSTRUCCIÓN</t>
  </si>
  <si>
    <t>VALOR OFICIAL DE LA REMUNERACIÓN AMBIENTAL PARA ETAPA DE CONSTRUCCIÓN</t>
  </si>
  <si>
    <t>VALOR OFICIAL DE LA REMUNERACIÓN AMBIENTAL PARA ETAPA DE MANTENIMIENTO</t>
  </si>
  <si>
    <t>VALOR OFICIAL DE LA REMUNERACIÓN DE DIALOGO CIUDADANO Y COMUNICACIÓN ESTRATÉGICA PARA ETAPA DE PRECONSTRUCCIÓN</t>
  </si>
  <si>
    <t>VALOR OFICIAL DE LA REMUNERACIÓN DE DIALOGO CIUDADANO Y COMUNICACIÓN ESTRATÉGICA PARA ETAPA DE CONSTRUCCIÓN</t>
  </si>
  <si>
    <t>VALOR OFICIAL DE LA REMUNERACIÓN DE DIALOGO CIUDADANO Y COMUNICACIÓN ESTRATÉGICA PARA ETAPA DE MANTENIMIENTO</t>
  </si>
  <si>
    <t>VALOR OFICIAL DE LA REMUNERACIÓN POR MANEJO DE TRÁFICO, SEÑALIZACIÓN Y DESVÍOS PARA ETAPA DE PRECONSTRUCCIÓN</t>
  </si>
  <si>
    <t>VALOR OFICIAL DE LA REMUNERACIÓN POR MANEJO DE TRÁFICO, SEÑALIZACIÓN Y DESVÍOS PARA ETAPA DE CONSTRUCCIÓN</t>
  </si>
  <si>
    <t>VALOR OFICIAL DE LA REMUNERACIÓN POR MANEJO DE TRÁFICO, SEÑALIZACIÓN Y DESVÍOS PARA ETAPA DE MANTENIMIENTO</t>
  </si>
  <si>
    <t>NOTA 3: Se debe tener en cuenta que el PRECIO UNITARIO incluye el valor de A.I.U.</t>
  </si>
  <si>
    <t>NOTA 6:  Los siguientes valores: VALOR PARA LA REMUNERACIÓN AMBIENTAL Y SST, VALOR DE LA REMUNERACIÓN DE LABORES DE DIALOGO CIUDADANO Y COMUNICACIÓN ESTRATÉGICA, VALOR DE LA REMUNERACIÓN POR MANEJO DE TRÁFICO, SEÑALIZACIÓN Y DESVÍOS, VALOR PARA REMUNERACIÓN DE COMPENSACIONES Y ENSAYOS DE LABORATORIO, VALOR ESTIMADO PARA ACTIVIDADES DE MANTENIMIENTO, VALOR PARA PAGOS ASOCIADOS AL FONDO DE COMPENSACIONES, VALOR PARA REMUNERACIÓN PARA LAS OBRAS ESPECIALES (INCLUYE A.I.U), son valores fijos no ofertables</t>
  </si>
  <si>
    <t>OBRAS PARA REDES ESP - DESVIOS - A PAGAR POR PRECIOS UNITARIOS.</t>
  </si>
  <si>
    <t>VALOR PARA REEMBOLSO DE COMPENSACIONES Y ENSAYOS DE LABORATORIO</t>
  </si>
  <si>
    <t>PREPARACIÓN, MONTAJE Y ANÁLISIS PALINOLÓGICOS DE UNA MUESTRA DE SUELO DE ORIGEN ARQUEOLÓGICO PROCEDENTE DE UN CONTEXTO ARQUEOLÓGICO (Incluye informe final y envío de muestras)</t>
  </si>
  <si>
    <t>ESTUDIO BIOANTROPOLÓGICO DE ESQUELETOS HUMANOS PROCEDENTE DEL RESCATE ARQUEOLÓGICO. (Incluye informe final con metodología de abordaje y análisis, resultados del análisis osteológico, descripción del material recibido, origen o naturaleza del material, estado general de conservación, inventario del material, análisis indivíduos, conjuntos osteoarqueológicos y transporte de muestras).</t>
  </si>
  <si>
    <t>ANÁLISIS DE SECCIONES DELGADAS MUESTRA DE CERÁMICA RECUPERADAS. (Incluye elaboración sección delgada 30 µm de espesor, descripción microscópica de sección delgada (Incl. conteo y fotos), petrografía y descripción de anti-plástico y pasta de sección delgada, determinación porcentual de minerales presentes en la muestra, tamaño, forma y características texturales y transporte de muestra).</t>
  </si>
  <si>
    <t>REDES DE TELECOMUNICACIONES DE ETB A CARGO DEL IDU</t>
  </si>
  <si>
    <t>NOTA 7: Los ensayos necesarios para que el contratista realice el control de recibo de obra y materiales establecidos en la Norma Técnica, los necesarios para verificar la calidad de los materiales adquiridos a sus proveedores y las pruebas y certificaciones necesarios para el recibo de las obras por parte de las empresas de servicios públicos como el de RETILAP, RETIE, o presión, desinfección, hermeticidad y estanqueidad, se incluyen en el porcentaje del AIU del contrato.</t>
  </si>
  <si>
    <t>OBRAS ESPECIALES</t>
  </si>
  <si>
    <t>HALLAZGOS ARQUEOLÓGICOS</t>
  </si>
  <si>
    <t>VALOR PARA REMUNERACIÓN PARA OBRAS ESPECIALES (INCLUYE A.I.U)</t>
  </si>
  <si>
    <t xml:space="preserve">                 VALORES OFERTADOS</t>
  </si>
  <si>
    <t>VALOR UNITARIO
OFERTADO</t>
  </si>
  <si>
    <t>VALOR UNITARIO
CORREGIDO</t>
  </si>
  <si>
    <t>VALOR TOTAL
CORREGIDO</t>
  </si>
  <si>
    <t>VERIFICACIÓN</t>
  </si>
  <si>
    <t>VALOR OFICIAL PARA REMUNERACIÓN DE LAS OBRAS PARA REDES (INCLUYE A.I.U)</t>
  </si>
  <si>
    <t>VALOR OFICIAL  PARA REMUNERACIÓN PARA LAS OBRAS DE ADECUACIÓN DE DESVIOS (INCLUYE A.I.U)</t>
  </si>
  <si>
    <t>1. VALOR OFERTADO PARA REMUNERACIÓN DE LAS OBRAS PARA REDES (INCLUYE A.I.U)</t>
  </si>
  <si>
    <t>2. VALOR OFERTADO PARA REMUNERACIÓN PARA LAS OBRAS DE ADECUACIÓN DE DESVIOS (INCLUYE A.I.U)</t>
  </si>
  <si>
    <t>PORCENTAJE OFERTADO</t>
  </si>
  <si>
    <t>3. VALOR OFERTADO PARA REMUNERACIÓN PARA OBRAS DE CONSTRUCCIÓN (INCLUYE A.I.U)</t>
  </si>
  <si>
    <r>
      <t xml:space="preserve">4. VALOR </t>
    </r>
    <r>
      <rPr>
        <b/>
        <sz val="18"/>
        <rFont val="Arial Narrow"/>
        <family val="2"/>
      </rPr>
      <t>FIJO</t>
    </r>
    <r>
      <rPr>
        <sz val="18"/>
        <rFont val="Arial Narrow"/>
        <family val="2"/>
      </rPr>
      <t xml:space="preserve"> PARA REMUNERACIÓN PARA OBRAS ESPECIALES (INCLUYE A.I.U)</t>
    </r>
  </si>
  <si>
    <r>
      <t xml:space="preserve">5. VALOR </t>
    </r>
    <r>
      <rPr>
        <b/>
        <sz val="18"/>
        <rFont val="Arial Narrow"/>
        <family val="2"/>
      </rPr>
      <t>FIJO</t>
    </r>
    <r>
      <rPr>
        <sz val="18"/>
        <rFont val="Arial Narrow"/>
        <family val="2"/>
      </rPr>
      <t xml:space="preserve"> PARA REEMBOLSO DE COMPENSACIONES Y ENSAYOS DE LABORATORIO</t>
    </r>
  </si>
  <si>
    <r>
      <t xml:space="preserve">6. VALOR </t>
    </r>
    <r>
      <rPr>
        <b/>
        <sz val="18"/>
        <rFont val="Arial Narrow"/>
        <family val="2"/>
      </rPr>
      <t>FIJO</t>
    </r>
    <r>
      <rPr>
        <sz val="18"/>
        <rFont val="Arial Narrow"/>
        <family val="2"/>
      </rPr>
      <t xml:space="preserve"> PARA REMUNERACIÓN AMBIENTAL Y SST</t>
    </r>
  </si>
  <si>
    <r>
      <t xml:space="preserve">7. VALOR </t>
    </r>
    <r>
      <rPr>
        <b/>
        <sz val="18"/>
        <rFont val="Arial Narrow"/>
        <family val="2"/>
      </rPr>
      <t xml:space="preserve">FIJO </t>
    </r>
    <r>
      <rPr>
        <sz val="18"/>
        <rFont val="Arial Narrow"/>
        <family val="2"/>
      </rPr>
      <t>PARA REMUNERACIÓN DE LABORES DE DIALOGO CIUDADANO Y COMUNICACIÓN ESTRATÉGICA</t>
    </r>
  </si>
  <si>
    <r>
      <t xml:space="preserve">8. VALOR </t>
    </r>
    <r>
      <rPr>
        <b/>
        <sz val="18"/>
        <rFont val="Arial Narrow"/>
        <family val="2"/>
      </rPr>
      <t>FIJO</t>
    </r>
    <r>
      <rPr>
        <sz val="18"/>
        <rFont val="Arial Narrow"/>
        <family val="2"/>
      </rPr>
      <t xml:space="preserve"> PARA REMUNERACIÓN POR MANEJO DE TRÁNSITO, SEÑALIZACIÓN Y DESVÍOS</t>
    </r>
  </si>
  <si>
    <r>
      <t xml:space="preserve">9. VALOR </t>
    </r>
    <r>
      <rPr>
        <b/>
        <sz val="18"/>
        <rFont val="Arial Narrow"/>
        <family val="2"/>
      </rPr>
      <t xml:space="preserve">FIJO </t>
    </r>
    <r>
      <rPr>
        <sz val="18"/>
        <rFont val="Arial Narrow"/>
        <family val="2"/>
      </rPr>
      <t>PARA PAGOS ASOCIADOS AL FONDO DE COMPENSACIONES</t>
    </r>
  </si>
  <si>
    <r>
      <t xml:space="preserve">10. VALOR </t>
    </r>
    <r>
      <rPr>
        <b/>
        <sz val="18"/>
        <rFont val="Arial Narrow"/>
        <family val="2"/>
      </rPr>
      <t>FIJO</t>
    </r>
    <r>
      <rPr>
        <sz val="18"/>
        <rFont val="Arial Narrow"/>
        <family val="2"/>
      </rPr>
      <t xml:space="preserve"> ESTIMADO PARA ACTIVIDADES DE MANTENIMIENTO</t>
    </r>
  </si>
  <si>
    <t>VALOR TOTAL DE LA OFERTA (FACTOR DE EVALUACION ECONÓMICA)
1+2+3+4+5+6+7+8+9+10</t>
  </si>
  <si>
    <t>PORCENTAJE
MÍNIMO</t>
  </si>
  <si>
    <t>PORCENTAJE
MÁXIMO</t>
  </si>
  <si>
    <t>OBRAS PARA REDES ESP - DESVIOS- OBRAS ESPECIALES - A PAGAR POR PRECIOS UNITARIOS</t>
  </si>
  <si>
    <t>SISTEMA DE ACUEDUCTO A CARGO DE IDU</t>
  </si>
  <si>
    <t>TUBERIA DE ACERO AL CARBON SIN COSTURA SCH40 D=6". SUMINISTRO E INSTALACION.</t>
  </si>
  <si>
    <t>TUBERIA DE ACERO AL CARBON SIN COSTURA SCH40 D=8". SUMINISTRO E INSTALACION.</t>
  </si>
  <si>
    <t>TUBERIA ACERO CARBON ASTM A=53 SCH 40 DE D=12"</t>
  </si>
  <si>
    <t>TUBERIA PVC D=8" TIPO U.M. RDE 21 (Suministro e Instalación)</t>
  </si>
  <si>
    <t>EMPATES DE TUBERÍA EN PVC A AC 4" LINEAL SEGÚN NORMA NS-023 SUMINISTRO E INSTALACIÓN. (INCLUYE ACCESORIOS).</t>
  </si>
  <si>
    <t>EMPATES EN LÍNEA DE TUBERÍA EN PVC A AC 6". SUM E INST. (INCL ACOPLE UNIVERSAL R1 - R2 D= 6", UNIÓN PVC U.M. D= 6", UNIÓN GIBAULT HD PARA AC CL. 25 D= 6", UNION DE REPARACIÓN D= 6 Y 1 METRO DE TUBERÍA PVC D= 6" RDE 21).</t>
  </si>
  <si>
    <t>ACOMETIDA DOMICILIARIA DE 3" A 1/2". SUMINISTRO E INSTALACION. (Incluye tuberia PF, reposición de cajilla en polipropileno para medidor, registros y accesorios. Longitud promedio =6.5mt).</t>
  </si>
  <si>
    <t>CODO G.RAD. PVC 11.25° TIPO U.M. D=4" RDE 21 (Suministro e Instalación)</t>
  </si>
  <si>
    <t>CODO G.RAD. PVC 22.5° TIPO U.M. D=4" (Suministro e Instalación)</t>
  </si>
  <si>
    <t>CODO G.RAD. PVC 45º TIPO U.M. D=4" (Suministro e Instalación)</t>
  </si>
  <si>
    <t>CODO G.RAD. PVC 45º TIPO U.M. D=6" (Suministro e Instalación)</t>
  </si>
  <si>
    <t>CODO G.RAD. PVC 90º TIPO U.M. D=6" (Suministro e Instalación)</t>
  </si>
  <si>
    <t>CODO G.RAD. PVC 11.25° TIPO U.M. D=6" (Suministro e Instalación)</t>
  </si>
  <si>
    <t>CODO G.RAD. PVC 22.5° TIPO U.M D=6" (Suministro e Instalación)</t>
  </si>
  <si>
    <t>CODO G.RAD. PVC 11.25° TIPO U.M. D=8" (Suministro e Instalación)</t>
  </si>
  <si>
    <t>CODO G.RAD. PVC 22.5° TIPO U.M. D=8" (Suministro e Instalación)</t>
  </si>
  <si>
    <t>CODO G.RAD. PVC 45º TIPO U.M. D=8" (Suministro e Instalación)</t>
  </si>
  <si>
    <t>CODO G.RAD. PVC 90º TIPO U.M. D=8" (Suministro e Instalación)</t>
  </si>
  <si>
    <t>CODO G.RAD. PVC 45º TIPO U.M. D=12" (Suministro e Instalación)</t>
  </si>
  <si>
    <t>TEE PVC U.M. 6" X 4" (Suministro e instalación)</t>
  </si>
  <si>
    <t>TEE PVC U.M. 6" X 6" (Suministro e instalación)</t>
  </si>
  <si>
    <t>TEE PVC U.M. 8" X 4" (Suministro e instalación)</t>
  </si>
  <si>
    <t>TEE PVC U.M. 8" X 6" (Suministro e instalación)</t>
  </si>
  <si>
    <t>TEE PVC U.M. 8" X 8" (Suministro e instalación)</t>
  </si>
  <si>
    <t>TEE PVC U.M. 12" X 6" (Suministro e instalación)</t>
  </si>
  <si>
    <t>TEE PVC U.M. 12"X8" (Suministro e instalación)</t>
  </si>
  <si>
    <t>TEE PVC U.M. 12" x 12" (Suministro e instalación)</t>
  </si>
  <si>
    <t>VALVULA COMPUERTA ELASTICA VASTAGO NO ASCENDENTE EXTREMO LISO D=4" (Suministro e Instalación)</t>
  </si>
  <si>
    <t>VALVULA COMPUERTA ELASTICA VASTAGO NO ASCENDENTE EXTREMO LISO D=6" (Suministro e Instalación)</t>
  </si>
  <si>
    <t>VALVULA COMPUERTA ELASTICA VASTAGO NO ASCENDENTE EXTREMO LISO D=8" (Suministro e Instalación)</t>
  </si>
  <si>
    <t>VALVULA COMPUERTA ELASTICA VASTAGO NO ASCENDENTE EXTREMO LISO D=12" (Suministro e Instalación)</t>
  </si>
  <si>
    <t>CONSTRUCCIÓN DE CAJA PARA VALVULA D= 10", D= 12" DE 0.5m x0.6m H=2.0m (Incluye tapa válvula de seguridad).</t>
  </si>
  <si>
    <t>REDUCCION PVC TIPO U.M. 4"x3" (Suministro e Instalación)</t>
  </si>
  <si>
    <t>REDUCCION PVC TIPO U.M. 8"x6". (Suministro e Instalación)</t>
  </si>
  <si>
    <t>REDUCCIÓN PVC TIPO U.M. 12"x6" (Suministro e Instalación)</t>
  </si>
  <si>
    <t>HIDRANTE EXTREMO BRIDA D=6" TIPO POSTE (Suministro e Instalación. No incluye kit de nivelación)</t>
  </si>
  <si>
    <t>KIT DE NIVELACIÓN PARA HIDRANTE DE DIÁMETRO DE 6", LONGITUD 400mm. SUMINISTRO E INSTALACIÓN. (INCLUYE TRANSPORTE Y TODOS LOS ELEMENTOS NECESARIOS PARA SU INSTALACIÓN).</t>
  </si>
  <si>
    <t>CONCRETO 3000 PSI GRAVA COMÚN PARA ANCLAJE TUBERÍA (Premezclado. Incluye Suministro, Formaleteo y Colocación)</t>
  </si>
  <si>
    <t>CONCRETO 1500 PSI GRAVA COMÚN PARA SOLADOS (Premezclado. Incluye Suministro y Colocación)</t>
  </si>
  <si>
    <t>CONCRETO 4000 PSI (21 MPA) GRAVA COMÚN PARA CÁMARA (Premezclado. Incluye suministro, formaleteo, colocación y curado. No incluye refuerzo).</t>
  </si>
  <si>
    <t>CINTA FLEXIBLE PARA SELLO DE JUNTAS A=15CM (Suministro e instalación).</t>
  </si>
  <si>
    <t>TUBERIA PVC U.M. EXT CORRUGADO/INT LISO U.M. NORMA NTC 3722-1 D=12" (Incluye Suministro e Instalación)</t>
  </si>
  <si>
    <t>PASO ESCALERA DE GATO EN POLIPROPILENO DE ALTO IMPACTO CON ALMA DE ACERO S/NS-07. Suministro e instalación.</t>
  </si>
  <si>
    <t>TUBERIA PVC U.M. EXT CORRUGADO/INT LISO U.M. NORMA NTC 3722-1 D=8" (Incluye Suministro e Instalación)</t>
  </si>
  <si>
    <t>SISTEMA DE ALCANTARILLADO SANITARIO A CARGO DE IDU</t>
  </si>
  <si>
    <t>TUBERIA PVC U.M. EXT CORRUGADO/INT LISO U.M. NORMA NTC 3722-1 D=10" (Incluye Suministro e Instalación)</t>
  </si>
  <si>
    <t>TUBERIA PVC U.M. EXT CORRUGADO/INT LISO U.M. NORMA NTC 3722-1 D=16" (Incluye Suministro e Instalación)</t>
  </si>
  <si>
    <t>TUBERIA PVC U.M. EXT CORRUGADO/INT LISO U.M. NORMA NTC 3722-1 D=24" (Incluye Suministro e Instalación)</t>
  </si>
  <si>
    <t>PLACA CUBIERTA D=1.70m POZO INSPEC. (Fundida en Sitio. Inc. Suministro, Formaleteo, Refuerzo e Instalación. No Inc.Tapa)</t>
  </si>
  <si>
    <t>CONCRETO 2000 PSI (Hecho en Obra 1:3:3 con arena de río y triturado de 3/4")</t>
  </si>
  <si>
    <t>DEMOLICION DE POZO, DIAMETRO INTERIOR D=1.20M, DIAMETRO EXTERIOR D=1.70M, H=1.50M (Incluye cargue, retiro de material, transporte y disposición final de escombros en sitio autorizado).</t>
  </si>
  <si>
    <t>CÁMARA DE CAIDA D=12" H=0.75M - 3.00M (Incluye suministro e instalación)</t>
  </si>
  <si>
    <t>CÁMARA DE CAIDA D=16" H=0.85M - 3.15M (Incluye suministro e instalación)</t>
  </si>
  <si>
    <t>CODO 45° CXE PVC SANITARIA D=6" (Incluye suministro e instalación).</t>
  </si>
  <si>
    <t>YEE PVC SANITARIA D=6" (Incluye suministro e instalación).</t>
  </si>
  <si>
    <t>SISTEMA DE ALCANTARILLADO PLUVIAL A CARGO DE IDU</t>
  </si>
  <si>
    <t>TUBERÍA HDPE 12" (SUMINISTRO E INSTALACIÓN)</t>
  </si>
  <si>
    <t>TUBERÍA HDPE 14" (SUMINISTRO E INSTALACIÓN)</t>
  </si>
  <si>
    <t>TUBERÍA HDPE 16" (SUMINISTRO E INSTALACIÓN)</t>
  </si>
  <si>
    <t>TUBERÍA HDPE 20" (SUMINISTRO E INSTALACIÓN)</t>
  </si>
  <si>
    <t>TUBERÍA HDPE 24" (SUMINISTRO E INSTALACIÓN)</t>
  </si>
  <si>
    <t>TUBERÍA HDPE 27" (SUMINISTRO E INSTALACIÓN)</t>
  </si>
  <si>
    <t>TUBERÍA HDPE 32" (SUMINISTRO E INSTALACIÓN)</t>
  </si>
  <si>
    <t>TUBERÍA HDPE 36" (SUMINISTRO E INSTALACIÓN)</t>
  </si>
  <si>
    <t>TUBERÍA HDPE 1.00m (SUMINISTRO E INSTALACIÓN</t>
  </si>
  <si>
    <t>SUDS</t>
  </si>
  <si>
    <t>RELLENO EN ARENA DE RIO. INCLUYE TRANSPORTE, SUMINISTRO, EXTENDIDO MANUAL Y COMPACTACION.</t>
  </si>
  <si>
    <t>RELLENO EN TIERRA NEGRA PARA EMPRADIZACION (Suministro y Extendido)</t>
  </si>
  <si>
    <t>GEOMEMBRANA LISA HDPE 30 mils. (SUMINISTRO E INSTALACIÓN).</t>
  </si>
  <si>
    <t>REPLANTEO GENERAL</t>
  </si>
  <si>
    <t>TUBERIA PVC PARA DRENAJE D=6" SIN FILTRO (Incluye Suministro e Instalación)</t>
  </si>
  <si>
    <t>TAPON PVC TIPO U.M. D=6" (Suministro e Instalación)</t>
  </si>
  <si>
    <t>REJILLAS PARA DESAGUE EN ALUMINIO DE 8 X 16", TIPO TA-8X16CMX2", DE COLREJILLAS O EQUIVALENTE. Suministro e Instalación</t>
  </si>
  <si>
    <t>REJILLA METÁLICA EN LAMINA COLD ROLL CALIBRE 16 0,25mx0,15m, CON ANGEO METÁLICO PARA VENTILACIÓN.  (Incluye suministro e instalación).</t>
  </si>
  <si>
    <t>MALLA ESLABONADA CALIBRE 10.5   2" ALTURA MAYOR A 2.20m. SUMINISTRO E INSTALACION.</t>
  </si>
  <si>
    <t>MORTERO 1:3 IMPERMEABILIZADO (Hecho en Obra)</t>
  </si>
  <si>
    <t>CONCRETO 4000 PSI (21 MPA) GRAVA COMÚN PARA CÁRCAMO (Premezclado. Incluye suministro, formaleteo, colocación y curado. No incluye refuerzo).</t>
  </si>
  <si>
    <t>GEOTEXTIL NT 2000 PARA SUBDRENES/FILTROS (Incluye Suministro e Instalación)</t>
  </si>
  <si>
    <t>MURO EN LADRILLO TOLETE COMUN.</t>
  </si>
  <si>
    <t>MORTERO 1:4 IMPERMEABILIZADO (Hecho en Obra)</t>
  </si>
  <si>
    <t>TAPA ALCANTARILLADO TIPO CONVENCIONAL NO RECICLABLE D=0.67m (Suministro e instalación)</t>
  </si>
  <si>
    <t>SUMIDERO PARA CANAL DE DRENAJE PREFABRICADO EN POLYCONCRETO,  RD-200V, CLASE DE CARGA F900, INCLUYE REJILLA, Long=660 mm, H= 925 mm, Ancho= 260 mm, en color natural,  (No incluye: excavación, concreto, drenaje, rellenos, tapas o accesorios)</t>
  </si>
  <si>
    <t>GEODREN VIAL DE 100mm x 1.0m. SUMINISTRO E INSTALACIÓN. (INCLUYE EXCAVACIÓN MANUAL e= 30cm Y RELLENO EN MATERIAL SELECCIONADO PROVENIENTE DE EXCAVACIÓN..</t>
  </si>
  <si>
    <t>TUBERIA PVC U.M. EXT CORRUGADO/INT LISO U.M. NORMA NTC 3722-1 D=4" (Incluye Suministro e Instalación)</t>
  </si>
  <si>
    <t>REDES SECAS</t>
  </si>
  <si>
    <t>REDES SECAS A CARGO DE ESP</t>
  </si>
  <si>
    <t>REDES ELÉCTRICAS/CODENSA - MT</t>
  </si>
  <si>
    <t>Excavaciones y Rellenos</t>
  </si>
  <si>
    <t>Redes</t>
  </si>
  <si>
    <t>9 DUCTOS D=6" + 2 DUCTOS DE 3" - PVC-TDP INCLUYE SUMINISTRO E INSTALACIÓN.</t>
  </si>
  <si>
    <t>6 DUCTOS D=6" + 2 DUCTOS D=3" PVC TDP. SUMINISTRO E INSTALACION. (No incluye rellenos).</t>
  </si>
  <si>
    <t>2 DUCTOS D= 3" PVC SE INSTALA EN EL PISO AL LADO DE LOS VAGONES PARA EL SISTEMA DE ENERGIA Y/O COMUNICACIONES. INCLUYE APERTURA DE ZANJA, COMPACTACION Y RETIRO DE ESCOMBROS</t>
  </si>
  <si>
    <t>1 DUCTO D=3" PVC-TDP (Incluye Suministro e Instalación. No Incluye Rellenos) NORMA CS220.</t>
  </si>
  <si>
    <t>MALLA DE PUESTA A TIERRA PARA CENTRO DE TRANSFORMACION SUBTERRANEO RED DISTRIBUCION O ALUMBRADO PUBLICO, RESISTIVIDAD DE TERRENO DE 39.6 O-m. (Incluye sistema de puesta a tierra, pozos capacitivos, tratamiento de suelo tipo hidrosolta, cable 2/0 Cu desnudo, conectores certificados.) (Incluye suministro e instalación).</t>
  </si>
  <si>
    <t>OBRA CIVIL SUBESTACIÓN DE AP CODENSA AP-535 / CTS-535 (Incluye Excavaciones, concretos, refuerzo)</t>
  </si>
  <si>
    <t>EXCAVACIÓN MECÁNICA EN MATERIAL COMÚN (Incluye Cargue)</t>
  </si>
  <si>
    <t>CONCRETO 4000 PSI GRAVA COMÚN PARA MURO ESTRUCTURAL (Premezclado. Incl. Sumin, Formaleteo, bombeo y Colocación. No incl. Refuerzo, Curado).</t>
  </si>
  <si>
    <t>Alumbrado Público</t>
  </si>
  <si>
    <t>RELLENO PARA ANDENES EN SUBBASE GRANULAR B-400 (Suministro, Extendido, Humedecimiento y Compactación)</t>
  </si>
  <si>
    <t>TUBERIA CONDUIT GALVANIZADA IMC D=3" (Incluye suministro e Instalación, accesorios de fijación).</t>
  </si>
  <si>
    <t>REDES ELÉCTRICAS/CODENSA - BT</t>
  </si>
  <si>
    <t>Serie 3</t>
  </si>
  <si>
    <t>CAJA DE INSPECCIÓN DOBLE PARA CANALIZACIÓN NORMA CODENSA CS 276  (ZVerde. Incluye Base, Muros, Pañete, Marco y Tapas). Medidas Externas: 1.79 x 1.49m. Medidas Internas: 1.49 x 1.19m. Altura: 1.22m.</t>
  </si>
  <si>
    <t>CAJA DE INSPECCIÓN PARA ALUMBRADO PÚBLICO NORMA CODENSA CS 274  (ZVerde. Incluye Base, Muros, Pañete, Marco y Tapa). Medidas Externas: 0.90 x 0.90m. Medidas Internas: 0.60 x 0.60m. Altura: 0.93m.</t>
  </si>
  <si>
    <t>CAJA DE INSPECCIÓN SENCILLA PARA CANALIZACIÓN NORMA CODENSA CS 275  (ZVerde. Incluye Base, Muros, Pañete, Marco y Tapa). Medidas Externas: 1.49 x 0.99m. Medidas Internas: 1.19 x 0.69m. Altura: 1.37m.</t>
  </si>
  <si>
    <t>CANALIZACION VIA PUBLICA SEIS (6) DUCTOS PVC TIPO DB-60 Ø6" EPM NORMA RS1-006. INCLUYE: EXCAVACIÓN, RELLENOS EN ARENA DE PEÑA Y EN SUB-BASE GRANULAR TIPO B-400 Y TRANSPORTE Y DISPOSICIÓN FINAL DE ESCOMBROS. NO INCLUYE: DEMOLICIÓN NI RECONSTRUCCIÓN DE ANDEN O PAVIMENTO, ENTIBADOS.</t>
  </si>
  <si>
    <t>CANALIZACION VIA PUBLICA NUEVE (9) DUCTOS PVC TIPO DB-60 Ø6" EPM NORMA RS1-008. INCLUYE: EXCAVACIÓN, RELLENOS EN ARENA DE PEÑA Y EN SUB-BASE GRANULAR TIPO B-400 Y TRANSPORTE Y DISPOSICIÓN FINAL DE ESCOMBROS. NO INCLUYE: DEMOLICIÓN NI RECONSTRUCCIÓN DE ANDEN O PAVIMENTO, ENTIBADOS.</t>
  </si>
  <si>
    <t>CANALIZACION VIA PUBLICA TRES (3) DUCTOS PVC TIPO DB-60 Ø4" EPM NORMA RS1-011. INCLUYE: EXCAVACIÓN, RELLENOS EN ARENA DE PEÑA Y EN SUB-BASE GRANULAR TIPO B-400 Y TRANSPORTE Y DISPOSICIÓN FINAL DE ESCOMBROS. NO INCLUYE: DEMOLICIÓN NI RECONSTRUCCIÓN DE ANDEN O PAVIMENTO, ENTIBADOS.</t>
  </si>
  <si>
    <t>CANALIZACIÓN SUBTERRÁNEA CON 2 DUCTOS DE 2" PVC DB, ACCESORIOS, EXCAVACIÓN, RELLENOS Y ACABADO  (Incluye suministro e instalación)</t>
  </si>
  <si>
    <t>Serie 4</t>
  </si>
  <si>
    <t>Serie 6</t>
  </si>
  <si>
    <t>TUBERIA CONDUIT GALVANIZADA IMC D= 2 1/2" (Suministro e Instalación)</t>
  </si>
  <si>
    <t>Demoliciones y Rellenos</t>
  </si>
  <si>
    <t>RECONSTRUCCIÓN CÁMARA DE INSPECCIÓN T-13 ETB (H=2.3m. Incluye Base, Muros, Cubierta, Aro-Base y Aro-Tapa)</t>
  </si>
  <si>
    <t>RECONSTRUCCIÓN CÁMARA DE INSPECCIÓN T-14 ETB (H=2.3m. Incluye Base, Muros, Cubierta, Aro-Base y Aro-Tapa)</t>
  </si>
  <si>
    <t>CAMARA DE INSPECCIÓN T-16 ETB (H=2.3m. Incluye Base, Muros, Cubierta, Aro-Base y Aro-Tapa)</t>
  </si>
  <si>
    <t>RECONSTRUCCIÓN CÁMARA DE INSPECCIÓN T-16 ETB (H=2.3m. Incluye Base, Muros, Cubierta, Aro-Base y Aro-Tapa)</t>
  </si>
  <si>
    <t>RECONSTRUCCIÓN CAJA DE INSPECCIÓN DOBLE PARA CANALIZACIÓN NORMA CODENSA CS 276 (Incluye muros , pañete, marco y tapas) MEDIDAS EXTERNAS: 1.79m x 1.49m. MEDIDAS INTERNAS: 1.49m x 1.19m. ALTURA 1.22m</t>
  </si>
  <si>
    <t>RECONSTRUCCIÓN CAJA DE INSPECCIÓN SENCILLA PARA CANALIZACIÓN NORMA CODENSA CS 275 (Incluye muros , pañete, marco y tapas) MEDIDAS EXTERNAS: 1.69m x 1.19m. MEDIDAS INTERNAS: 0.69m x 1.19m. ALTURA 1.22m.</t>
  </si>
  <si>
    <t>16 DUCTOS D=4" PVC-TDP (Incluye Suministro e Instalación. No Incluye Rellenos)</t>
  </si>
  <si>
    <t>20 DUCTOS D=4" PVC-TDP (No Incluye Rellenos ni excavación). SUMINISTRO E INSTALACIÓN.</t>
  </si>
  <si>
    <t>CARCAMO DOCE DUCTOS ETB</t>
  </si>
  <si>
    <t>RED TELEFONICA COLOMBIA MOVISTAR DE  A CARGO DEL IDU</t>
  </si>
  <si>
    <t>CAMARA TIPO "D" COLOMBIA TELECOMUNICACIONES DIBUJO CT-042</t>
  </si>
  <si>
    <t>CAMARA DOBLE TIPO "F1" COLOMBIA TELECOMUNICACIONES ESQUEMA CT-049</t>
  </si>
  <si>
    <t>TRITUBO PE 100 FOPT DE 40mm (1 1/4") RDE 13.5 MULTF. D= 40 x 40 x 40 mm POLIETILENO DE ALTA DENSIDAD. Incluye Suministro e Instalación. No incluye relleno.</t>
  </si>
  <si>
    <t>RED TELEFONICA COLOMBIA MOVISTAR DE  A CARGO DE MOVISTAR</t>
  </si>
  <si>
    <t>CIMENTACION DE POSTES H=8m, CR=510Kg (Incluye Izaje, Aplomado e Hincado. Incluye Rellenos). NORMA LA009.</t>
  </si>
  <si>
    <t>RED DE GAS NATURAL DEL IDU</t>
  </si>
  <si>
    <t>CÁRCAMO EN LADRILLO ESTRUCTURAL PARA TUBERÍA HASTA D=6", INCLUYE LOSA DE PROTECCIÓN, REFUERZO Y RELLENO EN RECEBO. SUMINISTRO, INSTALACIÓN Y TRANSPORTE Y DISPOSICIÓN FINAL DE ESCOMBROS</t>
  </si>
  <si>
    <t>REDES HUMEDAS</t>
  </si>
  <si>
    <t>Subtotal</t>
  </si>
  <si>
    <t>ADECUACIÓN DESVÍOS</t>
  </si>
  <si>
    <t xml:space="preserve">INTERVENCIÓN INICIAL </t>
  </si>
  <si>
    <t>MANTENIMIENTO PERIÓDICO</t>
  </si>
  <si>
    <t>FRESADO PAVIMENTO ASFÁLTICO (Incluye Cargue) Incluye agua, puntas. No incluye transporte de maquinaria, transporte del fresado ni disposición final).</t>
  </si>
  <si>
    <t>TRANSPORTE DE MATERIAL PROVENIENTE DE SITIO DE OBRA AL SITIO DISPUESTO PARA MEZCLAS, ESTABILIZAR O DEJAR EN PATIOS DE ACOPIO DEL IDU, EN DISTANCIA HASTA 21 Km.</t>
  </si>
  <si>
    <t>RIEGO DE LIGA CON EMULSION ASFALTICA CRR-1 (Suministro, Barrido Superficie y Riego)</t>
  </si>
  <si>
    <t>SELLO DE FISURAS</t>
  </si>
  <si>
    <t>REHABILITACIÓN</t>
  </si>
  <si>
    <t>RECONSTRUCCIÓN</t>
  </si>
  <si>
    <t>INTERVENCIÓN RUTINARIA</t>
  </si>
  <si>
    <t>CONSERVACIÓN PAVIMENTO EN SERVICIO</t>
  </si>
  <si>
    <t>INTERVENCIÓN FINAL</t>
  </si>
  <si>
    <t>INTERVENCIÓN PREVIO A LA ENTREGA</t>
  </si>
  <si>
    <t>IDU-LP-SGI-031-2019</t>
  </si>
  <si>
    <t>Excavaciones (Incluye transporte y disposición en zonas de desecho)</t>
  </si>
  <si>
    <t>Rellenos (Incluye suministro, transporte, colocación y compactación)</t>
  </si>
  <si>
    <t xml:space="preserve">Suministro, Transporte e Instalación de Tubería  </t>
  </si>
  <si>
    <t>TUBERIA DE ACERO AL CARBON SIN COSTURA SCH40 D=1". SUMINISTRO E INSTALACION.</t>
  </si>
  <si>
    <t>EMPATES EN LÍNEA DE TUBERÍA EN PVC A AC 12". SUM E INST. (INCL ACOPLE UNIVERSAL R1- R2 D= 12", UNIÓN PVC U.M. D= 12", UNIÓN GIBAULT HD PARA AC CL. 25 D= 12", UNION DE REPARACIÓN D= 12 Y 1 METRO DE TUB PVC D= 12" RDE 21).</t>
  </si>
  <si>
    <t>EMPATE ORTOGONAL PVC-PVC  6"X4" (INCLUYE SUMINISTRO E INSTALACIÓN DE  TEE  6"X4"PVC, 4 UNIONES, TUBERÍA RDE 21) (Suministro e Instalación)</t>
  </si>
  <si>
    <t>Acometida</t>
  </si>
  <si>
    <t>Accesorios</t>
  </si>
  <si>
    <t>CODO G.RAD. PVC 11.25° TIPO U.M. D=12" (Suministro e Instalación)</t>
  </si>
  <si>
    <t>CODO G.RAD. PVC 22.5° TIPO U.M. D=12" (Suministro e Instalación)</t>
  </si>
  <si>
    <t>TEE PVC U.M. 12" X 4" (Suministro e instalación)</t>
  </si>
  <si>
    <t>TAPON HD EXTREMO LISO D=1" (Suministro e Instalación)</t>
  </si>
  <si>
    <t>TAPÓN PVC TIPO U.M D=12" (Suministro e Instalación)</t>
  </si>
  <si>
    <t>Reducciones</t>
  </si>
  <si>
    <t>REDUCCIÓN PVC TIPO U.M. 4"x1" (Suministro e Instalación)</t>
  </si>
  <si>
    <t>REDUCCION PVC TIPO U.M. 6"x4" (Suministro e Instalación)</t>
  </si>
  <si>
    <t xml:space="preserve">Hidrantes </t>
  </si>
  <si>
    <t xml:space="preserve">Uniones </t>
  </si>
  <si>
    <t>UNION PVC TIPO U.M. D= 6" (Suministro e Instalación)</t>
  </si>
  <si>
    <t>UNION PVC TIPO U.M. D= 8" (Suministro e Instalación)</t>
  </si>
  <si>
    <t>UNION PVC TIPO U.M. D= 12" (Suministro e Instalación)</t>
  </si>
  <si>
    <t>Anclajes</t>
  </si>
  <si>
    <t>Suministro e instalación Tubería HDPE</t>
  </si>
  <si>
    <t>TUBERIA PVC U.M. EXT CORRUGADO/INT LISO U.M. NORMA NTC 3722-1 D=14" (Incluye Suministro e Instalación)</t>
  </si>
  <si>
    <t>TUBERIA PVC U.M. EXT CORRUGADO/INT LISO U.M. NORMA NTC 3722-1 D=30" (Incluye Suministro e Instalación)</t>
  </si>
  <si>
    <t>TUBERÍA PVC U.M. EXT CORRUGADO/INT LISO U.M. NORMA NTC 3722-1 D=60" (Incluye Suministro e Instalación)</t>
  </si>
  <si>
    <t xml:space="preserve">Pozos Inspección </t>
  </si>
  <si>
    <t>CÁMARA DE CAIDA D=10" H=1.70M (Incluye suministro e instalación)</t>
  </si>
  <si>
    <t>Conexiones Domiciliarias</t>
  </si>
  <si>
    <t>Suministro e Instalación Sin Zanja con Tubería HDPE</t>
  </si>
  <si>
    <t>Entibados</t>
  </si>
  <si>
    <t>Suministro e instalación de Tubería HDPE</t>
  </si>
  <si>
    <t>TUBERÍA HDPE 18" (SUMINISTRO E INSTALACIÓN)</t>
  </si>
  <si>
    <t>TUBERÍA HDPE 30" (SUMINISTRO E INSTALACIÓN)</t>
  </si>
  <si>
    <t>TUBERÍA HDPE 1.40M" (SUMINISTRO E INSTALACIÓN)</t>
  </si>
  <si>
    <t>Construcción de sumidero en policoncreto en vía según EAB.</t>
  </si>
  <si>
    <t>Construcción de  conexiones de sumidero en policoncreto en vía según EAB.</t>
  </si>
  <si>
    <t>Cámaras</t>
  </si>
  <si>
    <t>Drenaje Corrredor vial</t>
  </si>
  <si>
    <t>12 DUCTOS D=6" PVC-TDP (Incluye Suministro e Instalación. No Incluye Rellenos) NORMA CS213.</t>
  </si>
  <si>
    <t>9  DUCTOS D=6" PVC-TDP (Incluye Suministro e Instalación. No Incluye Rellenos) NORMA CS213.</t>
  </si>
  <si>
    <t>CAJA METÁLICA DE PASO 30cmX30cmX10cm (Incluye Suministro e instalación)</t>
  </si>
  <si>
    <t>CAMARA DE INSPECCIÓN T-13A ETB (H=2.3m. Incluye Base, Muros, Cubierta, Aro-Base y Aro-Tapa)</t>
  </si>
  <si>
    <t>RECONSTRUCCIÓN CÁMARA DE INSPECCIÓN T-13A ETB (H=2.3m. Incluye Base, Muros, Cubierta, Aro-Base y Aro-Tapa)</t>
  </si>
  <si>
    <t>28 DUCTOS D=4" PVC-TDP (No Incluye Rellenos ni excavación). SUMINISTRO E INSTALACIÓN.</t>
  </si>
  <si>
    <t>CARCAMO TIPO PLACA PARA PROTECCIÓN DE TUBO EN POLIETILENO D= 10", 12", 14" Y 16" (Incluye relleno en arena de peña, refuerzo, concreto de 2000 PSI y 4000 PSI, formaleta y transporte de petreos).</t>
  </si>
  <si>
    <t>PRESUPUESTO OFICIAL LOTE 3</t>
  </si>
  <si>
    <t>EXCAVACIÓN MANUAL EN MATERIAL COMÚN (INCL CARGUE, TRANSPORTE Y DISPOSICION FINAL)</t>
  </si>
  <si>
    <t>REDES SECAS A CARGO DEL IDU</t>
  </si>
  <si>
    <t xml:space="preserve">NOTA 2: El valor del A.I.U. que presenten los proponentes no debe ser menor al 36.325% o mayor al 40.361%
El porcentaje total del A.I.U. y sus elementos, componentes (administración, imprevistos y utilidad), deben elaborase con máximo tres cifras decimales contadas a partir del punto o de la coma. </t>
  </si>
</sst>
</file>

<file path=xl/styles.xml><?xml version="1.0" encoding="utf-8"?>
<styleSheet xmlns="http://schemas.openxmlformats.org/spreadsheetml/2006/main" xmlns:mc="http://schemas.openxmlformats.org/markup-compatibility/2006" xmlns:x14ac="http://schemas.microsoft.com/office/spreadsheetml/2009/9/ac" mc:Ignorable="x14ac">
  <numFmts count="36">
    <numFmt numFmtId="44" formatCode="_(&quot;$&quot;\ * #,##0.00_);_(&quot;$&quot;\ * \(#,##0.00\);_(&quot;$&quot;\ * &quot;-&quot;??_);_(@_)"/>
    <numFmt numFmtId="43" formatCode="_(* #,##0.00_);_(* \(#,##0.00\);_(* &quot;-&quot;??_);_(@_)"/>
    <numFmt numFmtId="164" formatCode="_-&quot;$&quot;\ * #,##0_-;\-&quot;$&quot;\ * #,##0_-;_-&quot;$&quot;\ * &quot;-&quot;_-;_-@_-"/>
    <numFmt numFmtId="165" formatCode="_-* #,##0_-;\-* #,##0_-;_-* &quot;-&quot;_-;_-@_-"/>
    <numFmt numFmtId="166" formatCode="_-* #,##0.00_-;\-* #,##0.00_-;_-* &quot;-&quot;??_-;_-@_-"/>
    <numFmt numFmtId="167" formatCode="_-&quot;$&quot;* #,##0.00_-;\-&quot;$&quot;* #,##0.00_-;_-&quot;$&quot;* &quot;-&quot;??_-;_-@_-"/>
    <numFmt numFmtId="168" formatCode="_-* #,##0.00\ &quot;€&quot;_-;\-* #,##0.00\ &quot;€&quot;_-;_-* &quot;-&quot;??\ &quot;€&quot;_-;_-@_-"/>
    <numFmt numFmtId="169" formatCode="_-* #,##0.00\ _€_-;\-* #,##0.00\ _€_-;_-* &quot;-&quot;??\ _€_-;_-@_-"/>
    <numFmt numFmtId="170" formatCode="_ &quot;$&quot;\ * #,##0_ ;_ &quot;$&quot;\ * \-#,##0_ ;_ &quot;$&quot;\ * &quot;-&quot;_ ;_ @_ "/>
    <numFmt numFmtId="171" formatCode="_ &quot;$&quot;\ * #,##0.00_ ;_ &quot;$&quot;\ * \-#,##0.00_ ;_ &quot;$&quot;\ * &quot;-&quot;??_ ;_ @_ "/>
    <numFmt numFmtId="172" formatCode="_ * #,##0.00_ ;_ * \-#,##0.00_ ;_ * &quot;-&quot;??_ ;_ @_ "/>
    <numFmt numFmtId="173" formatCode="&quot;$&quot;\ #,##0"/>
    <numFmt numFmtId="174" formatCode="&quot;$&quot;\ #,##0.00"/>
    <numFmt numFmtId="175" formatCode="[$$-240A]\ #,##0.00"/>
    <numFmt numFmtId="176" formatCode="&quot;$&quot;\ #,##0.0"/>
    <numFmt numFmtId="177" formatCode="0.000"/>
    <numFmt numFmtId="178" formatCode="#,##0.0"/>
    <numFmt numFmtId="179" formatCode="_-* #,##0.00\ _P_t_a_-;\-* #,##0.00\ _P_t_a_-;_-* &quot;-&quot;??\ _P_t_a_-;_-@_-"/>
    <numFmt numFmtId="180" formatCode="_ * #,##0_ ;_ * \-#,##0_ ;_ * \-??_ ;_ @_ "/>
    <numFmt numFmtId="181" formatCode="_-* #,##0\ _P_t_a_-;\-* #,##0\ _P_t_a_-;_-* &quot;-&quot;\ _P_t_a_-;_-@_-"/>
    <numFmt numFmtId="182" formatCode="_-* #,##0.00\ &quot;Pta&quot;_-;\-* #,##0.00\ &quot;Pta&quot;_-;_-* &quot;-&quot;??\ &quot;Pta&quot;_-;_-@_-"/>
    <numFmt numFmtId="183" formatCode="_ [$€]\ * #,##0.00_ ;_ [$€]\ * \-#,##0.00_ ;_ [$€]\ * &quot;-&quot;??_ ;_ @_ "/>
    <numFmt numFmtId="184" formatCode="\$#,##0\ ;\(\$#,##0\)"/>
    <numFmt numFmtId="185" formatCode="_ [$€-2]\ * #,##0.00_ ;_ [$€-2]\ * \-#,##0.00_ ;_ [$€-2]\ * &quot;-&quot;??_ "/>
    <numFmt numFmtId="186" formatCode="_ * #,##0.00_ ;_ * \-#,##0.00_ ;_ * \-??_ ;_ @_ "/>
    <numFmt numFmtId="187" formatCode="_ &quot;$&quot;* #,##0.00_ ;_ &quot;$&quot;* \-#,##0.00_ ;_ &quot;$&quot;* &quot;-&quot;??_ ;_ @_ "/>
    <numFmt numFmtId="188" formatCode="_([$€]* #,##0.00_);_([$€]* \(#,##0.00\);_([$€]* &quot;-&quot;??_);_(@_)"/>
    <numFmt numFmtId="189" formatCode="_-* #,##0.00\ _P_t_s_-;\-* #,##0.00\ _P_t_s_-;_-* &quot;-&quot;??\ _P_t_s_-;_-@_-"/>
    <numFmt numFmtId="190" formatCode="_ * #,##0_ ;_ * \-#,##0_ ;_ * &quot;-&quot;??_ ;_ @_ "/>
    <numFmt numFmtId="191" formatCode="0.000%"/>
    <numFmt numFmtId="192" formatCode="_-* #,##0.00\ &quot;Pts&quot;_-;\-* #,##0.00\ &quot;Pts&quot;_-;_-* &quot;-&quot;??\ &quot;Pts&quot;_-;_-@_-"/>
    <numFmt numFmtId="193" formatCode="0#.00\ \L\t"/>
    <numFmt numFmtId="194" formatCode="_ [$$-240A]\ * #,##0.00_ ;_ [$$-240A]\ * \-#,##0.00_ ;_ [$$-240A]\ * &quot;-&quot;??_ ;_ @_ "/>
    <numFmt numFmtId="195" formatCode="#,##0\ &quot;€&quot;;\-#,##0\ &quot;€&quot;"/>
    <numFmt numFmtId="196" formatCode="#,##0.000000000000000"/>
    <numFmt numFmtId="197" formatCode="_-[$$-240A]\ * #,##0.00_ ;_-[$$-240A]\ * \-#,##0.00\ ;_-[$$-240A]\ * &quot;-&quot;??_ ;_-@_ "/>
  </numFmts>
  <fonts count="64">
    <font>
      <sz val="10"/>
      <name val="Arial"/>
    </font>
    <font>
      <sz val="11"/>
      <color theme="1"/>
      <name val="Calibri"/>
      <family val="2"/>
      <scheme val="minor"/>
    </font>
    <font>
      <sz val="11"/>
      <color theme="1"/>
      <name val="Calibri"/>
      <family val="2"/>
      <scheme val="minor"/>
    </font>
    <font>
      <sz val="10"/>
      <color theme="1"/>
      <name val="Arial"/>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u/>
      <sz val="10"/>
      <color indexed="12"/>
      <name val="Arial"/>
      <family val="2"/>
    </font>
    <font>
      <sz val="10"/>
      <name val="Arial"/>
      <family val="2"/>
    </font>
    <font>
      <sz val="10"/>
      <color indexed="8"/>
      <name val="MS Sans Serif"/>
      <family val="2"/>
    </font>
    <font>
      <b/>
      <sz val="9"/>
      <color indexed="8"/>
      <name val="Arial"/>
      <family val="2"/>
    </font>
    <font>
      <sz val="11"/>
      <color indexed="8"/>
      <name val="Calibri"/>
      <family val="2"/>
    </font>
    <font>
      <b/>
      <sz val="12"/>
      <name val="Arial"/>
      <family val="2"/>
    </font>
    <font>
      <sz val="8.0500000000000007"/>
      <color indexed="8"/>
      <name val="Arial"/>
      <family val="2"/>
    </font>
    <font>
      <sz val="12"/>
      <name val="Courier"/>
      <family val="3"/>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Helv"/>
      <charset val="204"/>
    </font>
    <font>
      <b/>
      <sz val="18"/>
      <name val="Arial"/>
      <family val="2"/>
    </font>
    <font>
      <sz val="12"/>
      <name val="Arial"/>
      <family val="2"/>
    </font>
    <font>
      <b/>
      <sz val="18"/>
      <color indexed="62"/>
      <name val="Cambria"/>
      <family val="2"/>
    </font>
    <font>
      <sz val="10"/>
      <name val="Arial Narrow"/>
      <family val="2"/>
    </font>
    <font>
      <sz val="10"/>
      <name val="Arial"/>
      <family val="2"/>
    </font>
    <font>
      <sz val="11"/>
      <color theme="1"/>
      <name val="Calibri"/>
      <family val="2"/>
      <scheme val="minor"/>
    </font>
    <font>
      <sz val="11"/>
      <color rgb="FF000000"/>
      <name val="Calibri"/>
      <family val="2"/>
    </font>
    <font>
      <sz val="10"/>
      <color theme="1"/>
      <name val="Arial"/>
      <family val="2"/>
    </font>
    <font>
      <sz val="12"/>
      <color theme="1"/>
      <name val="Calibri"/>
      <family val="2"/>
      <scheme val="minor"/>
    </font>
    <font>
      <u/>
      <sz val="10"/>
      <color theme="10"/>
      <name val="Arial"/>
      <family val="2"/>
    </font>
    <font>
      <u/>
      <sz val="10"/>
      <color theme="11"/>
      <name val="Arial"/>
      <family val="2"/>
    </font>
    <font>
      <sz val="11"/>
      <color theme="1"/>
      <name val="Calibri"/>
      <family val="2"/>
      <charset val="1"/>
      <scheme val="minor"/>
    </font>
    <font>
      <sz val="10"/>
      <color rgb="FF000000"/>
      <name val="Times New Roman"/>
      <family val="1"/>
    </font>
    <font>
      <sz val="11"/>
      <color rgb="FF000000"/>
      <name val="Calibri"/>
      <family val="2"/>
    </font>
    <font>
      <sz val="11"/>
      <color theme="0"/>
      <name val="Calibri"/>
      <family val="2"/>
      <scheme val="minor"/>
    </font>
    <font>
      <b/>
      <sz val="11"/>
      <color rgb="FF3F3F3F"/>
      <name val="Calibri"/>
      <family val="2"/>
      <scheme val="minor"/>
    </font>
    <font>
      <sz val="12"/>
      <name val="Arial Narrow"/>
      <family val="2"/>
    </font>
    <font>
      <sz val="11"/>
      <name val="Arial Narrow"/>
      <family val="2"/>
    </font>
    <font>
      <b/>
      <sz val="12"/>
      <name val="Arial Narrow"/>
      <family val="2"/>
    </font>
    <font>
      <sz val="8"/>
      <name val="Arial Narrow"/>
      <family val="2"/>
    </font>
    <font>
      <sz val="11"/>
      <color rgb="FF000000"/>
      <name val="Calibri"/>
      <family val="2"/>
    </font>
    <font>
      <b/>
      <sz val="12"/>
      <color theme="0"/>
      <name val="Arial Narrow"/>
      <family val="2"/>
    </font>
    <font>
      <b/>
      <sz val="12"/>
      <color theme="1"/>
      <name val="Arial"/>
      <family val="2"/>
    </font>
    <font>
      <b/>
      <sz val="16"/>
      <name val="Arial Narrow"/>
      <family val="2"/>
    </font>
    <font>
      <b/>
      <sz val="18"/>
      <name val="Arial Narrow"/>
      <family val="2"/>
    </font>
    <font>
      <sz val="18"/>
      <name val="Arial Narrow"/>
      <family val="2"/>
    </font>
    <font>
      <b/>
      <sz val="20"/>
      <name val="Arial Narrow"/>
      <family val="2"/>
    </font>
  </fonts>
  <fills count="4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31"/>
        <bgColor indexed="31"/>
      </patternFill>
    </fill>
    <fill>
      <patternFill patternType="solid">
        <fgColor indexed="44"/>
        <bgColor indexed="44"/>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42"/>
        <bgColor indexed="42"/>
      </patternFill>
    </fill>
    <fill>
      <patternFill patternType="solid">
        <fgColor indexed="27"/>
        <bgColor indexed="27"/>
      </patternFill>
    </fill>
    <fill>
      <patternFill patternType="solid">
        <fgColor indexed="47"/>
        <bgColor indexed="47"/>
      </patternFill>
    </fill>
    <fill>
      <patternFill patternType="solid">
        <fgColor indexed="43"/>
      </patternFill>
    </fill>
    <fill>
      <patternFill patternType="solid">
        <fgColor indexed="26"/>
      </patternFill>
    </fill>
    <fill>
      <patternFill patternType="solid">
        <fgColor theme="0"/>
        <bgColor indexed="64"/>
      </patternFill>
    </fill>
    <fill>
      <patternFill patternType="solid">
        <fgColor rgb="FFFFFF00"/>
        <bgColor indexed="64"/>
      </patternFill>
    </fill>
    <fill>
      <patternFill patternType="solid">
        <fgColor theme="2" tint="-9.9978637043366805E-2"/>
        <bgColor indexed="64"/>
      </patternFill>
    </fill>
    <fill>
      <patternFill patternType="solid">
        <fgColor rgb="FFF2F2F2"/>
      </patternFill>
    </fill>
    <fill>
      <patternFill patternType="solid">
        <fgColor rgb="FFFFFFCC"/>
      </patternFill>
    </fill>
    <fill>
      <patternFill patternType="solid">
        <fgColor theme="4"/>
      </patternFill>
    </fill>
    <fill>
      <patternFill patternType="solid">
        <fgColor theme="8"/>
      </patternFill>
    </fill>
    <fill>
      <patternFill patternType="solid">
        <fgColor theme="0" tint="-0.499984740745262"/>
        <bgColor indexed="64"/>
      </patternFill>
    </fill>
    <fill>
      <patternFill patternType="solid">
        <fgColor indexed="9"/>
        <bgColor indexed="64"/>
      </patternFill>
    </fill>
    <fill>
      <patternFill patternType="solid">
        <fgColor theme="8" tint="-0.249977111117893"/>
        <bgColor indexed="64"/>
      </patternFill>
    </fill>
    <fill>
      <patternFill patternType="solid">
        <fgColor theme="8" tint="0.59999389629810485"/>
        <bgColor indexed="64"/>
      </patternFill>
    </fill>
    <fill>
      <patternFill patternType="solid">
        <fgColor rgb="FFFF0000"/>
        <bgColor indexed="64"/>
      </patternFill>
    </fill>
    <fill>
      <patternFill patternType="solid">
        <fgColor theme="8" tint="0.39997558519241921"/>
        <bgColor indexed="64"/>
      </patternFill>
    </fill>
  </fills>
  <borders count="77">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medium">
        <color auto="1"/>
      </left>
      <right/>
      <top style="medium">
        <color auto="1"/>
      </top>
      <bottom style="medium">
        <color auto="1"/>
      </bottom>
      <diagonal/>
    </border>
    <border>
      <left/>
      <right/>
      <top style="medium">
        <color auto="1"/>
      </top>
      <bottom style="medium">
        <color auto="1"/>
      </bottom>
      <diagonal/>
    </border>
    <border>
      <left/>
      <right/>
      <top style="medium">
        <color auto="1"/>
      </top>
      <bottom/>
      <diagonal/>
    </border>
    <border>
      <left style="medium">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top style="medium">
        <color auto="1"/>
      </top>
      <bottom style="thin">
        <color auto="1"/>
      </bottom>
      <diagonal/>
    </border>
    <border>
      <left style="medium">
        <color auto="1"/>
      </left>
      <right/>
      <top style="medium">
        <color auto="1"/>
      </top>
      <bottom/>
      <diagonal/>
    </border>
    <border>
      <left style="thin">
        <color auto="1"/>
      </left>
      <right style="thin">
        <color auto="1"/>
      </right>
      <top/>
      <bottom/>
      <diagonal/>
    </border>
    <border>
      <left/>
      <right style="medium">
        <color auto="1"/>
      </right>
      <top style="medium">
        <color auto="1"/>
      </top>
      <bottom/>
      <diagonal/>
    </border>
    <border>
      <left/>
      <right style="medium">
        <color auto="1"/>
      </right>
      <top style="medium">
        <color auto="1"/>
      </top>
      <bottom style="medium">
        <color auto="1"/>
      </bottom>
      <diagonal/>
    </border>
    <border>
      <left style="medium">
        <color auto="1"/>
      </left>
      <right/>
      <top/>
      <bottom/>
      <diagonal/>
    </border>
    <border>
      <left/>
      <right style="medium">
        <color auto="1"/>
      </right>
      <top/>
      <bottom/>
      <diagonal/>
    </border>
    <border>
      <left style="thin">
        <color auto="1"/>
      </left>
      <right style="medium">
        <color auto="1"/>
      </right>
      <top style="thin">
        <color auto="1"/>
      </top>
      <bottom style="thin">
        <color auto="1"/>
      </bottom>
      <diagonal/>
    </border>
    <border>
      <left style="thin">
        <color auto="1"/>
      </left>
      <right style="medium">
        <color auto="1"/>
      </right>
      <top style="medium">
        <color auto="1"/>
      </top>
      <bottom style="thin">
        <color auto="1"/>
      </bottom>
      <diagonal/>
    </border>
    <border>
      <left/>
      <right style="thin">
        <color auto="1"/>
      </right>
      <top style="medium">
        <color auto="1"/>
      </top>
      <bottom style="thin">
        <color auto="1"/>
      </bottom>
      <diagonal/>
    </border>
    <border>
      <left/>
      <right style="medium">
        <color auto="1"/>
      </right>
      <top style="medium">
        <color auto="1"/>
      </top>
      <bottom style="thin">
        <color auto="1"/>
      </bottom>
      <diagonal/>
    </border>
    <border>
      <left/>
      <right/>
      <top style="medium">
        <color auto="1"/>
      </top>
      <bottom style="thin">
        <color auto="1"/>
      </bottom>
      <diagonal/>
    </border>
    <border>
      <left/>
      <right style="thin">
        <color auto="1"/>
      </right>
      <top style="medium">
        <color auto="1"/>
      </top>
      <bottom style="medium">
        <color auto="1"/>
      </bottom>
      <diagonal/>
    </border>
    <border>
      <left style="medium">
        <color auto="1"/>
      </left>
      <right/>
      <top style="medium">
        <color auto="1"/>
      </top>
      <bottom style="thin">
        <color auto="1"/>
      </bottom>
      <diagonal/>
    </border>
    <border>
      <left/>
      <right style="medium">
        <color auto="1"/>
      </right>
      <top/>
      <bottom style="thin">
        <color auto="1"/>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auto="1"/>
      </bottom>
      <diagonal/>
    </border>
    <border>
      <left/>
      <right style="double">
        <color auto="1"/>
      </right>
      <top/>
      <bottom style="double">
        <color auto="1"/>
      </bottom>
      <diagonal/>
    </border>
    <border>
      <left style="thin">
        <color auto="1"/>
      </left>
      <right style="thin">
        <color indexed="64"/>
      </right>
      <top style="medium">
        <color auto="1"/>
      </top>
      <bottom/>
      <diagonal/>
    </border>
    <border>
      <left style="thin">
        <color indexed="23"/>
      </left>
      <right style="thin">
        <color indexed="23"/>
      </right>
      <top style="thin">
        <color indexed="23"/>
      </top>
      <bottom style="thin">
        <color indexed="23"/>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thin">
        <color auto="1"/>
      </top>
      <bottom style="thin">
        <color auto="1"/>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diagonal/>
    </border>
    <border>
      <left style="medium">
        <color indexed="64"/>
      </left>
      <right style="thin">
        <color auto="1"/>
      </right>
      <top style="thin">
        <color auto="1"/>
      </top>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indexed="64"/>
      </left>
      <right/>
      <top style="thin">
        <color auto="1"/>
      </top>
      <bottom style="medium">
        <color indexed="64"/>
      </bottom>
      <diagonal/>
    </border>
    <border>
      <left/>
      <right/>
      <top style="thin">
        <color auto="1"/>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1183">
    <xf numFmtId="0" fontId="0" fillId="0" borderId="0"/>
    <xf numFmtId="0" fontId="15" fillId="2" borderId="0" applyNumberFormat="0" applyBorder="0" applyAlignment="0" applyProtection="0"/>
    <xf numFmtId="0" fontId="15" fillId="2" borderId="0" applyNumberFormat="0" applyBorder="0" applyAlignment="0" applyProtection="0"/>
    <xf numFmtId="0" fontId="15" fillId="2" borderId="0" applyNumberFormat="0" applyBorder="0" applyAlignment="0" applyProtection="0"/>
    <xf numFmtId="0" fontId="15" fillId="2" borderId="0" applyNumberFormat="0" applyBorder="0" applyAlignment="0" applyProtection="0"/>
    <xf numFmtId="0" fontId="15" fillId="2" borderId="0" applyNumberFormat="0" applyBorder="0" applyAlignment="0" applyProtection="0"/>
    <xf numFmtId="0" fontId="15" fillId="3" borderId="0" applyNumberFormat="0" applyBorder="0" applyAlignment="0" applyProtection="0"/>
    <xf numFmtId="0" fontId="15" fillId="3" borderId="0" applyNumberFormat="0" applyBorder="0" applyAlignment="0" applyProtection="0"/>
    <xf numFmtId="0" fontId="15" fillId="3" borderId="0" applyNumberFormat="0" applyBorder="0" applyAlignment="0" applyProtection="0"/>
    <xf numFmtId="0" fontId="15" fillId="3" borderId="0" applyNumberFormat="0" applyBorder="0" applyAlignment="0" applyProtection="0"/>
    <xf numFmtId="0" fontId="15" fillId="3" borderId="0" applyNumberFormat="0" applyBorder="0" applyAlignment="0" applyProtection="0"/>
    <xf numFmtId="0" fontId="15" fillId="4" borderId="0" applyNumberFormat="0" applyBorder="0" applyAlignment="0" applyProtection="0"/>
    <xf numFmtId="0" fontId="15" fillId="4" borderId="0" applyNumberFormat="0" applyBorder="0" applyAlignment="0" applyProtection="0"/>
    <xf numFmtId="0" fontId="15" fillId="4" borderId="0" applyNumberFormat="0" applyBorder="0" applyAlignment="0" applyProtection="0"/>
    <xf numFmtId="0" fontId="15" fillId="4" borderId="0" applyNumberFormat="0" applyBorder="0" applyAlignment="0" applyProtection="0"/>
    <xf numFmtId="0" fontId="15" fillId="4"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6" borderId="0" applyNumberFormat="0" applyBorder="0" applyAlignment="0" applyProtection="0"/>
    <xf numFmtId="0" fontId="15" fillId="6" borderId="0" applyNumberFormat="0" applyBorder="0" applyAlignment="0" applyProtection="0"/>
    <xf numFmtId="0" fontId="15" fillId="6" borderId="0" applyNumberFormat="0" applyBorder="0" applyAlignment="0" applyProtection="0"/>
    <xf numFmtId="0" fontId="15" fillId="6"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2" borderId="0" applyNumberFormat="0" applyBorder="0" applyAlignment="0" applyProtection="0"/>
    <xf numFmtId="0" fontId="15" fillId="2" borderId="0" applyNumberFormat="0" applyBorder="0" applyAlignment="0" applyProtection="0"/>
    <xf numFmtId="0" fontId="15" fillId="3" borderId="0" applyNumberFormat="0" applyBorder="0" applyAlignment="0" applyProtection="0"/>
    <xf numFmtId="0" fontId="15" fillId="3" borderId="0" applyNumberFormat="0" applyBorder="0" applyAlignment="0" applyProtection="0"/>
    <xf numFmtId="0" fontId="15" fillId="4" borderId="0" applyNumberFormat="0" applyBorder="0" applyAlignment="0" applyProtection="0"/>
    <xf numFmtId="0" fontId="15" fillId="4"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6"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9" borderId="0" applyNumberFormat="0" applyBorder="0" applyAlignment="0" applyProtection="0"/>
    <xf numFmtId="0" fontId="15" fillId="9" borderId="0" applyNumberFormat="0" applyBorder="0" applyAlignment="0" applyProtection="0"/>
    <xf numFmtId="0" fontId="15" fillId="9"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0" borderId="0" applyNumberFormat="0" applyBorder="0" applyAlignment="0" applyProtection="0"/>
    <xf numFmtId="0" fontId="15" fillId="10" borderId="0" applyNumberFormat="0" applyBorder="0" applyAlignment="0" applyProtection="0"/>
    <xf numFmtId="0" fontId="15" fillId="10"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0"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9" fillId="12" borderId="0" applyNumberFormat="0" applyBorder="0" applyAlignment="0" applyProtection="0"/>
    <xf numFmtId="0" fontId="19" fillId="9" borderId="0" applyNumberFormat="0" applyBorder="0" applyAlignment="0" applyProtection="0"/>
    <xf numFmtId="0" fontId="19" fillId="10" borderId="0" applyNumberFormat="0" applyBorder="0" applyAlignment="0" applyProtection="0"/>
    <xf numFmtId="0" fontId="19" fillId="13" borderId="0" applyNumberFormat="0" applyBorder="0" applyAlignment="0" applyProtection="0"/>
    <xf numFmtId="0" fontId="19" fillId="14" borderId="0" applyNumberFormat="0" applyBorder="0" applyAlignment="0" applyProtection="0"/>
    <xf numFmtId="0" fontId="19" fillId="15" borderId="0" applyNumberFormat="0" applyBorder="0" applyAlignment="0" applyProtection="0"/>
    <xf numFmtId="0" fontId="19" fillId="12" borderId="0" applyNumberFormat="0" applyBorder="0" applyAlignment="0" applyProtection="0"/>
    <xf numFmtId="0" fontId="19" fillId="9" borderId="0" applyNumberFormat="0" applyBorder="0" applyAlignment="0" applyProtection="0"/>
    <xf numFmtId="0" fontId="19" fillId="10" borderId="0" applyNumberFormat="0" applyBorder="0" applyAlignment="0" applyProtection="0"/>
    <xf numFmtId="0" fontId="19" fillId="13" borderId="0" applyNumberFormat="0" applyBorder="0" applyAlignment="0" applyProtection="0"/>
    <xf numFmtId="0" fontId="19" fillId="14" borderId="0" applyNumberFormat="0" applyBorder="0" applyAlignment="0" applyProtection="0"/>
    <xf numFmtId="0" fontId="19" fillId="15" borderId="0" applyNumberFormat="0" applyBorder="0" applyAlignment="0" applyProtection="0"/>
    <xf numFmtId="0" fontId="19" fillId="16" borderId="0" applyNumberFormat="0" applyBorder="0" applyAlignment="0" applyProtection="0"/>
    <xf numFmtId="0" fontId="19" fillId="17" borderId="0" applyNumberFormat="0" applyBorder="0" applyAlignment="0" applyProtection="0"/>
    <xf numFmtId="0" fontId="19" fillId="18" borderId="0" applyNumberFormat="0" applyBorder="0" applyAlignment="0" applyProtection="0"/>
    <xf numFmtId="0" fontId="19" fillId="13" borderId="0" applyNumberFormat="0" applyBorder="0" applyAlignment="0" applyProtection="0"/>
    <xf numFmtId="0" fontId="19" fillId="14" borderId="0" applyNumberFormat="0" applyBorder="0" applyAlignment="0" applyProtection="0"/>
    <xf numFmtId="0" fontId="19" fillId="19" borderId="0" applyNumberFormat="0" applyBorder="0" applyAlignment="0" applyProtection="0"/>
    <xf numFmtId="0" fontId="26" fillId="3" borderId="0" applyNumberFormat="0" applyBorder="0" applyAlignment="0" applyProtection="0"/>
    <xf numFmtId="0" fontId="20" fillId="4" borderId="0" applyNumberFormat="0" applyBorder="0" applyAlignment="0" applyProtection="0"/>
    <xf numFmtId="0" fontId="21" fillId="20" borderId="1" applyNumberFormat="0" applyAlignment="0" applyProtection="0"/>
    <xf numFmtId="0" fontId="21" fillId="20" borderId="1" applyNumberFormat="0" applyAlignment="0" applyProtection="0"/>
    <xf numFmtId="0" fontId="21" fillId="20" borderId="1" applyNumberFormat="0" applyAlignment="0" applyProtection="0"/>
    <xf numFmtId="0" fontId="21" fillId="20" borderId="1" applyNumberFormat="0" applyAlignment="0" applyProtection="0"/>
    <xf numFmtId="0" fontId="21" fillId="20" borderId="1" applyNumberFormat="0" applyAlignment="0" applyProtection="0"/>
    <xf numFmtId="0" fontId="21" fillId="20" borderId="1" applyNumberFormat="0" applyAlignment="0" applyProtection="0"/>
    <xf numFmtId="0" fontId="21" fillId="20" borderId="1" applyNumberFormat="0" applyAlignment="0" applyProtection="0"/>
    <xf numFmtId="0" fontId="21" fillId="20" borderId="1" applyNumberFormat="0" applyAlignment="0" applyProtection="0"/>
    <xf numFmtId="0" fontId="21" fillId="20" borderId="1" applyNumberFormat="0" applyAlignment="0" applyProtection="0"/>
    <xf numFmtId="0" fontId="21" fillId="20" borderId="1" applyNumberFormat="0" applyAlignment="0" applyProtection="0"/>
    <xf numFmtId="0" fontId="21" fillId="20" borderId="1" applyNumberFormat="0" applyAlignment="0" applyProtection="0"/>
    <xf numFmtId="0" fontId="21" fillId="20" borderId="1" applyNumberFormat="0" applyAlignment="0" applyProtection="0"/>
    <xf numFmtId="0" fontId="21" fillId="20" borderId="1" applyNumberFormat="0" applyAlignment="0" applyProtection="0"/>
    <xf numFmtId="0" fontId="21" fillId="20" borderId="1" applyNumberFormat="0" applyAlignment="0" applyProtection="0"/>
    <xf numFmtId="0" fontId="21" fillId="20" borderId="1" applyNumberFormat="0" applyAlignment="0" applyProtection="0"/>
    <xf numFmtId="0" fontId="21" fillId="20" borderId="1" applyNumberFormat="0" applyAlignment="0" applyProtection="0"/>
    <xf numFmtId="0" fontId="21" fillId="20" borderId="1" applyNumberFormat="0" applyAlignment="0" applyProtection="0"/>
    <xf numFmtId="0" fontId="21" fillId="20" borderId="1" applyNumberFormat="0" applyAlignment="0" applyProtection="0"/>
    <xf numFmtId="0" fontId="21" fillId="20" borderId="1" applyNumberFormat="0" applyAlignment="0" applyProtection="0"/>
    <xf numFmtId="0" fontId="21" fillId="20" borderId="1" applyNumberFormat="0" applyAlignment="0" applyProtection="0"/>
    <xf numFmtId="0" fontId="22" fillId="21" borderId="2" applyNumberFormat="0" applyAlignment="0" applyProtection="0"/>
    <xf numFmtId="0" fontId="23" fillId="0" borderId="3" applyNumberFormat="0" applyFill="0" applyAlignment="0" applyProtection="0"/>
    <xf numFmtId="3" fontId="12" fillId="0" borderId="0" applyFont="0" applyFill="0" applyBorder="0" applyAlignment="0" applyProtection="0"/>
    <xf numFmtId="3" fontId="12" fillId="0" borderId="0" applyFont="0" applyFill="0" applyBorder="0" applyAlignment="0" applyProtection="0"/>
    <xf numFmtId="3" fontId="12" fillId="0" borderId="0" applyFont="0" applyFill="0" applyBorder="0" applyAlignment="0" applyProtection="0"/>
    <xf numFmtId="3" fontId="12" fillId="0" borderId="0" applyFont="0" applyFill="0" applyBorder="0" applyAlignment="0" applyProtection="0"/>
    <xf numFmtId="184" fontId="12" fillId="0" borderId="0" applyFont="0" applyFill="0" applyBorder="0" applyAlignment="0" applyProtection="0"/>
    <xf numFmtId="184" fontId="12" fillId="0" borderId="0" applyFont="0" applyFill="0" applyBorder="0" applyAlignment="0" applyProtection="0"/>
    <xf numFmtId="184" fontId="12" fillId="0" borderId="0" applyFont="0" applyFill="0" applyBorder="0" applyAlignment="0" applyProtection="0"/>
    <xf numFmtId="184"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24" fillId="0" borderId="0" applyNumberFormat="0" applyFill="0" applyBorder="0" applyAlignment="0" applyProtection="0"/>
    <xf numFmtId="0" fontId="34" fillId="22" borderId="0" applyNumberFormat="0" applyBorder="0" applyAlignment="0" applyProtection="0"/>
    <xf numFmtId="0" fontId="34" fillId="23" borderId="0" applyNumberFormat="0" applyBorder="0" applyAlignment="0" applyProtection="0"/>
    <xf numFmtId="0" fontId="34" fillId="24"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9" fillId="26" borderId="0" applyNumberFormat="0" applyBorder="0" applyAlignment="0" applyProtection="0"/>
    <xf numFmtId="0" fontId="19" fillId="16" borderId="0" applyNumberFormat="0" applyBorder="0" applyAlignment="0" applyProtection="0"/>
    <xf numFmtId="0" fontId="19" fillId="16" borderId="0" applyNumberFormat="0" applyBorder="0" applyAlignment="0" applyProtection="0"/>
    <xf numFmtId="0" fontId="19" fillId="16" borderId="0" applyNumberFormat="0" applyBorder="0" applyAlignment="0" applyProtection="0"/>
    <xf numFmtId="0" fontId="19" fillId="16" borderId="0" applyNumberFormat="0" applyBorder="0" applyAlignment="0" applyProtection="0"/>
    <xf numFmtId="0" fontId="19" fillId="16" borderId="0" applyNumberFormat="0" applyBorder="0" applyAlignment="0" applyProtection="0"/>
    <xf numFmtId="0" fontId="15" fillId="27" borderId="0" applyNumberFormat="0" applyBorder="0" applyAlignment="0" applyProtection="0"/>
    <xf numFmtId="0" fontId="15" fillId="27" borderId="0" applyNumberFormat="0" applyBorder="0" applyAlignment="0" applyProtection="0"/>
    <xf numFmtId="0" fontId="15" fillId="28" borderId="0" applyNumberFormat="0" applyBorder="0" applyAlignment="0" applyProtection="0"/>
    <xf numFmtId="0" fontId="15" fillId="28" borderId="0" applyNumberFormat="0" applyBorder="0" applyAlignment="0" applyProtection="0"/>
    <xf numFmtId="0" fontId="19" fillId="29"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9" fillId="17" borderId="0" applyNumberFormat="0" applyBorder="0" applyAlignment="0" applyProtection="0"/>
    <xf numFmtId="0" fontId="15" fillId="27" borderId="0" applyNumberFormat="0" applyBorder="0" applyAlignment="0" applyProtection="0"/>
    <xf numFmtId="0" fontId="15" fillId="27" borderId="0" applyNumberFormat="0" applyBorder="0" applyAlignment="0" applyProtection="0"/>
    <xf numFmtId="0" fontId="15" fillId="30" borderId="0" applyNumberFormat="0" applyBorder="0" applyAlignment="0" applyProtection="0"/>
    <xf numFmtId="0" fontId="15" fillId="30" borderId="0" applyNumberFormat="0" applyBorder="0" applyAlignment="0" applyProtection="0"/>
    <xf numFmtId="0" fontId="19" fillId="2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9" fillId="18"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5" fillId="28" borderId="0" applyNumberFormat="0" applyBorder="0" applyAlignment="0" applyProtection="0"/>
    <xf numFmtId="0" fontId="15" fillId="28" borderId="0" applyNumberFormat="0" applyBorder="0" applyAlignment="0" applyProtection="0"/>
    <xf numFmtId="0" fontId="19" fillId="28"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9" fillId="13" borderId="0" applyNumberFormat="0" applyBorder="0" applyAlignment="0" applyProtection="0"/>
    <xf numFmtId="0" fontId="15" fillId="31" borderId="0" applyNumberFormat="0" applyBorder="0" applyAlignment="0" applyProtection="0"/>
    <xf numFmtId="0" fontId="15" fillId="31" borderId="0" applyNumberFormat="0" applyBorder="0" applyAlignment="0" applyProtection="0"/>
    <xf numFmtId="0" fontId="15" fillId="25" borderId="0" applyNumberFormat="0" applyBorder="0" applyAlignment="0" applyProtection="0"/>
    <xf numFmtId="0" fontId="15" fillId="25" borderId="0" applyNumberFormat="0" applyBorder="0" applyAlignment="0" applyProtection="0"/>
    <xf numFmtId="0" fontId="19" fillId="26"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9" fillId="14" borderId="0" applyNumberFormat="0" applyBorder="0" applyAlignment="0" applyProtection="0"/>
    <xf numFmtId="0" fontId="15" fillId="27" borderId="0" applyNumberFormat="0" applyBorder="0" applyAlignment="0" applyProtection="0"/>
    <xf numFmtId="0" fontId="15" fillId="27" borderId="0" applyNumberFormat="0" applyBorder="0" applyAlignment="0" applyProtection="0"/>
    <xf numFmtId="0" fontId="15" fillId="32" borderId="0" applyNumberFormat="0" applyBorder="0" applyAlignment="0" applyProtection="0"/>
    <xf numFmtId="0" fontId="15" fillId="32" borderId="0" applyNumberFormat="0" applyBorder="0" applyAlignment="0" applyProtection="0"/>
    <xf numFmtId="0" fontId="19" fillId="32"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19" fillId="19" borderId="0" applyNumberFormat="0" applyBorder="0" applyAlignment="0" applyProtection="0"/>
    <xf numFmtId="0" fontId="25" fillId="7" borderId="1" applyNumberFormat="0" applyAlignment="0" applyProtection="0"/>
    <xf numFmtId="0" fontId="25" fillId="7" borderId="1" applyNumberFormat="0" applyAlignment="0" applyProtection="0"/>
    <xf numFmtId="0" fontId="25" fillId="7" borderId="1" applyNumberFormat="0" applyAlignment="0" applyProtection="0"/>
    <xf numFmtId="0" fontId="25" fillId="7" borderId="1" applyNumberFormat="0" applyAlignment="0" applyProtection="0"/>
    <xf numFmtId="0" fontId="25" fillId="7" borderId="1" applyNumberFormat="0" applyAlignment="0" applyProtection="0"/>
    <xf numFmtId="0" fontId="25" fillId="7" borderId="1" applyNumberFormat="0" applyAlignment="0" applyProtection="0"/>
    <xf numFmtId="0" fontId="25" fillId="7" borderId="1" applyNumberFormat="0" applyAlignment="0" applyProtection="0"/>
    <xf numFmtId="0" fontId="25" fillId="7" borderId="1" applyNumberFormat="0" applyAlignment="0" applyProtection="0"/>
    <xf numFmtId="0" fontId="25" fillId="7" borderId="1" applyNumberFormat="0" applyAlignment="0" applyProtection="0"/>
    <xf numFmtId="0" fontId="25" fillId="7" borderId="1" applyNumberFormat="0" applyAlignment="0" applyProtection="0"/>
    <xf numFmtId="0" fontId="36" fillId="0" borderId="0"/>
    <xf numFmtId="0" fontId="36" fillId="0" borderId="0"/>
    <xf numFmtId="183" fontId="12" fillId="0" borderId="0" applyFont="0" applyFill="0" applyBorder="0" applyAlignment="0" applyProtection="0"/>
    <xf numFmtId="185" fontId="15" fillId="0" borderId="0" applyFont="0" applyFill="0" applyBorder="0" applyAlignment="0" applyProtection="0"/>
    <xf numFmtId="185" fontId="15" fillId="0" borderId="0" applyFont="0" applyFill="0" applyBorder="0" applyAlignment="0" applyProtection="0"/>
    <xf numFmtId="188" fontId="40" fillId="0" borderId="0" applyFont="0" applyFill="0" applyBorder="0" applyAlignment="0" applyProtection="0"/>
    <xf numFmtId="183" fontId="12" fillId="0" borderId="0" applyFont="0" applyFill="0" applyBorder="0" applyAlignment="0" applyProtection="0"/>
    <xf numFmtId="185" fontId="15" fillId="0" borderId="0" applyFont="0" applyFill="0" applyBorder="0" applyAlignment="0" applyProtection="0"/>
    <xf numFmtId="0" fontId="30" fillId="0" borderId="0" applyNumberFormat="0" applyFill="0" applyBorder="0" applyAlignment="0" applyProtection="0"/>
    <xf numFmtId="2" fontId="12" fillId="0" borderId="0" applyFont="0" applyFill="0" applyBorder="0" applyAlignment="0" applyProtection="0"/>
    <xf numFmtId="2" fontId="12" fillId="0" borderId="0" applyFont="0" applyFill="0" applyBorder="0" applyAlignment="0" applyProtection="0"/>
    <xf numFmtId="2" fontId="12" fillId="0" borderId="0" applyFont="0" applyFill="0" applyBorder="0" applyAlignment="0" applyProtection="0"/>
    <xf numFmtId="2" fontId="12" fillId="0" borderId="0" applyFont="0" applyFill="0" applyBorder="0" applyAlignment="0" applyProtection="0"/>
    <xf numFmtId="0" fontId="37" fillId="0" borderId="0" applyNumberFormat="0" applyFill="0" applyBorder="0" applyAlignment="0" applyProtection="0"/>
    <xf numFmtId="0" fontId="32" fillId="0" borderId="4" applyNumberFormat="0" applyFill="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33" fillId="0" borderId="5" applyNumberFormat="0" applyFill="0" applyAlignment="0" applyProtection="0"/>
    <xf numFmtId="0" fontId="24" fillId="0" borderId="6" applyNumberFormat="0" applyFill="0" applyAlignment="0" applyProtection="0"/>
    <xf numFmtId="0" fontId="11" fillId="0" borderId="0" applyNumberFormat="0" applyFill="0" applyBorder="0" applyAlignment="0" applyProtection="0">
      <alignment vertical="top"/>
      <protection locked="0"/>
    </xf>
    <xf numFmtId="0" fontId="26" fillId="3" borderId="0" applyNumberFormat="0" applyBorder="0" applyAlignment="0" applyProtection="0"/>
    <xf numFmtId="0" fontId="25" fillId="7" borderId="1" applyNumberFormat="0" applyAlignment="0" applyProtection="0"/>
    <xf numFmtId="0" fontId="25" fillId="7" borderId="1" applyNumberFormat="0" applyAlignment="0" applyProtection="0"/>
    <xf numFmtId="0" fontId="25" fillId="7" borderId="1" applyNumberFormat="0" applyAlignment="0" applyProtection="0"/>
    <xf numFmtId="0" fontId="25" fillId="7" borderId="1" applyNumberFormat="0" applyAlignment="0" applyProtection="0"/>
    <xf numFmtId="0" fontId="25" fillId="7" borderId="1" applyNumberFormat="0" applyAlignment="0" applyProtection="0"/>
    <xf numFmtId="0" fontId="25" fillId="7" borderId="1" applyNumberFormat="0" applyAlignment="0" applyProtection="0"/>
    <xf numFmtId="0" fontId="25" fillId="7" borderId="1" applyNumberFormat="0" applyAlignment="0" applyProtection="0"/>
    <xf numFmtId="0" fontId="25" fillId="7" borderId="1" applyNumberFormat="0" applyAlignment="0" applyProtection="0"/>
    <xf numFmtId="0" fontId="25" fillId="7" borderId="1" applyNumberFormat="0" applyAlignment="0" applyProtection="0"/>
    <xf numFmtId="166" fontId="10" fillId="0" borderId="0" applyFont="0" applyFill="0" applyBorder="0" applyAlignment="0" applyProtection="0"/>
    <xf numFmtId="181" fontId="12" fillId="0" borderId="0" applyFont="0" applyFill="0" applyBorder="0" applyAlignment="0" applyProtection="0"/>
    <xf numFmtId="172" fontId="12" fillId="0" borderId="0" applyFont="0" applyFill="0" applyBorder="0" applyAlignment="0" applyProtection="0"/>
    <xf numFmtId="172" fontId="12" fillId="0" borderId="0" applyFont="0" applyFill="0" applyBorder="0" applyAlignment="0" applyProtection="0"/>
    <xf numFmtId="172" fontId="12" fillId="0" borderId="0" applyFont="0" applyFill="0" applyBorder="0" applyAlignment="0" applyProtection="0"/>
    <xf numFmtId="172" fontId="1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15"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42" fillId="0" borderId="0" applyFont="0" applyFill="0" applyBorder="0" applyAlignment="0" applyProtection="0"/>
    <xf numFmtId="43" fontId="15" fillId="0" borderId="0" applyFont="0" applyFill="0" applyBorder="0" applyAlignment="0" applyProtection="0"/>
    <xf numFmtId="179" fontId="12" fillId="0" borderId="0" applyFont="0" applyFill="0" applyBorder="0" applyAlignment="0" applyProtection="0"/>
    <xf numFmtId="169" fontId="15" fillId="0" borderId="0" applyFont="0" applyFill="0" applyBorder="0" applyAlignment="0" applyProtection="0"/>
    <xf numFmtId="179" fontId="12" fillId="0" borderId="0" applyFont="0" applyFill="0" applyBorder="0" applyAlignment="0" applyProtection="0"/>
    <xf numFmtId="43" fontId="14" fillId="0" borderId="0" applyFont="0" applyFill="0" applyBorder="0" applyAlignment="0" applyProtection="0"/>
    <xf numFmtId="179" fontId="12" fillId="0" borderId="0" applyFont="0" applyFill="0" applyBorder="0" applyAlignment="0" applyProtection="0"/>
    <xf numFmtId="179" fontId="12" fillId="0" borderId="0" applyFont="0" applyFill="0" applyBorder="0" applyAlignment="0" applyProtection="0"/>
    <xf numFmtId="169" fontId="15" fillId="0" borderId="0" applyFont="0" applyFill="0" applyBorder="0" applyAlignment="0" applyProtection="0"/>
    <xf numFmtId="169" fontId="15" fillId="0" borderId="0" applyFont="0" applyFill="0" applyBorder="0" applyAlignment="0" applyProtection="0"/>
    <xf numFmtId="169" fontId="15" fillId="0" borderId="0" applyFont="0" applyFill="0" applyBorder="0" applyAlignment="0" applyProtection="0"/>
    <xf numFmtId="169" fontId="15" fillId="0" borderId="0" applyFont="0" applyFill="0" applyBorder="0" applyAlignment="0" applyProtection="0"/>
    <xf numFmtId="172" fontId="12" fillId="0" borderId="0" applyFont="0" applyFill="0" applyBorder="0" applyAlignment="0" applyProtection="0"/>
    <xf numFmtId="43" fontId="42" fillId="0" borderId="0" applyFont="0" applyFill="0" applyBorder="0" applyAlignment="0" applyProtection="0"/>
    <xf numFmtId="173" fontId="12" fillId="0" borderId="0" applyFont="0" applyFill="0" applyBorder="0" applyAlignment="0" applyProtection="0"/>
    <xf numFmtId="189" fontId="12" fillId="0" borderId="0" applyFont="0" applyFill="0" applyBorder="0" applyAlignment="0" applyProtection="0"/>
    <xf numFmtId="178" fontId="12" fillId="0" borderId="0" applyFont="0" applyFill="0" applyBorder="0" applyAlignment="0" applyProtection="0"/>
    <xf numFmtId="178" fontId="12" fillId="0" borderId="0" applyFont="0" applyFill="0" applyBorder="0" applyAlignment="0" applyProtection="0"/>
    <xf numFmtId="43" fontId="42" fillId="0" borderId="0" applyFont="0" applyFill="0" applyBorder="0" applyAlignment="0" applyProtection="0"/>
    <xf numFmtId="170" fontId="12" fillId="0" borderId="0" applyFont="0" applyFill="0" applyBorder="0" applyAlignment="0" applyProtection="0"/>
    <xf numFmtId="172" fontId="12" fillId="0" borderId="0" applyFont="0" applyFill="0" applyBorder="0" applyAlignment="0" applyProtection="0"/>
    <xf numFmtId="172" fontId="12" fillId="0" borderId="0" applyFont="0" applyFill="0" applyBorder="0" applyAlignment="0" applyProtection="0"/>
    <xf numFmtId="180" fontId="12" fillId="0" borderId="0" applyFill="0" applyBorder="0" applyAlignment="0" applyProtection="0"/>
    <xf numFmtId="180" fontId="12" fillId="0" borderId="0" applyFill="0" applyBorder="0" applyAlignment="0" applyProtection="0"/>
    <xf numFmtId="169" fontId="15" fillId="0" borderId="0" applyFont="0" applyFill="0" applyBorder="0" applyAlignment="0" applyProtection="0"/>
    <xf numFmtId="179" fontId="12" fillId="0" borderId="0" applyFont="0" applyFill="0" applyBorder="0" applyAlignment="0" applyProtection="0"/>
    <xf numFmtId="169" fontId="15" fillId="0" borderId="0" applyFont="0" applyFill="0" applyBorder="0" applyAlignment="0" applyProtection="0"/>
    <xf numFmtId="179" fontId="12" fillId="0" borderId="0" applyFont="0" applyFill="0" applyBorder="0" applyAlignment="0" applyProtection="0"/>
    <xf numFmtId="179" fontId="12" fillId="0" borderId="0" applyFont="0" applyFill="0" applyBorder="0" applyAlignment="0" applyProtection="0"/>
    <xf numFmtId="179" fontId="12" fillId="0" borderId="0" applyFont="0" applyFill="0" applyBorder="0" applyAlignment="0" applyProtection="0"/>
    <xf numFmtId="179" fontId="12" fillId="0" borderId="0" applyFont="0" applyFill="0" applyBorder="0" applyAlignment="0" applyProtection="0"/>
    <xf numFmtId="43" fontId="15" fillId="0" borderId="0" applyFont="0" applyFill="0" applyBorder="0" applyAlignment="0" applyProtection="0"/>
    <xf numFmtId="179" fontId="12" fillId="0" borderId="0" applyFont="0" applyFill="0" applyBorder="0" applyAlignment="0" applyProtection="0"/>
    <xf numFmtId="43" fontId="13" fillId="0" borderId="0" applyFont="0" applyFill="0" applyBorder="0" applyAlignment="0" applyProtection="0"/>
    <xf numFmtId="172" fontId="12" fillId="0" borderId="0" applyFont="0" applyFill="0" applyBorder="0" applyAlignment="0" applyProtection="0"/>
    <xf numFmtId="43" fontId="15" fillId="0" borderId="0" applyFont="0" applyFill="0" applyBorder="0" applyAlignment="0" applyProtection="0"/>
    <xf numFmtId="172" fontId="12" fillId="0" borderId="0" applyFont="0" applyFill="0" applyBorder="0" applyAlignment="0" applyProtection="0"/>
    <xf numFmtId="179" fontId="12" fillId="0" borderId="0" applyFont="0" applyFill="0" applyBorder="0" applyAlignment="0" applyProtection="0"/>
    <xf numFmtId="172" fontId="12" fillId="0" borderId="0" applyFont="0" applyFill="0" applyBorder="0" applyAlignment="0" applyProtection="0"/>
    <xf numFmtId="43" fontId="42"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179" fontId="12" fillId="0" borderId="0" applyFont="0" applyFill="0" applyBorder="0" applyAlignment="0" applyProtection="0"/>
    <xf numFmtId="172" fontId="12" fillId="0" borderId="0" applyFont="0" applyFill="0" applyBorder="0" applyAlignment="0" applyProtection="0"/>
    <xf numFmtId="172" fontId="12" fillId="0" borderId="0" applyFont="0" applyFill="0" applyBorder="0" applyAlignment="0" applyProtection="0"/>
    <xf numFmtId="166" fontId="12" fillId="0" borderId="0" applyFont="0" applyFill="0" applyBorder="0" applyAlignment="0" applyProtection="0"/>
    <xf numFmtId="172" fontId="12" fillId="0" borderId="0" applyFill="0" applyBorder="0" applyAlignment="0" applyProtection="0"/>
    <xf numFmtId="166" fontId="12" fillId="0" borderId="0" applyFont="0" applyFill="0" applyBorder="0" applyAlignment="0" applyProtection="0"/>
    <xf numFmtId="166" fontId="12" fillId="0" borderId="0" applyFont="0" applyFill="0" applyBorder="0" applyAlignment="0" applyProtection="0"/>
    <xf numFmtId="172" fontId="12" fillId="0" borderId="0" applyFont="0" applyFill="0" applyBorder="0" applyAlignment="0" applyProtection="0"/>
    <xf numFmtId="172" fontId="12" fillId="0" borderId="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186" fontId="12" fillId="0" borderId="0" applyFill="0" applyBorder="0" applyAlignment="0" applyProtection="0"/>
    <xf numFmtId="186" fontId="12" fillId="0" borderId="0" applyFill="0" applyBorder="0" applyAlignment="0" applyProtection="0"/>
    <xf numFmtId="172" fontId="12" fillId="0" borderId="0" applyFont="0" applyFill="0" applyBorder="0" applyAlignment="0" applyProtection="0"/>
    <xf numFmtId="172" fontId="17" fillId="0" borderId="0" applyFont="0" applyFill="0" applyBorder="0" applyAlignment="0" applyProtection="0"/>
    <xf numFmtId="172" fontId="12" fillId="0" borderId="0" applyFont="0" applyFill="0" applyBorder="0" applyAlignment="0" applyProtection="0"/>
    <xf numFmtId="167" fontId="10" fillId="0" borderId="0" applyFont="0" applyFill="0" applyBorder="0" applyAlignment="0" applyProtection="0"/>
    <xf numFmtId="187" fontId="17" fillId="0" borderId="0" applyFont="0" applyFill="0" applyBorder="0" applyAlignment="0" applyProtection="0"/>
    <xf numFmtId="187" fontId="17" fillId="0" borderId="0" applyFont="0" applyFill="0" applyBorder="0" applyAlignment="0" applyProtection="0"/>
    <xf numFmtId="171" fontId="12" fillId="0" borderId="0" applyFont="0" applyFill="0" applyBorder="0" applyAlignment="0" applyProtection="0"/>
    <xf numFmtId="171" fontId="12" fillId="0" borderId="0" applyFont="0" applyFill="0" applyBorder="0" applyAlignment="0" applyProtection="0"/>
    <xf numFmtId="44" fontId="15" fillId="0" borderId="0" applyFont="0" applyFill="0" applyBorder="0" applyAlignment="0" applyProtection="0"/>
    <xf numFmtId="44" fontId="43"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171" fontId="12" fillId="0" borderId="0" applyFont="0" applyFill="0" applyBorder="0" applyAlignment="0" applyProtection="0"/>
    <xf numFmtId="44" fontId="42" fillId="0" borderId="0" applyFont="0" applyFill="0" applyBorder="0" applyAlignment="0" applyProtection="0"/>
    <xf numFmtId="175" fontId="12" fillId="0" borderId="0" applyFont="0" applyFill="0" applyBorder="0" applyAlignment="0" applyProtection="0"/>
    <xf numFmtId="168" fontId="12" fillId="0" borderId="0" applyFont="0" applyFill="0" applyBorder="0" applyAlignment="0" applyProtection="0"/>
    <xf numFmtId="171" fontId="12" fillId="0" borderId="0" applyFont="0" applyFill="0" applyBorder="0" applyAlignment="0" applyProtection="0"/>
    <xf numFmtId="171" fontId="12" fillId="0" borderId="0" applyFont="0" applyFill="0" applyBorder="0" applyAlignment="0" applyProtection="0"/>
    <xf numFmtId="44" fontId="42" fillId="0" borderId="0" applyFont="0" applyFill="0" applyBorder="0" applyAlignment="0" applyProtection="0"/>
    <xf numFmtId="171" fontId="12" fillId="0" borderId="0" applyFont="0" applyFill="0" applyBorder="0" applyAlignment="0" applyProtection="0"/>
    <xf numFmtId="44" fontId="15" fillId="0" borderId="0" applyFont="0" applyFill="0" applyBorder="0" applyAlignment="0" applyProtection="0"/>
    <xf numFmtId="168" fontId="12" fillId="0" borderId="0" applyFont="0" applyFill="0" applyBorder="0" applyAlignment="0" applyProtection="0"/>
    <xf numFmtId="44" fontId="42" fillId="0" borderId="0" applyFont="0" applyFill="0" applyBorder="0" applyAlignment="0" applyProtection="0"/>
    <xf numFmtId="44" fontId="15" fillId="0" borderId="0" applyFont="0" applyFill="0" applyBorder="0" applyAlignment="0" applyProtection="0"/>
    <xf numFmtId="171" fontId="12" fillId="0" borderId="0" applyFont="0" applyFill="0" applyBorder="0" applyAlignment="0" applyProtection="0"/>
    <xf numFmtId="44" fontId="42" fillId="0" borderId="0" applyFont="0" applyFill="0" applyBorder="0" applyAlignment="0" applyProtection="0"/>
    <xf numFmtId="44" fontId="42" fillId="0" borderId="0" applyFont="0" applyFill="0" applyBorder="0" applyAlignment="0" applyProtection="0"/>
    <xf numFmtId="168" fontId="12" fillId="0" borderId="0" applyFont="0" applyFill="0" applyBorder="0" applyAlignment="0" applyProtection="0"/>
    <xf numFmtId="167" fontId="12" fillId="0" borderId="0" applyFont="0" applyFill="0" applyBorder="0" applyAlignment="0" applyProtection="0"/>
    <xf numFmtId="44" fontId="12"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182" fontId="12"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0" fontId="12" fillId="0" borderId="0" applyFont="0" applyFill="0" applyBorder="0" applyAlignment="0" applyProtection="0"/>
    <xf numFmtId="182" fontId="12" fillId="0" borderId="0" applyFont="0" applyFill="0" applyBorder="0" applyAlignment="0" applyProtection="0"/>
    <xf numFmtId="44" fontId="15" fillId="0" borderId="0" applyFont="0" applyFill="0" applyBorder="0" applyAlignment="0" applyProtection="0"/>
    <xf numFmtId="44" fontId="12" fillId="0" borderId="0" applyFont="0" applyFill="0" applyBorder="0" applyAlignment="0" applyProtection="0"/>
    <xf numFmtId="44" fontId="15" fillId="0" borderId="0" applyFont="0" applyFill="0" applyBorder="0" applyAlignment="0" applyProtection="0"/>
    <xf numFmtId="182" fontId="12" fillId="0" borderId="0" applyFont="0" applyFill="0" applyBorder="0" applyAlignment="0" applyProtection="0"/>
    <xf numFmtId="182" fontId="12" fillId="0" borderId="0" applyFont="0" applyFill="0" applyBorder="0" applyAlignment="0" applyProtection="0"/>
    <xf numFmtId="167" fontId="12" fillId="0" borderId="0" applyFont="0" applyFill="0" applyBorder="0" applyAlignment="0" applyProtection="0"/>
    <xf numFmtId="44" fontId="42" fillId="0" borderId="0" applyFont="0" applyFill="0" applyBorder="0" applyAlignment="0" applyProtection="0"/>
    <xf numFmtId="171" fontId="12" fillId="0" borderId="0" applyFill="0" applyBorder="0" applyAlignment="0" applyProtection="0"/>
    <xf numFmtId="171" fontId="12" fillId="0" borderId="0" applyFont="0" applyFill="0" applyBorder="0" applyAlignment="0" applyProtection="0"/>
    <xf numFmtId="167" fontId="12" fillId="0" borderId="0" applyFont="0" applyFill="0" applyBorder="0" applyAlignment="0" applyProtection="0"/>
    <xf numFmtId="171" fontId="12" fillId="0" borderId="0" applyFill="0" applyBorder="0" applyAlignment="0" applyProtection="0"/>
    <xf numFmtId="187" fontId="17" fillId="0" borderId="0" applyFont="0" applyFill="0" applyBorder="0" applyAlignment="0" applyProtection="0"/>
    <xf numFmtId="167" fontId="12" fillId="0" borderId="0" applyFont="0" applyFill="0" applyBorder="0" applyAlignment="0" applyProtection="0"/>
    <xf numFmtId="187" fontId="17" fillId="0" borderId="0" applyFont="0" applyFill="0" applyBorder="0" applyAlignment="0" applyProtection="0"/>
    <xf numFmtId="187" fontId="17" fillId="0" borderId="0" applyFont="0" applyFill="0" applyBorder="0" applyAlignment="0" applyProtection="0"/>
    <xf numFmtId="167" fontId="12" fillId="0" borderId="0" applyFont="0" applyFill="0" applyBorder="0" applyAlignment="0" applyProtection="0"/>
    <xf numFmtId="187" fontId="17" fillId="0" borderId="0" applyFont="0" applyFill="0" applyBorder="0" applyAlignment="0" applyProtection="0"/>
    <xf numFmtId="0" fontId="27" fillId="33" borderId="0" applyNumberFormat="0" applyBorder="0" applyAlignment="0" applyProtection="0"/>
    <xf numFmtId="0" fontId="13" fillId="0" borderId="0"/>
    <xf numFmtId="0" fontId="12" fillId="0" borderId="0" applyBorder="0"/>
    <xf numFmtId="0" fontId="12" fillId="0" borderId="0" applyBorder="0"/>
    <xf numFmtId="0" fontId="12" fillId="0" borderId="0"/>
    <xf numFmtId="0" fontId="12" fillId="0" borderId="0"/>
    <xf numFmtId="0" fontId="12" fillId="0" borderId="0"/>
    <xf numFmtId="0" fontId="12" fillId="0" borderId="0"/>
    <xf numFmtId="0" fontId="43" fillId="0" borderId="0"/>
    <xf numFmtId="0" fontId="42" fillId="0" borderId="0"/>
    <xf numFmtId="0" fontId="13" fillId="0" borderId="0"/>
    <xf numFmtId="0" fontId="4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42" fillId="0" borderId="0"/>
    <xf numFmtId="0" fontId="13" fillId="0" borderId="0"/>
    <xf numFmtId="37" fontId="18" fillId="0" borderId="0" applyBorder="0"/>
    <xf numFmtId="0" fontId="12" fillId="0" borderId="0"/>
    <xf numFmtId="0" fontId="43" fillId="0" borderId="0"/>
    <xf numFmtId="0" fontId="12" fillId="0" borderId="0"/>
    <xf numFmtId="0" fontId="12" fillId="0" borderId="0"/>
    <xf numFmtId="0" fontId="42" fillId="0" borderId="0"/>
    <xf numFmtId="0" fontId="13" fillId="0" borderId="0"/>
    <xf numFmtId="0" fontId="12" fillId="0" borderId="0"/>
    <xf numFmtId="0" fontId="12" fillId="0" borderId="0"/>
    <xf numFmtId="0" fontId="13" fillId="0" borderId="0"/>
    <xf numFmtId="0" fontId="42" fillId="0" borderId="0"/>
    <xf numFmtId="0" fontId="42" fillId="0" borderId="0"/>
    <xf numFmtId="0" fontId="12" fillId="0" borderId="0"/>
    <xf numFmtId="0" fontId="15" fillId="0" borderId="0"/>
    <xf numFmtId="0" fontId="15" fillId="0" borderId="0"/>
    <xf numFmtId="0" fontId="15" fillId="0" borderId="0"/>
    <xf numFmtId="0" fontId="42" fillId="0" borderId="0"/>
    <xf numFmtId="0" fontId="15" fillId="0" borderId="0"/>
    <xf numFmtId="0" fontId="12" fillId="0" borderId="0"/>
    <xf numFmtId="0" fontId="42"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5" fillId="0" borderId="0"/>
    <xf numFmtId="0" fontId="12" fillId="0" borderId="0"/>
    <xf numFmtId="0" fontId="12" fillId="0" borderId="0"/>
    <xf numFmtId="0" fontId="15" fillId="0" borderId="0"/>
    <xf numFmtId="183" fontId="12" fillId="0" borderId="0"/>
    <xf numFmtId="0" fontId="12" fillId="0" borderId="0" applyBorder="0"/>
    <xf numFmtId="0" fontId="35" fillId="0" borderId="0"/>
    <xf numFmtId="0" fontId="13" fillId="0" borderId="0"/>
    <xf numFmtId="0" fontId="12" fillId="0" borderId="0"/>
    <xf numFmtId="0" fontId="38" fillId="0" borderId="0"/>
    <xf numFmtId="0" fontId="13" fillId="0" borderId="0"/>
    <xf numFmtId="0" fontId="12" fillId="0" borderId="0"/>
    <xf numFmtId="0" fontId="13" fillId="0" borderId="0"/>
    <xf numFmtId="0" fontId="42" fillId="0" borderId="0"/>
    <xf numFmtId="0" fontId="12" fillId="34" borderId="7" applyNumberFormat="0" applyFont="0" applyAlignment="0" applyProtection="0"/>
    <xf numFmtId="0" fontId="12" fillId="34" borderId="7" applyNumberFormat="0" applyFont="0" applyAlignment="0" applyProtection="0"/>
    <xf numFmtId="0" fontId="12" fillId="34" borderId="7" applyNumberFormat="0" applyFont="0" applyAlignment="0" applyProtection="0"/>
    <xf numFmtId="0" fontId="12" fillId="34" borderId="7" applyNumberFormat="0" applyFont="0" applyAlignment="0" applyProtection="0"/>
    <xf numFmtId="0" fontId="12" fillId="34" borderId="7" applyNumberFormat="0" applyFont="0" applyAlignment="0" applyProtection="0"/>
    <xf numFmtId="0" fontId="12" fillId="34" borderId="7" applyNumberFormat="0" applyFont="0" applyAlignment="0" applyProtection="0"/>
    <xf numFmtId="0" fontId="12" fillId="34" borderId="7" applyNumberFormat="0" applyFont="0" applyAlignment="0" applyProtection="0"/>
    <xf numFmtId="0" fontId="12" fillId="34" borderId="7" applyNumberFormat="0" applyFont="0" applyAlignment="0" applyProtection="0"/>
    <xf numFmtId="0" fontId="12" fillId="34" borderId="7" applyNumberFormat="0" applyFont="0" applyAlignment="0" applyProtection="0"/>
    <xf numFmtId="0" fontId="12" fillId="34" borderId="7" applyNumberFormat="0" applyFont="0" applyAlignment="0" applyProtection="0"/>
    <xf numFmtId="0" fontId="12" fillId="34" borderId="7" applyNumberFormat="0" applyFont="0" applyAlignment="0" applyProtection="0"/>
    <xf numFmtId="0" fontId="12" fillId="34" borderId="7" applyNumberFormat="0" applyFont="0" applyAlignment="0" applyProtection="0"/>
    <xf numFmtId="0" fontId="12" fillId="34" borderId="7" applyNumberFormat="0" applyFont="0" applyAlignment="0" applyProtection="0"/>
    <xf numFmtId="0" fontId="12" fillId="34" borderId="7" applyNumberFormat="0" applyFont="0" applyAlignment="0" applyProtection="0"/>
    <xf numFmtId="0" fontId="12" fillId="34" borderId="7" applyNumberFormat="0" applyFont="0" applyAlignment="0" applyProtection="0"/>
    <xf numFmtId="0" fontId="12" fillId="34" borderId="7" applyNumberFormat="0" applyFont="0" applyAlignment="0" applyProtection="0"/>
    <xf numFmtId="0" fontId="12" fillId="34" borderId="7" applyNumberFormat="0" applyFont="0" applyAlignment="0" applyProtection="0"/>
    <xf numFmtId="0" fontId="28" fillId="20" borderId="8" applyNumberFormat="0" applyAlignment="0" applyProtection="0"/>
    <xf numFmtId="0" fontId="28" fillId="20" borderId="8" applyNumberFormat="0" applyAlignment="0" applyProtection="0"/>
    <xf numFmtId="0" fontId="28" fillId="20" borderId="8" applyNumberFormat="0" applyAlignment="0" applyProtection="0"/>
    <xf numFmtId="0" fontId="28" fillId="20" borderId="8" applyNumberFormat="0" applyAlignment="0" applyProtection="0"/>
    <xf numFmtId="0" fontId="28" fillId="20" borderId="8" applyNumberFormat="0" applyAlignment="0" applyProtection="0"/>
    <xf numFmtId="0" fontId="28" fillId="20" borderId="8" applyNumberFormat="0" applyAlignment="0" applyProtection="0"/>
    <xf numFmtId="0" fontId="28" fillId="20" borderId="8" applyNumberFormat="0" applyAlignment="0" applyProtection="0"/>
    <xf numFmtId="0" fontId="28" fillId="20" borderId="8" applyNumberFormat="0" applyAlignment="0" applyProtection="0"/>
    <xf numFmtId="0" fontId="28" fillId="20" borderId="8" applyNumberFormat="0" applyAlignment="0" applyProtection="0"/>
    <xf numFmtId="0" fontId="28" fillId="20" borderId="8" applyNumberFormat="0" applyAlignment="0" applyProtection="0"/>
    <xf numFmtId="9" fontId="10"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ill="0" applyBorder="0" applyAlignment="0" applyProtection="0"/>
    <xf numFmtId="9" fontId="42" fillId="0" borderId="0" applyFont="0" applyFill="0" applyBorder="0" applyAlignment="0" applyProtection="0"/>
    <xf numFmtId="9" fontId="12" fillId="0" borderId="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42" fillId="0" borderId="0" applyFont="0" applyFill="0" applyBorder="0" applyAlignment="0" applyProtection="0"/>
    <xf numFmtId="9" fontId="17"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5" fillId="0" borderId="0" applyFont="0" applyFill="0" applyBorder="0" applyAlignment="0" applyProtection="0"/>
    <xf numFmtId="9" fontId="41"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5"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5" fillId="0" borderId="0" applyFont="0" applyFill="0" applyBorder="0" applyAlignment="0" applyProtection="0"/>
    <xf numFmtId="9" fontId="17" fillId="0" borderId="0" applyFont="0" applyFill="0" applyBorder="0" applyAlignment="0" applyProtection="0"/>
    <xf numFmtId="9" fontId="12" fillId="0" borderId="0" applyFont="0" applyFill="0" applyBorder="0" applyAlignment="0" applyProtection="0"/>
    <xf numFmtId="9" fontId="12" fillId="0" borderId="0" applyFill="0" applyBorder="0" applyAlignment="0" applyProtection="0"/>
    <xf numFmtId="9" fontId="15"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ill="0" applyBorder="0" applyAlignment="0" applyProtection="0"/>
    <xf numFmtId="9" fontId="12" fillId="0" borderId="0" applyFont="0" applyFill="0" applyBorder="0" applyAlignment="0" applyProtection="0"/>
    <xf numFmtId="9" fontId="12" fillId="0" borderId="0" applyFill="0" applyBorder="0" applyAlignment="0" applyProtection="0"/>
    <xf numFmtId="9" fontId="12" fillId="0" borderId="0" applyFont="0" applyFill="0" applyBorder="0" applyAlignment="0" applyProtection="0"/>
    <xf numFmtId="9" fontId="15" fillId="0" borderId="0" applyFont="0" applyFill="0" applyBorder="0" applyAlignment="0" applyProtection="0"/>
    <xf numFmtId="9" fontId="15" fillId="0" borderId="0" applyFont="0" applyFill="0" applyBorder="0" applyAlignment="0" applyProtection="0"/>
    <xf numFmtId="9" fontId="12" fillId="0" borderId="0" applyFill="0" applyBorder="0" applyAlignment="0" applyProtection="0"/>
    <xf numFmtId="0" fontId="28" fillId="20" borderId="8" applyNumberFormat="0" applyAlignment="0" applyProtection="0"/>
    <xf numFmtId="0" fontId="28" fillId="20" borderId="8" applyNumberFormat="0" applyAlignment="0" applyProtection="0"/>
    <xf numFmtId="0" fontId="28" fillId="20" borderId="8" applyNumberFormat="0" applyAlignment="0" applyProtection="0"/>
    <xf numFmtId="0" fontId="28" fillId="20" borderId="8" applyNumberFormat="0" applyAlignment="0" applyProtection="0"/>
    <xf numFmtId="0" fontId="28" fillId="20" borderId="8" applyNumberFormat="0" applyAlignment="0" applyProtection="0"/>
    <xf numFmtId="0" fontId="28" fillId="20" borderId="8" applyNumberFormat="0" applyAlignment="0" applyProtection="0"/>
    <xf numFmtId="0" fontId="28" fillId="20" borderId="8" applyNumberFormat="0" applyAlignment="0" applyProtection="0"/>
    <xf numFmtId="0" fontId="28" fillId="20" borderId="8" applyNumberFormat="0" applyAlignment="0" applyProtection="0"/>
    <xf numFmtId="0" fontId="28" fillId="20" borderId="8" applyNumberFormat="0" applyAlignment="0" applyProtection="0"/>
    <xf numFmtId="0" fontId="28" fillId="20" borderId="8" applyNumberFormat="0" applyAlignment="0" applyProtection="0"/>
    <xf numFmtId="0" fontId="29"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2" fillId="0" borderId="4" applyNumberFormat="0" applyFill="0" applyAlignment="0" applyProtection="0"/>
    <xf numFmtId="0" fontId="33" fillId="0" borderId="5" applyNumberFormat="0" applyFill="0" applyAlignment="0" applyProtection="0"/>
    <xf numFmtId="0" fontId="24" fillId="0" borderId="6" applyNumberFormat="0" applyFill="0" applyAlignment="0" applyProtection="0"/>
    <xf numFmtId="0" fontId="31" fillId="0" borderId="0" applyNumberFormat="0" applyFill="0" applyBorder="0" applyAlignment="0" applyProtection="0"/>
    <xf numFmtId="0" fontId="39" fillId="0" borderId="0" applyNumberFormat="0" applyFill="0" applyBorder="0" applyAlignment="0" applyProtection="0"/>
    <xf numFmtId="0" fontId="34" fillId="0" borderId="9" applyNumberFormat="0" applyFill="0" applyAlignment="0" applyProtection="0"/>
    <xf numFmtId="0" fontId="34" fillId="0" borderId="9" applyNumberFormat="0" applyFill="0" applyAlignment="0" applyProtection="0"/>
    <xf numFmtId="0" fontId="34" fillId="0" borderId="9" applyNumberFormat="0" applyFill="0" applyAlignment="0" applyProtection="0"/>
    <xf numFmtId="0" fontId="34" fillId="0" borderId="9" applyNumberFormat="0" applyFill="0" applyAlignment="0" applyProtection="0"/>
    <xf numFmtId="0" fontId="34" fillId="0" borderId="9" applyNumberFormat="0" applyFill="0" applyAlignment="0" applyProtection="0"/>
    <xf numFmtId="0" fontId="34" fillId="0" borderId="9" applyNumberFormat="0" applyFill="0" applyAlignment="0" applyProtection="0"/>
    <xf numFmtId="0" fontId="34" fillId="0" borderId="9" applyNumberFormat="0" applyFill="0" applyAlignment="0" applyProtection="0"/>
    <xf numFmtId="0" fontId="34" fillId="0" borderId="9" applyNumberFormat="0" applyFill="0" applyAlignment="0" applyProtection="0"/>
    <xf numFmtId="0" fontId="34" fillId="0" borderId="9" applyNumberFormat="0" applyFill="0" applyAlignment="0" applyProtection="0"/>
    <xf numFmtId="0" fontId="34" fillId="0" borderId="9" applyNumberFormat="0" applyFill="0" applyAlignment="0" applyProtection="0"/>
    <xf numFmtId="0" fontId="9" fillId="0" borderId="0"/>
    <xf numFmtId="9" fontId="9" fillId="0" borderId="0" applyFont="0" applyFill="0" applyBorder="0" applyAlignment="0" applyProtection="0"/>
    <xf numFmtId="0" fontId="10" fillId="0" borderId="0"/>
    <xf numFmtId="44" fontId="9" fillId="0" borderId="0" applyFont="0" applyFill="0" applyBorder="0" applyAlignment="0" applyProtection="0"/>
    <xf numFmtId="0" fontId="10" fillId="0" borderId="0"/>
    <xf numFmtId="0" fontId="10" fillId="0" borderId="0"/>
    <xf numFmtId="0" fontId="10" fillId="0" borderId="0"/>
    <xf numFmtId="182" fontId="10" fillId="0" borderId="0" applyFont="0" applyFill="0" applyBorder="0" applyAlignment="0" applyProtection="0"/>
    <xf numFmtId="0" fontId="46" fillId="0" borderId="0" applyNumberFormat="0" applyFill="0" applyBorder="0" applyAlignment="0" applyProtection="0"/>
    <xf numFmtId="0" fontId="47" fillId="0" borderId="0" applyNumberFormat="0" applyFill="0" applyBorder="0" applyAlignment="0" applyProtection="0"/>
    <xf numFmtId="0" fontId="46" fillId="0" borderId="0" applyNumberFormat="0" applyFill="0" applyBorder="0" applyAlignment="0" applyProtection="0"/>
    <xf numFmtId="0" fontId="47" fillId="0" borderId="0" applyNumberFormat="0" applyFill="0" applyBorder="0" applyAlignment="0" applyProtection="0"/>
    <xf numFmtId="0" fontId="46" fillId="0" borderId="0" applyNumberFormat="0" applyFill="0" applyBorder="0" applyAlignment="0" applyProtection="0"/>
    <xf numFmtId="0" fontId="47" fillId="0" borderId="0" applyNumberFormat="0" applyFill="0" applyBorder="0" applyAlignment="0" applyProtection="0"/>
    <xf numFmtId="0" fontId="46" fillId="0" borderId="0" applyNumberFormat="0" applyFill="0" applyBorder="0" applyAlignment="0" applyProtection="0"/>
    <xf numFmtId="0" fontId="47" fillId="0" borderId="0" applyNumberFormat="0" applyFill="0" applyBorder="0" applyAlignment="0" applyProtection="0"/>
    <xf numFmtId="0" fontId="46" fillId="0" borderId="0" applyNumberFormat="0" applyFill="0" applyBorder="0" applyAlignment="0" applyProtection="0"/>
    <xf numFmtId="0" fontId="47" fillId="0" borderId="0" applyNumberFormat="0" applyFill="0" applyBorder="0" applyAlignment="0" applyProtection="0"/>
    <xf numFmtId="0" fontId="46" fillId="0" borderId="0" applyNumberFormat="0" applyFill="0" applyBorder="0" applyAlignment="0" applyProtection="0"/>
    <xf numFmtId="0" fontId="47" fillId="0" borderId="0" applyNumberFormat="0" applyFill="0" applyBorder="0" applyAlignment="0" applyProtection="0"/>
    <xf numFmtId="0" fontId="46" fillId="0" borderId="0" applyNumberFormat="0" applyFill="0" applyBorder="0" applyAlignment="0" applyProtection="0"/>
    <xf numFmtId="0" fontId="47" fillId="0" borderId="0" applyNumberFormat="0" applyFill="0" applyBorder="0" applyAlignment="0" applyProtection="0"/>
    <xf numFmtId="0" fontId="46" fillId="0" borderId="0" applyNumberFormat="0" applyFill="0" applyBorder="0" applyAlignment="0" applyProtection="0"/>
    <xf numFmtId="0" fontId="47" fillId="0" borderId="0" applyNumberFormat="0" applyFill="0" applyBorder="0" applyAlignment="0" applyProtection="0"/>
    <xf numFmtId="0" fontId="46" fillId="0" borderId="0" applyNumberFormat="0" applyFill="0" applyBorder="0" applyAlignment="0" applyProtection="0"/>
    <xf numFmtId="0" fontId="47" fillId="0" borderId="0" applyNumberFormat="0" applyFill="0" applyBorder="0" applyAlignment="0" applyProtection="0"/>
    <xf numFmtId="0" fontId="46" fillId="0" borderId="0" applyNumberFormat="0" applyFill="0" applyBorder="0" applyAlignment="0" applyProtection="0"/>
    <xf numFmtId="0" fontId="47" fillId="0" borderId="0" applyNumberFormat="0" applyFill="0" applyBorder="0" applyAlignment="0" applyProtection="0"/>
    <xf numFmtId="0" fontId="8" fillId="0" borderId="0"/>
    <xf numFmtId="166" fontId="8" fillId="0" borderId="0" applyFont="0" applyFill="0" applyBorder="0" applyAlignment="0" applyProtection="0"/>
    <xf numFmtId="0" fontId="44" fillId="0" borderId="0"/>
    <xf numFmtId="166" fontId="10" fillId="0" borderId="0" applyFont="0" applyFill="0" applyBorder="0" applyAlignment="0" applyProtection="0"/>
    <xf numFmtId="167" fontId="10" fillId="0" borderId="0" applyFont="0" applyFill="0" applyBorder="0" applyAlignment="0" applyProtection="0"/>
    <xf numFmtId="0" fontId="48" fillId="0" borderId="0"/>
    <xf numFmtId="0" fontId="7" fillId="0" borderId="0"/>
    <xf numFmtId="44" fontId="7" fillId="0" borderId="0" applyFont="0" applyFill="0" applyBorder="0" applyAlignment="0" applyProtection="0"/>
    <xf numFmtId="0" fontId="43" fillId="0" borderId="0"/>
    <xf numFmtId="0" fontId="49" fillId="0" borderId="0"/>
    <xf numFmtId="0" fontId="50" fillId="0" borderId="0"/>
    <xf numFmtId="0" fontId="6" fillId="0" borderId="0"/>
    <xf numFmtId="0" fontId="10" fillId="0" borderId="0"/>
    <xf numFmtId="9" fontId="10" fillId="0" borderId="0" applyFont="0" applyFill="0" applyBorder="0" applyAlignment="0" applyProtection="0"/>
    <xf numFmtId="0" fontId="5" fillId="0" borderId="0"/>
    <xf numFmtId="0" fontId="5" fillId="0" borderId="0"/>
    <xf numFmtId="0" fontId="45" fillId="0" borderId="0"/>
    <xf numFmtId="0" fontId="51" fillId="41" borderId="0" applyNumberFormat="0" applyBorder="0" applyAlignment="0" applyProtection="0"/>
    <xf numFmtId="0" fontId="5" fillId="39" borderId="36" applyNumberFormat="0" applyFont="0" applyAlignment="0" applyProtection="0"/>
    <xf numFmtId="0" fontId="52" fillId="38" borderId="35" applyNumberFormat="0" applyAlignment="0" applyProtection="0"/>
    <xf numFmtId="166" fontId="5" fillId="0" borderId="0" applyFont="0" applyFill="0" applyBorder="0" applyAlignment="0" applyProtection="0"/>
    <xf numFmtId="0" fontId="51" fillId="40" borderId="0" applyNumberFormat="0" applyBorder="0" applyAlignment="0" applyProtection="0"/>
    <xf numFmtId="0" fontId="5" fillId="0" borderId="0"/>
    <xf numFmtId="44" fontId="5" fillId="0" borderId="0" applyFont="0" applyFill="0" applyBorder="0" applyAlignment="0" applyProtection="0"/>
    <xf numFmtId="43" fontId="5" fillId="0" borderId="0" applyFont="0" applyFill="0" applyBorder="0" applyAlignment="0" applyProtection="0"/>
    <xf numFmtId="164" fontId="5" fillId="0" borderId="0" applyFont="0" applyFill="0" applyBorder="0" applyAlignment="0" applyProtection="0"/>
    <xf numFmtId="9" fontId="5" fillId="0" borderId="0" applyFont="0" applyFill="0" applyBorder="0" applyAlignment="0" applyProtection="0"/>
    <xf numFmtId="166" fontId="10" fillId="0" borderId="0" applyFont="0" applyFill="0" applyBorder="0" applyAlignment="0" applyProtection="0"/>
    <xf numFmtId="167" fontId="10" fillId="0" borderId="0" applyFont="0" applyFill="0" applyBorder="0" applyAlignment="0" applyProtection="0"/>
    <xf numFmtId="165" fontId="5" fillId="0" borderId="0" applyFont="0" applyFill="0" applyBorder="0" applyAlignment="0" applyProtection="0"/>
    <xf numFmtId="0" fontId="5" fillId="0" borderId="0"/>
    <xf numFmtId="166" fontId="5" fillId="0" borderId="0" applyFont="0" applyFill="0" applyBorder="0" applyAlignment="0" applyProtection="0"/>
    <xf numFmtId="164" fontId="5" fillId="0" borderId="0" applyFont="0" applyFill="0" applyBorder="0" applyAlignment="0" applyProtection="0"/>
    <xf numFmtId="0" fontId="5" fillId="0" borderId="0"/>
    <xf numFmtId="0" fontId="5" fillId="0" borderId="0"/>
    <xf numFmtId="0" fontId="10" fillId="0" borderId="0"/>
    <xf numFmtId="170" fontId="10" fillId="0" borderId="0" applyFont="0" applyFill="0" applyBorder="0" applyAlignment="0" applyProtection="0"/>
    <xf numFmtId="0" fontId="10" fillId="0" borderId="0"/>
    <xf numFmtId="0" fontId="10" fillId="0" borderId="0"/>
    <xf numFmtId="171" fontId="10" fillId="0" borderId="0" applyFont="0" applyFill="0" applyBorder="0" applyAlignment="0" applyProtection="0"/>
    <xf numFmtId="0" fontId="10" fillId="0" borderId="0"/>
    <xf numFmtId="0" fontId="10" fillId="0" borderId="0"/>
    <xf numFmtId="192" fontId="10" fillId="0" borderId="0" applyFont="0" applyFill="0" applyBorder="0" applyAlignment="0" applyProtection="0"/>
    <xf numFmtId="193" fontId="10" fillId="0" borderId="0" applyFont="0" applyFill="0" applyBorder="0" applyAlignment="0" applyProtection="0"/>
    <xf numFmtId="9" fontId="10" fillId="0" borderId="0" applyFont="0" applyFill="0" applyBorder="0" applyAlignment="0" applyProtection="0"/>
    <xf numFmtId="172" fontId="10" fillId="0" borderId="0" applyFont="0" applyFill="0" applyBorder="0" applyAlignment="0" applyProtection="0"/>
    <xf numFmtId="44" fontId="15" fillId="0" borderId="0" applyFont="0" applyFill="0" applyBorder="0" applyAlignment="0" applyProtection="0"/>
    <xf numFmtId="43" fontId="15" fillId="0" borderId="0" applyFont="0" applyFill="0" applyBorder="0" applyAlignment="0" applyProtection="0"/>
    <xf numFmtId="0" fontId="4" fillId="0" borderId="0"/>
    <xf numFmtId="43" fontId="4" fillId="0" borderId="0" applyFont="0" applyFill="0" applyBorder="0" applyAlignment="0" applyProtection="0"/>
    <xf numFmtId="44" fontId="4" fillId="0" borderId="0" applyFont="0" applyFill="0" applyBorder="0" applyAlignment="0" applyProtection="0"/>
    <xf numFmtId="195" fontId="4" fillId="0" borderId="0" applyFont="0" applyFill="0" applyBorder="0" applyAlignment="0" applyProtection="0"/>
    <xf numFmtId="9" fontId="4" fillId="0" borderId="0" applyFont="0" applyFill="0" applyBorder="0" applyAlignment="0" applyProtection="0"/>
    <xf numFmtId="0" fontId="57" fillId="0" borderId="0"/>
    <xf numFmtId="0" fontId="43" fillId="0" borderId="0"/>
    <xf numFmtId="166" fontId="43" fillId="0" borderId="0" applyFont="0" applyFill="0" applyBorder="0" applyAlignment="0" applyProtection="0"/>
    <xf numFmtId="9" fontId="43" fillId="0" borderId="0" applyFont="0" applyFill="0" applyBorder="0" applyAlignment="0" applyProtection="0"/>
    <xf numFmtId="0" fontId="21" fillId="20" borderId="46" applyNumberFormat="0" applyAlignment="0" applyProtection="0"/>
    <xf numFmtId="0" fontId="21" fillId="20" borderId="46" applyNumberFormat="0" applyAlignment="0" applyProtection="0"/>
    <xf numFmtId="0" fontId="21" fillId="20" borderId="46" applyNumberFormat="0" applyAlignment="0" applyProtection="0"/>
    <xf numFmtId="0" fontId="21" fillId="20" borderId="46" applyNumberFormat="0" applyAlignment="0" applyProtection="0"/>
    <xf numFmtId="0" fontId="21" fillId="20" borderId="46" applyNumberFormat="0" applyAlignment="0" applyProtection="0"/>
    <xf numFmtId="0" fontId="21" fillId="20" borderId="46" applyNumberFormat="0" applyAlignment="0" applyProtection="0"/>
    <xf numFmtId="0" fontId="21" fillId="20" borderId="46" applyNumberFormat="0" applyAlignment="0" applyProtection="0"/>
    <xf numFmtId="0" fontId="21" fillId="20" borderId="46" applyNumberFormat="0" applyAlignment="0" applyProtection="0"/>
    <xf numFmtId="0" fontId="21" fillId="20" borderId="46" applyNumberFormat="0" applyAlignment="0" applyProtection="0"/>
    <xf numFmtId="0" fontId="21" fillId="20" borderId="46" applyNumberFormat="0" applyAlignment="0" applyProtection="0"/>
    <xf numFmtId="0" fontId="21" fillId="20" borderId="46" applyNumberFormat="0" applyAlignment="0" applyProtection="0"/>
    <xf numFmtId="0" fontId="21" fillId="20" borderId="46" applyNumberFormat="0" applyAlignment="0" applyProtection="0"/>
    <xf numFmtId="0" fontId="21" fillId="20" borderId="46" applyNumberFormat="0" applyAlignment="0" applyProtection="0"/>
    <xf numFmtId="0" fontId="21" fillId="20" borderId="46" applyNumberFormat="0" applyAlignment="0" applyProtection="0"/>
    <xf numFmtId="0" fontId="21" fillId="20" borderId="46" applyNumberFormat="0" applyAlignment="0" applyProtection="0"/>
    <xf numFmtId="0" fontId="21" fillId="20" borderId="46" applyNumberFormat="0" applyAlignment="0" applyProtection="0"/>
    <xf numFmtId="0" fontId="21" fillId="20" borderId="46" applyNumberFormat="0" applyAlignment="0" applyProtection="0"/>
    <xf numFmtId="0" fontId="21" fillId="20" borderId="46" applyNumberFormat="0" applyAlignment="0" applyProtection="0"/>
    <xf numFmtId="0" fontId="21" fillId="20" borderId="46" applyNumberFormat="0" applyAlignment="0" applyProtection="0"/>
    <xf numFmtId="0" fontId="21" fillId="20" borderId="46" applyNumberFormat="0" applyAlignment="0" applyProtection="0"/>
    <xf numFmtId="3" fontId="10" fillId="0" borderId="0" applyFont="0" applyFill="0" applyBorder="0" applyAlignment="0" applyProtection="0"/>
    <xf numFmtId="3" fontId="10" fillId="0" borderId="0" applyFont="0" applyFill="0" applyBorder="0" applyAlignment="0" applyProtection="0"/>
    <xf numFmtId="3" fontId="10" fillId="0" borderId="0" applyFont="0" applyFill="0" applyBorder="0" applyAlignment="0" applyProtection="0"/>
    <xf numFmtId="3" fontId="10" fillId="0" borderId="0" applyFont="0" applyFill="0" applyBorder="0" applyAlignment="0" applyProtection="0"/>
    <xf numFmtId="184" fontId="10" fillId="0" borderId="0" applyFont="0" applyFill="0" applyBorder="0" applyAlignment="0" applyProtection="0"/>
    <xf numFmtId="184" fontId="10" fillId="0" borderId="0" applyFont="0" applyFill="0" applyBorder="0" applyAlignment="0" applyProtection="0"/>
    <xf numFmtId="184" fontId="10" fillId="0" borderId="0" applyFont="0" applyFill="0" applyBorder="0" applyAlignment="0" applyProtection="0"/>
    <xf numFmtId="184" fontId="10" fillId="0" borderId="0" applyFont="0" applyFill="0" applyBorder="0" applyAlignment="0" applyProtection="0"/>
    <xf numFmtId="0" fontId="10" fillId="0" borderId="0" applyFont="0" applyFill="0" applyBorder="0" applyAlignment="0" applyProtection="0"/>
    <xf numFmtId="0" fontId="10" fillId="0" borderId="0" applyFont="0" applyFill="0" applyBorder="0" applyAlignment="0" applyProtection="0"/>
    <xf numFmtId="0" fontId="10" fillId="0" borderId="0" applyFont="0" applyFill="0" applyBorder="0" applyAlignment="0" applyProtection="0"/>
    <xf numFmtId="0" fontId="10" fillId="0" borderId="0" applyFont="0" applyFill="0" applyBorder="0" applyAlignment="0" applyProtection="0"/>
    <xf numFmtId="0" fontId="25" fillId="7" borderId="46" applyNumberFormat="0" applyAlignment="0" applyProtection="0"/>
    <xf numFmtId="0" fontId="25" fillId="7" borderId="46" applyNumberFormat="0" applyAlignment="0" applyProtection="0"/>
    <xf numFmtId="0" fontId="25" fillId="7" borderId="46" applyNumberFormat="0" applyAlignment="0" applyProtection="0"/>
    <xf numFmtId="0" fontId="25" fillId="7" borderId="46" applyNumberFormat="0" applyAlignment="0" applyProtection="0"/>
    <xf numFmtId="0" fontId="25" fillId="7" borderId="46" applyNumberFormat="0" applyAlignment="0" applyProtection="0"/>
    <xf numFmtId="0" fontId="25" fillId="7" borderId="46" applyNumberFormat="0" applyAlignment="0" applyProtection="0"/>
    <xf numFmtId="0" fontId="25" fillId="7" borderId="46" applyNumberFormat="0" applyAlignment="0" applyProtection="0"/>
    <xf numFmtId="0" fontId="25" fillId="7" borderId="46" applyNumberFormat="0" applyAlignment="0" applyProtection="0"/>
    <xf numFmtId="0" fontId="25" fillId="7" borderId="46" applyNumberFormat="0" applyAlignment="0" applyProtection="0"/>
    <xf numFmtId="0" fontId="25" fillId="7" borderId="46" applyNumberFormat="0" applyAlignment="0" applyProtection="0"/>
    <xf numFmtId="183" fontId="10" fillId="0" borderId="0" applyFont="0" applyFill="0" applyBorder="0" applyAlignment="0" applyProtection="0"/>
    <xf numFmtId="183" fontId="10" fillId="0" borderId="0" applyFont="0" applyFill="0" applyBorder="0" applyAlignment="0" applyProtection="0"/>
    <xf numFmtId="2" fontId="10" fillId="0" borderId="0" applyFont="0" applyFill="0" applyBorder="0" applyAlignment="0" applyProtection="0"/>
    <xf numFmtId="2" fontId="10" fillId="0" borderId="0" applyFont="0" applyFill="0" applyBorder="0" applyAlignment="0" applyProtection="0"/>
    <xf numFmtId="2" fontId="10" fillId="0" borderId="0" applyFont="0" applyFill="0" applyBorder="0" applyAlignment="0" applyProtection="0"/>
    <xf numFmtId="2" fontId="10" fillId="0" borderId="0" applyFont="0" applyFill="0" applyBorder="0" applyAlignment="0" applyProtection="0"/>
    <xf numFmtId="0" fontId="24" fillId="0" borderId="47" applyNumberFormat="0" applyFill="0" applyAlignment="0" applyProtection="0"/>
    <xf numFmtId="0" fontId="25" fillId="7" borderId="46" applyNumberFormat="0" applyAlignment="0" applyProtection="0"/>
    <xf numFmtId="0" fontId="25" fillId="7" borderId="46" applyNumberFormat="0" applyAlignment="0" applyProtection="0"/>
    <xf numFmtId="0" fontId="25" fillId="7" borderId="46" applyNumberFormat="0" applyAlignment="0" applyProtection="0"/>
    <xf numFmtId="0" fontId="25" fillId="7" borderId="46" applyNumberFormat="0" applyAlignment="0" applyProtection="0"/>
    <xf numFmtId="0" fontId="25" fillId="7" borderId="46" applyNumberFormat="0" applyAlignment="0" applyProtection="0"/>
    <xf numFmtId="0" fontId="25" fillId="7" borderId="46" applyNumberFormat="0" applyAlignment="0" applyProtection="0"/>
    <xf numFmtId="0" fontId="25" fillId="7" borderId="46" applyNumberFormat="0" applyAlignment="0" applyProtection="0"/>
    <xf numFmtId="0" fontId="25" fillId="7" borderId="46" applyNumberFormat="0" applyAlignment="0" applyProtection="0"/>
    <xf numFmtId="0" fontId="25" fillId="7" borderId="46" applyNumberFormat="0" applyAlignment="0" applyProtection="0"/>
    <xf numFmtId="181" fontId="10" fillId="0" borderId="0" applyFont="0" applyFill="0" applyBorder="0" applyAlignment="0" applyProtection="0"/>
    <xf numFmtId="172" fontId="10" fillId="0" borderId="0" applyFont="0" applyFill="0" applyBorder="0" applyAlignment="0" applyProtection="0"/>
    <xf numFmtId="172" fontId="10" fillId="0" borderId="0" applyFont="0" applyFill="0" applyBorder="0" applyAlignment="0" applyProtection="0"/>
    <xf numFmtId="172" fontId="1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79" fontId="10" fillId="0" borderId="0" applyFont="0" applyFill="0" applyBorder="0" applyAlignment="0" applyProtection="0"/>
    <xf numFmtId="179" fontId="10" fillId="0" borderId="0" applyFont="0" applyFill="0" applyBorder="0" applyAlignment="0" applyProtection="0"/>
    <xf numFmtId="179" fontId="10" fillId="0" borderId="0" applyFont="0" applyFill="0" applyBorder="0" applyAlignment="0" applyProtection="0"/>
    <xf numFmtId="179" fontId="10" fillId="0" borderId="0" applyFont="0" applyFill="0" applyBorder="0" applyAlignment="0" applyProtection="0"/>
    <xf numFmtId="172" fontId="10" fillId="0" borderId="0" applyFont="0" applyFill="0" applyBorder="0" applyAlignment="0" applyProtection="0"/>
    <xf numFmtId="43" fontId="2" fillId="0" borderId="0" applyFont="0" applyFill="0" applyBorder="0" applyAlignment="0" applyProtection="0"/>
    <xf numFmtId="173" fontId="10" fillId="0" borderId="0" applyFont="0" applyFill="0" applyBorder="0" applyAlignment="0" applyProtection="0"/>
    <xf numFmtId="189" fontId="10" fillId="0" borderId="0" applyFont="0" applyFill="0" applyBorder="0" applyAlignment="0" applyProtection="0"/>
    <xf numFmtId="178" fontId="10" fillId="0" borderId="0" applyFont="0" applyFill="0" applyBorder="0" applyAlignment="0" applyProtection="0"/>
    <xf numFmtId="178" fontId="10" fillId="0" borderId="0" applyFont="0" applyFill="0" applyBorder="0" applyAlignment="0" applyProtection="0"/>
    <xf numFmtId="43" fontId="2" fillId="0" borderId="0" applyFont="0" applyFill="0" applyBorder="0" applyAlignment="0" applyProtection="0"/>
    <xf numFmtId="172" fontId="10" fillId="0" borderId="0" applyFont="0" applyFill="0" applyBorder="0" applyAlignment="0" applyProtection="0"/>
    <xf numFmtId="172" fontId="10" fillId="0" borderId="0" applyFont="0" applyFill="0" applyBorder="0" applyAlignment="0" applyProtection="0"/>
    <xf numFmtId="180" fontId="10" fillId="0" borderId="0" applyFill="0" applyBorder="0" applyAlignment="0" applyProtection="0"/>
    <xf numFmtId="179" fontId="10" fillId="0" borderId="0" applyFont="0" applyFill="0" applyBorder="0" applyAlignment="0" applyProtection="0"/>
    <xf numFmtId="179" fontId="10" fillId="0" borderId="0" applyFont="0" applyFill="0" applyBorder="0" applyAlignment="0" applyProtection="0"/>
    <xf numFmtId="179" fontId="10" fillId="0" borderId="0" applyFont="0" applyFill="0" applyBorder="0" applyAlignment="0" applyProtection="0"/>
    <xf numFmtId="179" fontId="10" fillId="0" borderId="0" applyFont="0" applyFill="0" applyBorder="0" applyAlignment="0" applyProtection="0"/>
    <xf numFmtId="179" fontId="10" fillId="0" borderId="0" applyFont="0" applyFill="0" applyBorder="0" applyAlignment="0" applyProtection="0"/>
    <xf numFmtId="179" fontId="10" fillId="0" borderId="0" applyFont="0" applyFill="0" applyBorder="0" applyAlignment="0" applyProtection="0"/>
    <xf numFmtId="172" fontId="10" fillId="0" borderId="0" applyFont="0" applyFill="0" applyBorder="0" applyAlignment="0" applyProtection="0"/>
    <xf numFmtId="172" fontId="10" fillId="0" borderId="0" applyFont="0" applyFill="0" applyBorder="0" applyAlignment="0" applyProtection="0"/>
    <xf numFmtId="179" fontId="10" fillId="0" borderId="0" applyFont="0" applyFill="0" applyBorder="0" applyAlignment="0" applyProtection="0"/>
    <xf numFmtId="172" fontId="10" fillId="0" borderId="0" applyFont="0" applyFill="0" applyBorder="0" applyAlignment="0" applyProtection="0"/>
    <xf numFmtId="43" fontId="2" fillId="0" borderId="0" applyFont="0" applyFill="0" applyBorder="0" applyAlignment="0" applyProtection="0"/>
    <xf numFmtId="179" fontId="10" fillId="0" borderId="0" applyFont="0" applyFill="0" applyBorder="0" applyAlignment="0" applyProtection="0"/>
    <xf numFmtId="172" fontId="10" fillId="0" borderId="0" applyFont="0" applyFill="0" applyBorder="0" applyAlignment="0" applyProtection="0"/>
    <xf numFmtId="172" fontId="10" fillId="0" borderId="0" applyFont="0" applyFill="0" applyBorder="0" applyAlignment="0" applyProtection="0"/>
    <xf numFmtId="166" fontId="10" fillId="0" borderId="0" applyFont="0" applyFill="0" applyBorder="0" applyAlignment="0" applyProtection="0"/>
    <xf numFmtId="172" fontId="10" fillId="0" borderId="0" applyFill="0" applyBorder="0" applyAlignment="0" applyProtection="0"/>
    <xf numFmtId="166" fontId="10" fillId="0" borderId="0" applyFont="0" applyFill="0" applyBorder="0" applyAlignment="0" applyProtection="0"/>
    <xf numFmtId="172" fontId="10" fillId="0" borderId="0" applyFont="0" applyFill="0" applyBorder="0" applyAlignment="0" applyProtection="0"/>
    <xf numFmtId="172" fontId="10" fillId="0" borderId="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186" fontId="10" fillId="0" borderId="0" applyFill="0" applyBorder="0" applyAlignment="0" applyProtection="0"/>
    <xf numFmtId="186" fontId="10" fillId="0" borderId="0" applyFill="0" applyBorder="0" applyAlignment="0" applyProtection="0"/>
    <xf numFmtId="172" fontId="10" fillId="0" borderId="0" applyFont="0" applyFill="0" applyBorder="0" applyAlignment="0" applyProtection="0"/>
    <xf numFmtId="172" fontId="10" fillId="0" borderId="0" applyFont="0" applyFill="0" applyBorder="0" applyAlignment="0" applyProtection="0"/>
    <xf numFmtId="171" fontId="10" fillId="0" borderId="0" applyFont="0" applyFill="0" applyBorder="0" applyAlignment="0" applyProtection="0"/>
    <xf numFmtId="171" fontId="10" fillId="0" borderId="0" applyFont="0" applyFill="0" applyBorder="0" applyAlignment="0" applyProtection="0"/>
    <xf numFmtId="44" fontId="15" fillId="0" borderId="0" applyFont="0" applyFill="0" applyBorder="0" applyAlignment="0" applyProtection="0"/>
    <xf numFmtId="44" fontId="43"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2" fillId="0" borderId="0" applyFont="0" applyFill="0" applyBorder="0" applyAlignment="0" applyProtection="0"/>
    <xf numFmtId="175" fontId="10" fillId="0" borderId="0" applyFont="0" applyFill="0" applyBorder="0" applyAlignment="0" applyProtection="0"/>
    <xf numFmtId="168" fontId="10" fillId="0" borderId="0" applyFont="0" applyFill="0" applyBorder="0" applyAlignment="0" applyProtection="0"/>
    <xf numFmtId="171" fontId="10" fillId="0" borderId="0" applyFont="0" applyFill="0" applyBorder="0" applyAlignment="0" applyProtection="0"/>
    <xf numFmtId="171" fontId="10" fillId="0" borderId="0" applyFont="0" applyFill="0" applyBorder="0" applyAlignment="0" applyProtection="0"/>
    <xf numFmtId="44" fontId="2" fillId="0" borderId="0" applyFont="0" applyFill="0" applyBorder="0" applyAlignment="0" applyProtection="0"/>
    <xf numFmtId="171" fontId="10" fillId="0" borderId="0" applyFont="0" applyFill="0" applyBorder="0" applyAlignment="0" applyProtection="0"/>
    <xf numFmtId="44" fontId="15" fillId="0" borderId="0" applyFont="0" applyFill="0" applyBorder="0" applyAlignment="0" applyProtection="0"/>
    <xf numFmtId="168" fontId="10" fillId="0" borderId="0" applyFont="0" applyFill="0" applyBorder="0" applyAlignment="0" applyProtection="0"/>
    <xf numFmtId="44" fontId="2" fillId="0" borderId="0" applyFont="0" applyFill="0" applyBorder="0" applyAlignment="0" applyProtection="0"/>
    <xf numFmtId="44" fontId="15" fillId="0" borderId="0" applyFont="0" applyFill="0" applyBorder="0" applyAlignment="0" applyProtection="0"/>
    <xf numFmtId="171" fontId="10"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10"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182" fontId="10"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0" fontId="10" fillId="0" borderId="0" applyFont="0" applyFill="0" applyBorder="0" applyAlignment="0" applyProtection="0"/>
    <xf numFmtId="182" fontId="10" fillId="0" borderId="0" applyFont="0" applyFill="0" applyBorder="0" applyAlignment="0" applyProtection="0"/>
    <xf numFmtId="44" fontId="10" fillId="0" borderId="0" applyFont="0" applyFill="0" applyBorder="0" applyAlignment="0" applyProtection="0"/>
    <xf numFmtId="44" fontId="15" fillId="0" borderId="0" applyFont="0" applyFill="0" applyBorder="0" applyAlignment="0" applyProtection="0"/>
    <xf numFmtId="182" fontId="10" fillId="0" borderId="0" applyFont="0" applyFill="0" applyBorder="0" applyAlignment="0" applyProtection="0"/>
    <xf numFmtId="182" fontId="10" fillId="0" borderId="0" applyFont="0" applyFill="0" applyBorder="0" applyAlignment="0" applyProtection="0"/>
    <xf numFmtId="167" fontId="10" fillId="0" borderId="0" applyFont="0" applyFill="0" applyBorder="0" applyAlignment="0" applyProtection="0"/>
    <xf numFmtId="44" fontId="2" fillId="0" borderId="0" applyFont="0" applyFill="0" applyBorder="0" applyAlignment="0" applyProtection="0"/>
    <xf numFmtId="171" fontId="10" fillId="0" borderId="0" applyFill="0" applyBorder="0" applyAlignment="0" applyProtection="0"/>
    <xf numFmtId="171" fontId="10" fillId="0" borderId="0" applyFont="0" applyFill="0" applyBorder="0" applyAlignment="0" applyProtection="0"/>
    <xf numFmtId="171" fontId="10" fillId="0" borderId="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0" fontId="10" fillId="0" borderId="0" applyBorder="0"/>
    <xf numFmtId="0" fontId="10" fillId="0" borderId="0" applyBorder="0"/>
    <xf numFmtId="0" fontId="10" fillId="0" borderId="0"/>
    <xf numFmtId="0" fontId="10" fillId="0" borderId="0"/>
    <xf numFmtId="0" fontId="2" fillId="0" borderId="0"/>
    <xf numFmtId="0" fontId="2" fillId="0" borderId="0"/>
    <xf numFmtId="0" fontId="10" fillId="0" borderId="0"/>
    <xf numFmtId="0" fontId="10" fillId="0" borderId="0"/>
    <xf numFmtId="0" fontId="10" fillId="0" borderId="0"/>
    <xf numFmtId="0" fontId="10" fillId="0" borderId="0"/>
    <xf numFmtId="0" fontId="10" fillId="0" borderId="0"/>
    <xf numFmtId="0" fontId="10" fillId="0" borderId="0"/>
    <xf numFmtId="0" fontId="2" fillId="0" borderId="0"/>
    <xf numFmtId="0" fontId="10" fillId="0" borderId="0"/>
    <xf numFmtId="0" fontId="10" fillId="0" borderId="0"/>
    <xf numFmtId="0" fontId="2" fillId="0" borderId="0"/>
    <xf numFmtId="0" fontId="10" fillId="0" borderId="0"/>
    <xf numFmtId="0" fontId="10" fillId="0" borderId="0"/>
    <xf numFmtId="0" fontId="2" fillId="0" borderId="0"/>
    <xf numFmtId="0" fontId="2" fillId="0" borderId="0"/>
    <xf numFmtId="0" fontId="10" fillId="0" borderId="0"/>
    <xf numFmtId="0" fontId="2" fillId="0" borderId="0"/>
    <xf numFmtId="0" fontId="10" fillId="0" borderId="0"/>
    <xf numFmtId="0" fontId="2" fillId="0" borderId="0"/>
    <xf numFmtId="0" fontId="10" fillId="0" borderId="0"/>
    <xf numFmtId="183" fontId="10" fillId="0" borderId="0"/>
    <xf numFmtId="0" fontId="10" fillId="0" borderId="0" applyBorder="0"/>
    <xf numFmtId="0" fontId="10" fillId="0" borderId="0"/>
    <xf numFmtId="0" fontId="10" fillId="0" borderId="0"/>
    <xf numFmtId="0" fontId="2" fillId="0" borderId="0"/>
    <xf numFmtId="0" fontId="10" fillId="34" borderId="48" applyNumberFormat="0" applyFont="0" applyAlignment="0" applyProtection="0"/>
    <xf numFmtId="0" fontId="10" fillId="34" borderId="48" applyNumberFormat="0" applyFont="0" applyAlignment="0" applyProtection="0"/>
    <xf numFmtId="0" fontId="10" fillId="34" borderId="48" applyNumberFormat="0" applyFont="0" applyAlignment="0" applyProtection="0"/>
    <xf numFmtId="0" fontId="10" fillId="34" borderId="48" applyNumberFormat="0" applyFont="0" applyAlignment="0" applyProtection="0"/>
    <xf numFmtId="0" fontId="10" fillId="34" borderId="48" applyNumberFormat="0" applyFont="0" applyAlignment="0" applyProtection="0"/>
    <xf numFmtId="0" fontId="10" fillId="34" borderId="48" applyNumberFormat="0" applyFont="0" applyAlignment="0" applyProtection="0"/>
    <xf numFmtId="0" fontId="10" fillId="34" borderId="48" applyNumberFormat="0" applyFont="0" applyAlignment="0" applyProtection="0"/>
    <xf numFmtId="0" fontId="10" fillId="34" borderId="48" applyNumberFormat="0" applyFont="0" applyAlignment="0" applyProtection="0"/>
    <xf numFmtId="0" fontId="10" fillId="34" borderId="48" applyNumberFormat="0" applyFont="0" applyAlignment="0" applyProtection="0"/>
    <xf numFmtId="0" fontId="10" fillId="34" borderId="48" applyNumberFormat="0" applyFont="0" applyAlignment="0" applyProtection="0"/>
    <xf numFmtId="0" fontId="10" fillId="34" borderId="48" applyNumberFormat="0" applyFont="0" applyAlignment="0" applyProtection="0"/>
    <xf numFmtId="0" fontId="10" fillId="34" borderId="48" applyNumberFormat="0" applyFont="0" applyAlignment="0" applyProtection="0"/>
    <xf numFmtId="0" fontId="10" fillId="34" borderId="48" applyNumberFormat="0" applyFont="0" applyAlignment="0" applyProtection="0"/>
    <xf numFmtId="0" fontId="10" fillId="34" borderId="48" applyNumberFormat="0" applyFont="0" applyAlignment="0" applyProtection="0"/>
    <xf numFmtId="0" fontId="10" fillId="34" borderId="48" applyNumberFormat="0" applyFont="0" applyAlignment="0" applyProtection="0"/>
    <xf numFmtId="0" fontId="10" fillId="34" borderId="48" applyNumberFormat="0" applyFont="0" applyAlignment="0" applyProtection="0"/>
    <xf numFmtId="0" fontId="10" fillId="34" borderId="48" applyNumberFormat="0" applyFont="0" applyAlignment="0" applyProtection="0"/>
    <xf numFmtId="0" fontId="28" fillId="20" borderId="49" applyNumberFormat="0" applyAlignment="0" applyProtection="0"/>
    <xf numFmtId="0" fontId="28" fillId="20" borderId="49" applyNumberFormat="0" applyAlignment="0" applyProtection="0"/>
    <xf numFmtId="0" fontId="28" fillId="20" borderId="49" applyNumberFormat="0" applyAlignment="0" applyProtection="0"/>
    <xf numFmtId="0" fontId="28" fillId="20" borderId="49" applyNumberFormat="0" applyAlignment="0" applyProtection="0"/>
    <xf numFmtId="0" fontId="28" fillId="20" borderId="49" applyNumberFormat="0" applyAlignment="0" applyProtection="0"/>
    <xf numFmtId="0" fontId="28" fillId="20" borderId="49" applyNumberFormat="0" applyAlignment="0" applyProtection="0"/>
    <xf numFmtId="0" fontId="28" fillId="20" borderId="49" applyNumberFormat="0" applyAlignment="0" applyProtection="0"/>
    <xf numFmtId="0" fontId="28" fillId="20" borderId="49" applyNumberFormat="0" applyAlignment="0" applyProtection="0"/>
    <xf numFmtId="0" fontId="28" fillId="20" borderId="49" applyNumberFormat="0" applyAlignment="0" applyProtection="0"/>
    <xf numFmtId="0" fontId="28" fillId="20" borderId="49" applyNumberFormat="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ill="0" applyBorder="0" applyAlignment="0" applyProtection="0"/>
    <xf numFmtId="9" fontId="2" fillId="0" borderId="0" applyFont="0" applyFill="0" applyBorder="0" applyAlignment="0" applyProtection="0"/>
    <xf numFmtId="9" fontId="10" fillId="0" borderId="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ill="0" applyBorder="0" applyAlignment="0" applyProtection="0"/>
    <xf numFmtId="9" fontId="10" fillId="0" borderId="0" applyFont="0" applyFill="0" applyBorder="0" applyAlignment="0" applyProtection="0"/>
    <xf numFmtId="9" fontId="10" fillId="0" borderId="0" applyFill="0" applyBorder="0" applyAlignment="0" applyProtection="0"/>
    <xf numFmtId="9" fontId="10" fillId="0" borderId="0" applyFont="0" applyFill="0" applyBorder="0" applyAlignment="0" applyProtection="0"/>
    <xf numFmtId="0" fontId="28" fillId="20" borderId="49" applyNumberFormat="0" applyAlignment="0" applyProtection="0"/>
    <xf numFmtId="0" fontId="28" fillId="20" borderId="49" applyNumberFormat="0" applyAlignment="0" applyProtection="0"/>
    <xf numFmtId="0" fontId="28" fillId="20" borderId="49" applyNumberFormat="0" applyAlignment="0" applyProtection="0"/>
    <xf numFmtId="0" fontId="28" fillId="20" borderId="49" applyNumberFormat="0" applyAlignment="0" applyProtection="0"/>
    <xf numFmtId="0" fontId="28" fillId="20" borderId="49" applyNumberFormat="0" applyAlignment="0" applyProtection="0"/>
    <xf numFmtId="0" fontId="28" fillId="20" borderId="49" applyNumberFormat="0" applyAlignment="0" applyProtection="0"/>
    <xf numFmtId="0" fontId="28" fillId="20" borderId="49" applyNumberFormat="0" applyAlignment="0" applyProtection="0"/>
    <xf numFmtId="0" fontId="28" fillId="20" borderId="49" applyNumberFormat="0" applyAlignment="0" applyProtection="0"/>
    <xf numFmtId="0" fontId="28" fillId="20" borderId="49" applyNumberFormat="0" applyAlignment="0" applyProtection="0"/>
    <xf numFmtId="0" fontId="28" fillId="20" borderId="49" applyNumberFormat="0" applyAlignment="0" applyProtection="0"/>
    <xf numFmtId="0" fontId="24" fillId="0" borderId="47" applyNumberFormat="0" applyFill="0" applyAlignment="0" applyProtection="0"/>
    <xf numFmtId="0" fontId="34" fillId="0" borderId="50" applyNumberFormat="0" applyFill="0" applyAlignment="0" applyProtection="0"/>
    <xf numFmtId="0" fontId="34" fillId="0" borderId="50" applyNumberFormat="0" applyFill="0" applyAlignment="0" applyProtection="0"/>
    <xf numFmtId="0" fontId="34" fillId="0" borderId="50" applyNumberFormat="0" applyFill="0" applyAlignment="0" applyProtection="0"/>
    <xf numFmtId="0" fontId="34" fillId="0" borderId="50" applyNumberFormat="0" applyFill="0" applyAlignment="0" applyProtection="0"/>
    <xf numFmtId="0" fontId="34" fillId="0" borderId="50" applyNumberFormat="0" applyFill="0" applyAlignment="0" applyProtection="0"/>
    <xf numFmtId="0" fontId="34" fillId="0" borderId="50" applyNumberFormat="0" applyFill="0" applyAlignment="0" applyProtection="0"/>
    <xf numFmtId="0" fontId="34" fillId="0" borderId="50" applyNumberFormat="0" applyFill="0" applyAlignment="0" applyProtection="0"/>
    <xf numFmtId="0" fontId="34" fillId="0" borderId="50" applyNumberFormat="0" applyFill="0" applyAlignment="0" applyProtection="0"/>
    <xf numFmtId="0" fontId="34" fillId="0" borderId="50" applyNumberFormat="0" applyFill="0" applyAlignment="0" applyProtection="0"/>
    <xf numFmtId="0" fontId="34" fillId="0" borderId="50" applyNumberFormat="0" applyFill="0" applyAlignment="0" applyProtection="0"/>
    <xf numFmtId="0" fontId="2" fillId="0" borderId="0"/>
    <xf numFmtId="9" fontId="2" fillId="0" borderId="0" applyFont="0" applyFill="0" applyBorder="0" applyAlignment="0" applyProtection="0"/>
    <xf numFmtId="44" fontId="2" fillId="0" borderId="0" applyFont="0" applyFill="0" applyBorder="0" applyAlignment="0" applyProtection="0"/>
    <xf numFmtId="0" fontId="2" fillId="0" borderId="0"/>
    <xf numFmtId="166" fontId="2" fillId="0" borderId="0" applyFont="0" applyFill="0" applyBorder="0" applyAlignment="0" applyProtection="0"/>
    <xf numFmtId="0" fontId="3" fillId="0" borderId="0"/>
    <xf numFmtId="0" fontId="2" fillId="0" borderId="0"/>
    <xf numFmtId="44" fontId="2" fillId="0" borderId="0" applyFont="0" applyFill="0" applyBorder="0" applyAlignment="0" applyProtection="0"/>
    <xf numFmtId="0" fontId="43" fillId="0" borderId="0"/>
    <xf numFmtId="0" fontId="2" fillId="0" borderId="0"/>
    <xf numFmtId="0" fontId="2" fillId="0" borderId="0"/>
    <xf numFmtId="0" fontId="2" fillId="0" borderId="0"/>
    <xf numFmtId="0" fontId="2" fillId="39" borderId="36" applyNumberFormat="0" applyFont="0" applyAlignment="0" applyProtection="0"/>
    <xf numFmtId="166" fontId="2" fillId="0" borderId="0" applyFont="0" applyFill="0" applyBorder="0" applyAlignment="0" applyProtection="0"/>
    <xf numFmtId="0" fontId="2" fillId="0" borderId="0"/>
    <xf numFmtId="44" fontId="2" fillId="0" borderId="0" applyFont="0" applyFill="0" applyBorder="0" applyAlignment="0" applyProtection="0"/>
    <xf numFmtId="43" fontId="2" fillId="0" borderId="0" applyFont="0" applyFill="0" applyBorder="0" applyAlignment="0" applyProtection="0"/>
    <xf numFmtId="164" fontId="2" fillId="0" borderId="0" applyFont="0" applyFill="0" applyBorder="0" applyAlignment="0" applyProtection="0"/>
    <xf numFmtId="9" fontId="2" fillId="0" borderId="0" applyFont="0" applyFill="0" applyBorder="0" applyAlignment="0" applyProtection="0"/>
    <xf numFmtId="165" fontId="2" fillId="0" borderId="0" applyFont="0" applyFill="0" applyBorder="0" applyAlignment="0" applyProtection="0"/>
    <xf numFmtId="0" fontId="2" fillId="0" borderId="0"/>
    <xf numFmtId="166" fontId="2" fillId="0" borderId="0" applyFont="0" applyFill="0" applyBorder="0" applyAlignment="0" applyProtection="0"/>
    <xf numFmtId="164" fontId="2" fillId="0" borderId="0" applyFont="0" applyFill="0" applyBorder="0" applyAlignment="0" applyProtection="0"/>
    <xf numFmtId="0" fontId="2" fillId="0" borderId="0"/>
    <xf numFmtId="0" fontId="2" fillId="0" borderId="0"/>
    <xf numFmtId="44" fontId="15"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195" fontId="2" fillId="0" borderId="0" applyFont="0" applyFill="0" applyBorder="0" applyAlignment="0" applyProtection="0"/>
    <xf numFmtId="9" fontId="2" fillId="0" borderId="0" applyFont="0" applyFill="0" applyBorder="0" applyAlignment="0" applyProtection="0"/>
    <xf numFmtId="0" fontId="21" fillId="20" borderId="46" applyNumberFormat="0" applyAlignment="0" applyProtection="0"/>
    <xf numFmtId="0" fontId="21" fillId="20" borderId="46" applyNumberFormat="0" applyAlignment="0" applyProtection="0"/>
    <xf numFmtId="0" fontId="21" fillId="20" borderId="46" applyNumberFormat="0" applyAlignment="0" applyProtection="0"/>
    <xf numFmtId="0" fontId="21" fillId="20" borderId="46" applyNumberFormat="0" applyAlignment="0" applyProtection="0"/>
    <xf numFmtId="0" fontId="21" fillId="20" borderId="46" applyNumberFormat="0" applyAlignment="0" applyProtection="0"/>
    <xf numFmtId="0" fontId="21" fillId="20" borderId="46" applyNumberFormat="0" applyAlignment="0" applyProtection="0"/>
    <xf numFmtId="0" fontId="21" fillId="20" borderId="46" applyNumberFormat="0" applyAlignment="0" applyProtection="0"/>
    <xf numFmtId="0" fontId="21" fillId="20" borderId="46" applyNumberFormat="0" applyAlignment="0" applyProtection="0"/>
    <xf numFmtId="0" fontId="21" fillId="20" borderId="46" applyNumberFormat="0" applyAlignment="0" applyProtection="0"/>
    <xf numFmtId="0" fontId="21" fillId="20" borderId="46" applyNumberFormat="0" applyAlignment="0" applyProtection="0"/>
    <xf numFmtId="0" fontId="21" fillId="20" borderId="46" applyNumberFormat="0" applyAlignment="0" applyProtection="0"/>
    <xf numFmtId="0" fontId="21" fillId="20" borderId="46" applyNumberFormat="0" applyAlignment="0" applyProtection="0"/>
    <xf numFmtId="0" fontId="21" fillId="20" borderId="46" applyNumberFormat="0" applyAlignment="0" applyProtection="0"/>
    <xf numFmtId="0" fontId="21" fillId="20" borderId="46" applyNumberFormat="0" applyAlignment="0" applyProtection="0"/>
    <xf numFmtId="0" fontId="21" fillId="20" borderId="46" applyNumberFormat="0" applyAlignment="0" applyProtection="0"/>
    <xf numFmtId="0" fontId="21" fillId="20" borderId="46" applyNumberFormat="0" applyAlignment="0" applyProtection="0"/>
    <xf numFmtId="0" fontId="21" fillId="20" borderId="46" applyNumberFormat="0" applyAlignment="0" applyProtection="0"/>
    <xf numFmtId="0" fontId="21" fillId="20" borderId="46" applyNumberFormat="0" applyAlignment="0" applyProtection="0"/>
    <xf numFmtId="0" fontId="21" fillId="20" borderId="46" applyNumberFormat="0" applyAlignment="0" applyProtection="0"/>
    <xf numFmtId="0" fontId="21" fillId="20" borderId="46" applyNumberFormat="0" applyAlignment="0" applyProtection="0"/>
    <xf numFmtId="3" fontId="10" fillId="0" borderId="0" applyFont="0" applyFill="0" applyBorder="0" applyAlignment="0" applyProtection="0"/>
    <xf numFmtId="3" fontId="10" fillId="0" borderId="0" applyFont="0" applyFill="0" applyBorder="0" applyAlignment="0" applyProtection="0"/>
    <xf numFmtId="3" fontId="10" fillId="0" borderId="0" applyFont="0" applyFill="0" applyBorder="0" applyAlignment="0" applyProtection="0"/>
    <xf numFmtId="3" fontId="10" fillId="0" borderId="0" applyFont="0" applyFill="0" applyBorder="0" applyAlignment="0" applyProtection="0"/>
    <xf numFmtId="184" fontId="10" fillId="0" borderId="0" applyFont="0" applyFill="0" applyBorder="0" applyAlignment="0" applyProtection="0"/>
    <xf numFmtId="184" fontId="10" fillId="0" borderId="0" applyFont="0" applyFill="0" applyBorder="0" applyAlignment="0" applyProtection="0"/>
    <xf numFmtId="184" fontId="10" fillId="0" borderId="0" applyFont="0" applyFill="0" applyBorder="0" applyAlignment="0" applyProtection="0"/>
    <xf numFmtId="184" fontId="10" fillId="0" borderId="0" applyFont="0" applyFill="0" applyBorder="0" applyAlignment="0" applyProtection="0"/>
    <xf numFmtId="0" fontId="10" fillId="0" borderId="0" applyFont="0" applyFill="0" applyBorder="0" applyAlignment="0" applyProtection="0"/>
    <xf numFmtId="0" fontId="10" fillId="0" borderId="0" applyFont="0" applyFill="0" applyBorder="0" applyAlignment="0" applyProtection="0"/>
    <xf numFmtId="0" fontId="10" fillId="0" borderId="0" applyFont="0" applyFill="0" applyBorder="0" applyAlignment="0" applyProtection="0"/>
    <xf numFmtId="0" fontId="10" fillId="0" borderId="0" applyFont="0" applyFill="0" applyBorder="0" applyAlignment="0" applyProtection="0"/>
    <xf numFmtId="0" fontId="25" fillId="7" borderId="46" applyNumberFormat="0" applyAlignment="0" applyProtection="0"/>
    <xf numFmtId="0" fontId="25" fillId="7" borderId="46" applyNumberFormat="0" applyAlignment="0" applyProtection="0"/>
    <xf numFmtId="0" fontId="25" fillId="7" borderId="46" applyNumberFormat="0" applyAlignment="0" applyProtection="0"/>
    <xf numFmtId="0" fontId="25" fillId="7" borderId="46" applyNumberFormat="0" applyAlignment="0" applyProtection="0"/>
    <xf numFmtId="0" fontId="25" fillId="7" borderId="46" applyNumberFormat="0" applyAlignment="0" applyProtection="0"/>
    <xf numFmtId="0" fontId="25" fillId="7" borderId="46" applyNumberFormat="0" applyAlignment="0" applyProtection="0"/>
    <xf numFmtId="0" fontId="25" fillId="7" borderId="46" applyNumberFormat="0" applyAlignment="0" applyProtection="0"/>
    <xf numFmtId="0" fontId="25" fillId="7" borderId="46" applyNumberFormat="0" applyAlignment="0" applyProtection="0"/>
    <xf numFmtId="0" fontId="25" fillId="7" borderId="46" applyNumberFormat="0" applyAlignment="0" applyProtection="0"/>
    <xf numFmtId="0" fontId="25" fillId="7" borderId="46" applyNumberFormat="0" applyAlignment="0" applyProtection="0"/>
    <xf numFmtId="183" fontId="10" fillId="0" borderId="0" applyFont="0" applyFill="0" applyBorder="0" applyAlignment="0" applyProtection="0"/>
    <xf numFmtId="183" fontId="10" fillId="0" borderId="0" applyFont="0" applyFill="0" applyBorder="0" applyAlignment="0" applyProtection="0"/>
    <xf numFmtId="2" fontId="10" fillId="0" borderId="0" applyFont="0" applyFill="0" applyBorder="0" applyAlignment="0" applyProtection="0"/>
    <xf numFmtId="2" fontId="10" fillId="0" borderId="0" applyFont="0" applyFill="0" applyBorder="0" applyAlignment="0" applyProtection="0"/>
    <xf numFmtId="2" fontId="10" fillId="0" borderId="0" applyFont="0" applyFill="0" applyBorder="0" applyAlignment="0" applyProtection="0"/>
    <xf numFmtId="2" fontId="10" fillId="0" borderId="0" applyFont="0" applyFill="0" applyBorder="0" applyAlignment="0" applyProtection="0"/>
    <xf numFmtId="0" fontId="24" fillId="0" borderId="47" applyNumberFormat="0" applyFill="0" applyAlignment="0" applyProtection="0"/>
    <xf numFmtId="0" fontId="25" fillId="7" borderId="46" applyNumberFormat="0" applyAlignment="0" applyProtection="0"/>
    <xf numFmtId="0" fontId="25" fillId="7" borderId="46" applyNumberFormat="0" applyAlignment="0" applyProtection="0"/>
    <xf numFmtId="0" fontId="25" fillId="7" borderId="46" applyNumberFormat="0" applyAlignment="0" applyProtection="0"/>
    <xf numFmtId="0" fontId="25" fillId="7" borderId="46" applyNumberFormat="0" applyAlignment="0" applyProtection="0"/>
    <xf numFmtId="0" fontId="25" fillId="7" borderId="46" applyNumberFormat="0" applyAlignment="0" applyProtection="0"/>
    <xf numFmtId="0" fontId="25" fillId="7" borderId="46" applyNumberFormat="0" applyAlignment="0" applyProtection="0"/>
    <xf numFmtId="0" fontId="25" fillId="7" borderId="46" applyNumberFormat="0" applyAlignment="0" applyProtection="0"/>
    <xf numFmtId="0" fontId="25" fillId="7" borderId="46" applyNumberFormat="0" applyAlignment="0" applyProtection="0"/>
    <xf numFmtId="0" fontId="25" fillId="7" borderId="46" applyNumberFormat="0" applyAlignment="0" applyProtection="0"/>
    <xf numFmtId="181" fontId="10" fillId="0" borderId="0" applyFont="0" applyFill="0" applyBorder="0" applyAlignment="0" applyProtection="0"/>
    <xf numFmtId="172" fontId="10" fillId="0" borderId="0" applyFont="0" applyFill="0" applyBorder="0" applyAlignment="0" applyProtection="0"/>
    <xf numFmtId="172" fontId="10" fillId="0" borderId="0" applyFont="0" applyFill="0" applyBorder="0" applyAlignment="0" applyProtection="0"/>
    <xf numFmtId="172" fontId="1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79" fontId="10" fillId="0" borderId="0" applyFont="0" applyFill="0" applyBorder="0" applyAlignment="0" applyProtection="0"/>
    <xf numFmtId="179" fontId="10" fillId="0" borderId="0" applyFont="0" applyFill="0" applyBorder="0" applyAlignment="0" applyProtection="0"/>
    <xf numFmtId="179" fontId="10" fillId="0" borderId="0" applyFont="0" applyFill="0" applyBorder="0" applyAlignment="0" applyProtection="0"/>
    <xf numFmtId="179" fontId="10" fillId="0" borderId="0" applyFont="0" applyFill="0" applyBorder="0" applyAlignment="0" applyProtection="0"/>
    <xf numFmtId="172" fontId="10" fillId="0" borderId="0" applyFont="0" applyFill="0" applyBorder="0" applyAlignment="0" applyProtection="0"/>
    <xf numFmtId="43" fontId="2" fillId="0" borderId="0" applyFont="0" applyFill="0" applyBorder="0" applyAlignment="0" applyProtection="0"/>
    <xf numFmtId="173" fontId="10" fillId="0" borderId="0" applyFont="0" applyFill="0" applyBorder="0" applyAlignment="0" applyProtection="0"/>
    <xf numFmtId="189" fontId="10" fillId="0" borderId="0" applyFont="0" applyFill="0" applyBorder="0" applyAlignment="0" applyProtection="0"/>
    <xf numFmtId="178" fontId="10" fillId="0" borderId="0" applyFont="0" applyFill="0" applyBorder="0" applyAlignment="0" applyProtection="0"/>
    <xf numFmtId="178" fontId="10" fillId="0" borderId="0" applyFont="0" applyFill="0" applyBorder="0" applyAlignment="0" applyProtection="0"/>
    <xf numFmtId="43" fontId="2" fillId="0" borderId="0" applyFont="0" applyFill="0" applyBorder="0" applyAlignment="0" applyProtection="0"/>
    <xf numFmtId="172" fontId="10" fillId="0" borderId="0" applyFont="0" applyFill="0" applyBorder="0" applyAlignment="0" applyProtection="0"/>
    <xf numFmtId="172" fontId="10" fillId="0" borderId="0" applyFont="0" applyFill="0" applyBorder="0" applyAlignment="0" applyProtection="0"/>
    <xf numFmtId="180" fontId="10" fillId="0" borderId="0" applyFill="0" applyBorder="0" applyAlignment="0" applyProtection="0"/>
    <xf numFmtId="179" fontId="10" fillId="0" borderId="0" applyFont="0" applyFill="0" applyBorder="0" applyAlignment="0" applyProtection="0"/>
    <xf numFmtId="179" fontId="10" fillId="0" borderId="0" applyFont="0" applyFill="0" applyBorder="0" applyAlignment="0" applyProtection="0"/>
    <xf numFmtId="179" fontId="10" fillId="0" borderId="0" applyFont="0" applyFill="0" applyBorder="0" applyAlignment="0" applyProtection="0"/>
    <xf numFmtId="179" fontId="10" fillId="0" borderId="0" applyFont="0" applyFill="0" applyBorder="0" applyAlignment="0" applyProtection="0"/>
    <xf numFmtId="179" fontId="10" fillId="0" borderId="0" applyFont="0" applyFill="0" applyBorder="0" applyAlignment="0" applyProtection="0"/>
    <xf numFmtId="179" fontId="10" fillId="0" borderId="0" applyFont="0" applyFill="0" applyBorder="0" applyAlignment="0" applyProtection="0"/>
    <xf numFmtId="172" fontId="10" fillId="0" borderId="0" applyFont="0" applyFill="0" applyBorder="0" applyAlignment="0" applyProtection="0"/>
    <xf numFmtId="172" fontId="10" fillId="0" borderId="0" applyFont="0" applyFill="0" applyBorder="0" applyAlignment="0" applyProtection="0"/>
    <xf numFmtId="179" fontId="10" fillId="0" borderId="0" applyFont="0" applyFill="0" applyBorder="0" applyAlignment="0" applyProtection="0"/>
    <xf numFmtId="172" fontId="10" fillId="0" borderId="0" applyFont="0" applyFill="0" applyBorder="0" applyAlignment="0" applyProtection="0"/>
    <xf numFmtId="43" fontId="2" fillId="0" borderId="0" applyFont="0" applyFill="0" applyBorder="0" applyAlignment="0" applyProtection="0"/>
    <xf numFmtId="179" fontId="10" fillId="0" borderId="0" applyFont="0" applyFill="0" applyBorder="0" applyAlignment="0" applyProtection="0"/>
    <xf numFmtId="172" fontId="10" fillId="0" borderId="0" applyFont="0" applyFill="0" applyBorder="0" applyAlignment="0" applyProtection="0"/>
    <xf numFmtId="172" fontId="10" fillId="0" borderId="0" applyFont="0" applyFill="0" applyBorder="0" applyAlignment="0" applyProtection="0"/>
    <xf numFmtId="166" fontId="10" fillId="0" borderId="0" applyFont="0" applyFill="0" applyBorder="0" applyAlignment="0" applyProtection="0"/>
    <xf numFmtId="172" fontId="10" fillId="0" borderId="0" applyFill="0" applyBorder="0" applyAlignment="0" applyProtection="0"/>
    <xf numFmtId="166" fontId="10" fillId="0" borderId="0" applyFont="0" applyFill="0" applyBorder="0" applyAlignment="0" applyProtection="0"/>
    <xf numFmtId="172" fontId="10" fillId="0" borderId="0" applyFont="0" applyFill="0" applyBorder="0" applyAlignment="0" applyProtection="0"/>
    <xf numFmtId="172" fontId="10" fillId="0" borderId="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186" fontId="10" fillId="0" borderId="0" applyFill="0" applyBorder="0" applyAlignment="0" applyProtection="0"/>
    <xf numFmtId="186" fontId="10" fillId="0" borderId="0" applyFill="0" applyBorder="0" applyAlignment="0" applyProtection="0"/>
    <xf numFmtId="172" fontId="10" fillId="0" borderId="0" applyFont="0" applyFill="0" applyBorder="0" applyAlignment="0" applyProtection="0"/>
    <xf numFmtId="172" fontId="10" fillId="0" borderId="0" applyFont="0" applyFill="0" applyBorder="0" applyAlignment="0" applyProtection="0"/>
    <xf numFmtId="171" fontId="10" fillId="0" borderId="0" applyFont="0" applyFill="0" applyBorder="0" applyAlignment="0" applyProtection="0"/>
    <xf numFmtId="171" fontId="10" fillId="0" borderId="0" applyFont="0" applyFill="0" applyBorder="0" applyAlignment="0" applyProtection="0"/>
    <xf numFmtId="44" fontId="15" fillId="0" borderId="0" applyFont="0" applyFill="0" applyBorder="0" applyAlignment="0" applyProtection="0"/>
    <xf numFmtId="44" fontId="43"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2" fillId="0" borderId="0" applyFont="0" applyFill="0" applyBorder="0" applyAlignment="0" applyProtection="0"/>
    <xf numFmtId="175" fontId="10" fillId="0" borderId="0" applyFont="0" applyFill="0" applyBorder="0" applyAlignment="0" applyProtection="0"/>
    <xf numFmtId="168" fontId="10" fillId="0" borderId="0" applyFont="0" applyFill="0" applyBorder="0" applyAlignment="0" applyProtection="0"/>
    <xf numFmtId="171" fontId="10" fillId="0" borderId="0" applyFont="0" applyFill="0" applyBorder="0" applyAlignment="0" applyProtection="0"/>
    <xf numFmtId="171" fontId="10" fillId="0" borderId="0" applyFont="0" applyFill="0" applyBorder="0" applyAlignment="0" applyProtection="0"/>
    <xf numFmtId="44" fontId="2" fillId="0" borderId="0" applyFont="0" applyFill="0" applyBorder="0" applyAlignment="0" applyProtection="0"/>
    <xf numFmtId="171" fontId="10" fillId="0" borderId="0" applyFont="0" applyFill="0" applyBorder="0" applyAlignment="0" applyProtection="0"/>
    <xf numFmtId="44" fontId="15" fillId="0" borderId="0" applyFont="0" applyFill="0" applyBorder="0" applyAlignment="0" applyProtection="0"/>
    <xf numFmtId="168" fontId="10" fillId="0" borderId="0" applyFont="0" applyFill="0" applyBorder="0" applyAlignment="0" applyProtection="0"/>
    <xf numFmtId="44" fontId="2" fillId="0" borderId="0" applyFont="0" applyFill="0" applyBorder="0" applyAlignment="0" applyProtection="0"/>
    <xf numFmtId="44" fontId="15" fillId="0" borderId="0" applyFont="0" applyFill="0" applyBorder="0" applyAlignment="0" applyProtection="0"/>
    <xf numFmtId="171" fontId="10"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10"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182" fontId="10"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44" fontId="15" fillId="0" borderId="0" applyFont="0" applyFill="0" applyBorder="0" applyAlignment="0" applyProtection="0"/>
    <xf numFmtId="0" fontId="10" fillId="0" borderId="0" applyFont="0" applyFill="0" applyBorder="0" applyAlignment="0" applyProtection="0"/>
    <xf numFmtId="182" fontId="10" fillId="0" borderId="0" applyFont="0" applyFill="0" applyBorder="0" applyAlignment="0" applyProtection="0"/>
    <xf numFmtId="44" fontId="10" fillId="0" borderId="0" applyFont="0" applyFill="0" applyBorder="0" applyAlignment="0" applyProtection="0"/>
    <xf numFmtId="44" fontId="15" fillId="0" borderId="0" applyFont="0" applyFill="0" applyBorder="0" applyAlignment="0" applyProtection="0"/>
    <xf numFmtId="182" fontId="10" fillId="0" borderId="0" applyFont="0" applyFill="0" applyBorder="0" applyAlignment="0" applyProtection="0"/>
    <xf numFmtId="182" fontId="10" fillId="0" borderId="0" applyFont="0" applyFill="0" applyBorder="0" applyAlignment="0" applyProtection="0"/>
    <xf numFmtId="167" fontId="10" fillId="0" borderId="0" applyFont="0" applyFill="0" applyBorder="0" applyAlignment="0" applyProtection="0"/>
    <xf numFmtId="44" fontId="2" fillId="0" borderId="0" applyFont="0" applyFill="0" applyBorder="0" applyAlignment="0" applyProtection="0"/>
    <xf numFmtId="171" fontId="10" fillId="0" borderId="0" applyFill="0" applyBorder="0" applyAlignment="0" applyProtection="0"/>
    <xf numFmtId="171" fontId="10" fillId="0" borderId="0" applyFont="0" applyFill="0" applyBorder="0" applyAlignment="0" applyProtection="0"/>
    <xf numFmtId="171" fontId="10" fillId="0" borderId="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0" fontId="10" fillId="0" borderId="0" applyBorder="0"/>
    <xf numFmtId="0" fontId="10" fillId="0" borderId="0" applyBorder="0"/>
    <xf numFmtId="0" fontId="10" fillId="0" borderId="0"/>
    <xf numFmtId="0" fontId="10" fillId="0" borderId="0"/>
    <xf numFmtId="0" fontId="2" fillId="0" borderId="0"/>
    <xf numFmtId="0" fontId="2" fillId="0" borderId="0"/>
    <xf numFmtId="0" fontId="10" fillId="0" borderId="0"/>
    <xf numFmtId="0" fontId="10" fillId="0" borderId="0"/>
    <xf numFmtId="0" fontId="10" fillId="0" borderId="0"/>
    <xf numFmtId="0" fontId="10" fillId="0" borderId="0"/>
    <xf numFmtId="0" fontId="10" fillId="0" borderId="0"/>
    <xf numFmtId="0" fontId="10" fillId="0" borderId="0"/>
    <xf numFmtId="0" fontId="2" fillId="0" borderId="0"/>
    <xf numFmtId="0" fontId="10" fillId="0" borderId="0"/>
    <xf numFmtId="0" fontId="10" fillId="0" borderId="0"/>
    <xf numFmtId="0" fontId="2" fillId="0" borderId="0"/>
    <xf numFmtId="0" fontId="10" fillId="0" borderId="0"/>
    <xf numFmtId="0" fontId="10" fillId="0" borderId="0"/>
    <xf numFmtId="0" fontId="2" fillId="0" borderId="0"/>
    <xf numFmtId="0" fontId="2" fillId="0" borderId="0"/>
    <xf numFmtId="0" fontId="10" fillId="0" borderId="0"/>
    <xf numFmtId="0" fontId="2" fillId="0" borderId="0"/>
    <xf numFmtId="0" fontId="10" fillId="0" borderId="0"/>
    <xf numFmtId="0" fontId="2" fillId="0" borderId="0"/>
    <xf numFmtId="0" fontId="10" fillId="0" borderId="0"/>
    <xf numFmtId="183" fontId="10" fillId="0" borderId="0"/>
    <xf numFmtId="0" fontId="10" fillId="0" borderId="0" applyBorder="0"/>
    <xf numFmtId="0" fontId="10" fillId="0" borderId="0"/>
    <xf numFmtId="0" fontId="10" fillId="0" borderId="0"/>
    <xf numFmtId="0" fontId="2" fillId="0" borderId="0"/>
    <xf numFmtId="0" fontId="10" fillId="34" borderId="48" applyNumberFormat="0" applyFont="0" applyAlignment="0" applyProtection="0"/>
    <xf numFmtId="0" fontId="10" fillId="34" borderId="48" applyNumberFormat="0" applyFont="0" applyAlignment="0" applyProtection="0"/>
    <xf numFmtId="0" fontId="10" fillId="34" borderId="48" applyNumberFormat="0" applyFont="0" applyAlignment="0" applyProtection="0"/>
    <xf numFmtId="0" fontId="10" fillId="34" borderId="48" applyNumberFormat="0" applyFont="0" applyAlignment="0" applyProtection="0"/>
    <xf numFmtId="0" fontId="10" fillId="34" borderId="48" applyNumberFormat="0" applyFont="0" applyAlignment="0" applyProtection="0"/>
    <xf numFmtId="0" fontId="10" fillId="34" borderId="48" applyNumberFormat="0" applyFont="0" applyAlignment="0" applyProtection="0"/>
    <xf numFmtId="0" fontId="10" fillId="34" borderId="48" applyNumberFormat="0" applyFont="0" applyAlignment="0" applyProtection="0"/>
    <xf numFmtId="0" fontId="10" fillId="34" borderId="48" applyNumberFormat="0" applyFont="0" applyAlignment="0" applyProtection="0"/>
    <xf numFmtId="0" fontId="10" fillId="34" borderId="48" applyNumberFormat="0" applyFont="0" applyAlignment="0" applyProtection="0"/>
    <xf numFmtId="0" fontId="10" fillId="34" borderId="48" applyNumberFormat="0" applyFont="0" applyAlignment="0" applyProtection="0"/>
    <xf numFmtId="0" fontId="10" fillId="34" borderId="48" applyNumberFormat="0" applyFont="0" applyAlignment="0" applyProtection="0"/>
    <xf numFmtId="0" fontId="10" fillId="34" borderId="48" applyNumberFormat="0" applyFont="0" applyAlignment="0" applyProtection="0"/>
    <xf numFmtId="0" fontId="10" fillId="34" borderId="48" applyNumberFormat="0" applyFont="0" applyAlignment="0" applyProtection="0"/>
    <xf numFmtId="0" fontId="10" fillId="34" borderId="48" applyNumberFormat="0" applyFont="0" applyAlignment="0" applyProtection="0"/>
    <xf numFmtId="0" fontId="10" fillId="34" borderId="48" applyNumberFormat="0" applyFont="0" applyAlignment="0" applyProtection="0"/>
    <xf numFmtId="0" fontId="10" fillId="34" borderId="48" applyNumberFormat="0" applyFont="0" applyAlignment="0" applyProtection="0"/>
    <xf numFmtId="0" fontId="10" fillId="34" borderId="48" applyNumberFormat="0" applyFont="0" applyAlignment="0" applyProtection="0"/>
    <xf numFmtId="0" fontId="28" fillId="20" borderId="49" applyNumberFormat="0" applyAlignment="0" applyProtection="0"/>
    <xf numFmtId="0" fontId="28" fillId="20" borderId="49" applyNumberFormat="0" applyAlignment="0" applyProtection="0"/>
    <xf numFmtId="0" fontId="28" fillId="20" borderId="49" applyNumberFormat="0" applyAlignment="0" applyProtection="0"/>
    <xf numFmtId="0" fontId="28" fillId="20" borderId="49" applyNumberFormat="0" applyAlignment="0" applyProtection="0"/>
    <xf numFmtId="0" fontId="28" fillId="20" borderId="49" applyNumberFormat="0" applyAlignment="0" applyProtection="0"/>
    <xf numFmtId="0" fontId="28" fillId="20" borderId="49" applyNumberFormat="0" applyAlignment="0" applyProtection="0"/>
    <xf numFmtId="0" fontId="28" fillId="20" borderId="49" applyNumberFormat="0" applyAlignment="0" applyProtection="0"/>
    <xf numFmtId="0" fontId="28" fillId="20" borderId="49" applyNumberFormat="0" applyAlignment="0" applyProtection="0"/>
    <xf numFmtId="0" fontId="28" fillId="20" borderId="49" applyNumberFormat="0" applyAlignment="0" applyProtection="0"/>
    <xf numFmtId="0" fontId="28" fillId="20" borderId="49" applyNumberFormat="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ill="0" applyBorder="0" applyAlignment="0" applyProtection="0"/>
    <xf numFmtId="9" fontId="2" fillId="0" borderId="0" applyFont="0" applyFill="0" applyBorder="0" applyAlignment="0" applyProtection="0"/>
    <xf numFmtId="9" fontId="10" fillId="0" borderId="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ill="0" applyBorder="0" applyAlignment="0" applyProtection="0"/>
    <xf numFmtId="9" fontId="10" fillId="0" borderId="0" applyFont="0" applyFill="0" applyBorder="0" applyAlignment="0" applyProtection="0"/>
    <xf numFmtId="9" fontId="10" fillId="0" borderId="0" applyFill="0" applyBorder="0" applyAlignment="0" applyProtection="0"/>
    <xf numFmtId="9" fontId="10" fillId="0" borderId="0" applyFont="0" applyFill="0" applyBorder="0" applyAlignment="0" applyProtection="0"/>
    <xf numFmtId="0" fontId="28" fillId="20" borderId="49" applyNumberFormat="0" applyAlignment="0" applyProtection="0"/>
    <xf numFmtId="0" fontId="28" fillId="20" borderId="49" applyNumberFormat="0" applyAlignment="0" applyProtection="0"/>
    <xf numFmtId="0" fontId="28" fillId="20" borderId="49" applyNumberFormat="0" applyAlignment="0" applyProtection="0"/>
    <xf numFmtId="0" fontId="28" fillId="20" borderId="49" applyNumberFormat="0" applyAlignment="0" applyProtection="0"/>
    <xf numFmtId="0" fontId="28" fillId="20" borderId="49" applyNumberFormat="0" applyAlignment="0" applyProtection="0"/>
    <xf numFmtId="0" fontId="28" fillId="20" borderId="49" applyNumberFormat="0" applyAlignment="0" applyProtection="0"/>
    <xf numFmtId="0" fontId="28" fillId="20" borderId="49" applyNumberFormat="0" applyAlignment="0" applyProtection="0"/>
    <xf numFmtId="0" fontId="28" fillId="20" borderId="49" applyNumberFormat="0" applyAlignment="0" applyProtection="0"/>
    <xf numFmtId="0" fontId="28" fillId="20" borderId="49" applyNumberFormat="0" applyAlignment="0" applyProtection="0"/>
    <xf numFmtId="0" fontId="28" fillId="20" borderId="49" applyNumberFormat="0" applyAlignment="0" applyProtection="0"/>
    <xf numFmtId="0" fontId="24" fillId="0" borderId="47" applyNumberFormat="0" applyFill="0" applyAlignment="0" applyProtection="0"/>
    <xf numFmtId="0" fontId="34" fillId="0" borderId="50" applyNumberFormat="0" applyFill="0" applyAlignment="0" applyProtection="0"/>
    <xf numFmtId="0" fontId="34" fillId="0" borderId="50" applyNumberFormat="0" applyFill="0" applyAlignment="0" applyProtection="0"/>
    <xf numFmtId="0" fontId="34" fillId="0" borderId="50" applyNumberFormat="0" applyFill="0" applyAlignment="0" applyProtection="0"/>
    <xf numFmtId="0" fontId="34" fillId="0" borderId="50" applyNumberFormat="0" applyFill="0" applyAlignment="0" applyProtection="0"/>
    <xf numFmtId="0" fontId="34" fillId="0" borderId="50" applyNumberFormat="0" applyFill="0" applyAlignment="0" applyProtection="0"/>
    <xf numFmtId="0" fontId="34" fillId="0" borderId="50" applyNumberFormat="0" applyFill="0" applyAlignment="0" applyProtection="0"/>
    <xf numFmtId="0" fontId="34" fillId="0" borderId="50" applyNumberFormat="0" applyFill="0" applyAlignment="0" applyProtection="0"/>
    <xf numFmtId="0" fontId="34" fillId="0" borderId="50" applyNumberFormat="0" applyFill="0" applyAlignment="0" applyProtection="0"/>
    <xf numFmtId="0" fontId="34" fillId="0" borderId="50" applyNumberFormat="0" applyFill="0" applyAlignment="0" applyProtection="0"/>
    <xf numFmtId="0" fontId="34" fillId="0" borderId="50" applyNumberFormat="0" applyFill="0" applyAlignment="0" applyProtection="0"/>
    <xf numFmtId="0" fontId="2" fillId="0" borderId="0"/>
    <xf numFmtId="9" fontId="2" fillId="0" borderId="0" applyFont="0" applyFill="0" applyBorder="0" applyAlignment="0" applyProtection="0"/>
    <xf numFmtId="44" fontId="2" fillId="0" borderId="0" applyFont="0" applyFill="0" applyBorder="0" applyAlignment="0" applyProtection="0"/>
    <xf numFmtId="0" fontId="2" fillId="0" borderId="0"/>
    <xf numFmtId="166" fontId="2" fillId="0" borderId="0" applyFont="0" applyFill="0" applyBorder="0" applyAlignment="0" applyProtection="0"/>
    <xf numFmtId="0" fontId="3" fillId="0" borderId="0"/>
    <xf numFmtId="0" fontId="2" fillId="0" borderId="0"/>
    <xf numFmtId="44" fontId="2" fillId="0" borderId="0" applyFont="0" applyFill="0" applyBorder="0" applyAlignment="0" applyProtection="0"/>
    <xf numFmtId="0" fontId="43" fillId="0" borderId="0"/>
    <xf numFmtId="0" fontId="2" fillId="0" borderId="0"/>
    <xf numFmtId="0" fontId="2" fillId="0" borderId="0"/>
    <xf numFmtId="0" fontId="2" fillId="0" borderId="0"/>
    <xf numFmtId="0" fontId="2" fillId="39" borderId="36" applyNumberFormat="0" applyFont="0" applyAlignment="0" applyProtection="0"/>
    <xf numFmtId="166" fontId="2" fillId="0" borderId="0" applyFont="0" applyFill="0" applyBorder="0" applyAlignment="0" applyProtection="0"/>
    <xf numFmtId="0" fontId="2" fillId="0" borderId="0"/>
    <xf numFmtId="44" fontId="2" fillId="0" borderId="0" applyFont="0" applyFill="0" applyBorder="0" applyAlignment="0" applyProtection="0"/>
    <xf numFmtId="43" fontId="2" fillId="0" borderId="0" applyFont="0" applyFill="0" applyBorder="0" applyAlignment="0" applyProtection="0"/>
    <xf numFmtId="164" fontId="2" fillId="0" borderId="0" applyFont="0" applyFill="0" applyBorder="0" applyAlignment="0" applyProtection="0"/>
    <xf numFmtId="9" fontId="2" fillId="0" borderId="0" applyFont="0" applyFill="0" applyBorder="0" applyAlignment="0" applyProtection="0"/>
    <xf numFmtId="165" fontId="2" fillId="0" borderId="0" applyFont="0" applyFill="0" applyBorder="0" applyAlignment="0" applyProtection="0"/>
    <xf numFmtId="0" fontId="2" fillId="0" borderId="0"/>
    <xf numFmtId="166" fontId="2" fillId="0" borderId="0" applyFont="0" applyFill="0" applyBorder="0" applyAlignment="0" applyProtection="0"/>
    <xf numFmtId="164" fontId="2" fillId="0" borderId="0" applyFont="0" applyFill="0" applyBorder="0" applyAlignment="0" applyProtection="0"/>
    <xf numFmtId="0" fontId="2" fillId="0" borderId="0"/>
    <xf numFmtId="0" fontId="2" fillId="0" borderId="0"/>
    <xf numFmtId="44" fontId="15" fillId="0" borderId="0" applyFont="0" applyFill="0" applyBorder="0" applyAlignment="0" applyProtection="0"/>
    <xf numFmtId="0" fontId="2" fillId="0" borderId="0"/>
    <xf numFmtId="43" fontId="2" fillId="0" borderId="0" applyFont="0" applyFill="0" applyBorder="0" applyAlignment="0" applyProtection="0"/>
    <xf numFmtId="44" fontId="2" fillId="0" borderId="0" applyFont="0" applyFill="0" applyBorder="0" applyAlignment="0" applyProtection="0"/>
    <xf numFmtId="195" fontId="2" fillId="0" borderId="0" applyFont="0" applyFill="0" applyBorder="0" applyAlignment="0" applyProtection="0"/>
    <xf numFmtId="9" fontId="2" fillId="0" borderId="0" applyFont="0" applyFill="0" applyBorder="0" applyAlignment="0" applyProtection="0"/>
    <xf numFmtId="0" fontId="10" fillId="0" borderId="0"/>
    <xf numFmtId="0" fontId="1" fillId="0" borderId="0"/>
  </cellStyleXfs>
  <cellXfs count="272">
    <xf numFmtId="0" fontId="0" fillId="0" borderId="0" xfId="0"/>
    <xf numFmtId="0" fontId="53" fillId="0" borderId="0" xfId="589" applyFont="1"/>
    <xf numFmtId="0" fontId="53" fillId="0" borderId="0" xfId="589" applyFont="1" applyAlignment="1">
      <alignment horizontal="center" vertical="center"/>
    </xf>
    <xf numFmtId="0" fontId="53" fillId="0" borderId="0" xfId="589" applyFont="1" applyAlignment="1">
      <alignment horizontal="center"/>
    </xf>
    <xf numFmtId="0" fontId="53" fillId="0" borderId="0" xfId="589" applyFont="1" applyAlignment="1">
      <alignment horizontal="justify"/>
    </xf>
    <xf numFmtId="167" fontId="53" fillId="0" borderId="0" xfId="313" applyFont="1"/>
    <xf numFmtId="0" fontId="54" fillId="0" borderId="0" xfId="589" applyFont="1"/>
    <xf numFmtId="0" fontId="53" fillId="0" borderId="37" xfId="589" applyFont="1" applyBorder="1"/>
    <xf numFmtId="0" fontId="53" fillId="0" borderId="38" xfId="589" applyFont="1" applyBorder="1"/>
    <xf numFmtId="0" fontId="53" fillId="0" borderId="38" xfId="589" applyFont="1" applyBorder="1" applyAlignment="1">
      <alignment horizontal="center" vertical="center"/>
    </xf>
    <xf numFmtId="0" fontId="53" fillId="0" borderId="38" xfId="589" applyFont="1" applyBorder="1" applyAlignment="1">
      <alignment horizontal="center"/>
    </xf>
    <xf numFmtId="0" fontId="53" fillId="0" borderId="38" xfId="589" applyFont="1" applyBorder="1" applyAlignment="1">
      <alignment horizontal="justify"/>
    </xf>
    <xf numFmtId="167" fontId="53" fillId="0" borderId="38" xfId="313" applyFont="1" applyBorder="1"/>
    <xf numFmtId="0" fontId="53" fillId="0" borderId="39" xfId="589" applyFont="1" applyBorder="1"/>
    <xf numFmtId="0" fontId="53" fillId="0" borderId="40" xfId="589" applyFont="1" applyBorder="1"/>
    <xf numFmtId="0" fontId="53" fillId="0" borderId="41" xfId="589" applyFont="1" applyBorder="1"/>
    <xf numFmtId="0" fontId="55" fillId="0" borderId="18" xfId="591" applyFont="1" applyFill="1" applyBorder="1" applyAlignment="1">
      <alignment horizontal="center" vertical="center"/>
    </xf>
    <xf numFmtId="0" fontId="55" fillId="0" borderId="12" xfId="591" applyFont="1" applyFill="1" applyBorder="1" applyAlignment="1">
      <alignment horizontal="center" vertical="center"/>
    </xf>
    <xf numFmtId="0" fontId="56" fillId="0" borderId="0" xfId="589" applyFont="1"/>
    <xf numFmtId="0" fontId="40" fillId="0" borderId="0" xfId="589" applyFont="1"/>
    <xf numFmtId="0" fontId="54" fillId="0" borderId="0" xfId="589" applyFont="1" applyAlignment="1">
      <alignment horizontal="center" vertical="center"/>
    </xf>
    <xf numFmtId="0" fontId="54" fillId="0" borderId="0" xfId="589" applyFont="1" applyAlignment="1">
      <alignment horizontal="center"/>
    </xf>
    <xf numFmtId="0" fontId="54" fillId="0" borderId="0" xfId="589" applyFont="1" applyAlignment="1">
      <alignment horizontal="justify"/>
    </xf>
    <xf numFmtId="167" fontId="54" fillId="0" borderId="0" xfId="313" applyFont="1"/>
    <xf numFmtId="0" fontId="54" fillId="0" borderId="0" xfId="589" applyFont="1" applyAlignment="1">
      <alignment vertical="center"/>
    </xf>
    <xf numFmtId="0" fontId="56" fillId="0" borderId="0" xfId="589" applyFont="1" applyAlignment="1">
      <alignment vertical="center"/>
    </xf>
    <xf numFmtId="167" fontId="56" fillId="0" borderId="0" xfId="313" applyFont="1" applyAlignment="1">
      <alignment vertical="center"/>
    </xf>
    <xf numFmtId="10" fontId="53" fillId="0" borderId="0" xfId="589" applyNumberFormat="1" applyFont="1" applyAlignment="1">
      <alignment vertical="center"/>
    </xf>
    <xf numFmtId="0" fontId="40" fillId="0" borderId="0" xfId="589" applyFont="1" applyAlignment="1">
      <alignment vertical="center"/>
    </xf>
    <xf numFmtId="176" fontId="53" fillId="0" borderId="0" xfId="589" applyNumberFormat="1" applyFont="1"/>
    <xf numFmtId="176" fontId="53" fillId="0" borderId="38" xfId="589" applyNumberFormat="1" applyFont="1" applyBorder="1"/>
    <xf numFmtId="176" fontId="55" fillId="0" borderId="20" xfId="591" applyNumberFormat="1" applyFont="1" applyFill="1" applyBorder="1" applyAlignment="1">
      <alignment horizontal="center" vertical="center"/>
    </xf>
    <xf numFmtId="176" fontId="54" fillId="0" borderId="0" xfId="589" applyNumberFormat="1" applyFont="1"/>
    <xf numFmtId="0" fontId="53" fillId="0" borderId="0" xfId="589" applyFont="1" applyBorder="1"/>
    <xf numFmtId="0" fontId="53" fillId="0" borderId="0" xfId="589" applyFont="1" applyBorder="1" applyAlignment="1">
      <alignment horizontal="center" vertical="center"/>
    </xf>
    <xf numFmtId="0" fontId="53" fillId="0" borderId="0" xfId="589" applyFont="1" applyBorder="1" applyAlignment="1">
      <alignment horizontal="center"/>
    </xf>
    <xf numFmtId="190" fontId="53" fillId="0" borderId="0" xfId="601" applyNumberFormat="1" applyFont="1" applyBorder="1" applyAlignment="1">
      <alignment horizontal="justify"/>
    </xf>
    <xf numFmtId="167" fontId="53" fillId="0" borderId="0" xfId="313" applyFont="1" applyBorder="1"/>
    <xf numFmtId="0" fontId="53" fillId="0" borderId="0" xfId="399" applyFont="1" applyBorder="1" applyAlignment="1">
      <alignment horizontal="center" vertical="center"/>
    </xf>
    <xf numFmtId="0" fontId="53" fillId="0" borderId="0" xfId="399" applyFont="1" applyBorder="1" applyAlignment="1">
      <alignment horizontal="center"/>
    </xf>
    <xf numFmtId="0" fontId="53" fillId="0" borderId="0" xfId="399" applyFont="1" applyBorder="1" applyAlignment="1">
      <alignment horizontal="justify"/>
    </xf>
    <xf numFmtId="0" fontId="56" fillId="0" borderId="0" xfId="589" applyFont="1" applyBorder="1"/>
    <xf numFmtId="0" fontId="40" fillId="0" borderId="0" xfId="589" applyFont="1" applyBorder="1"/>
    <xf numFmtId="0" fontId="54" fillId="0" borderId="0" xfId="589" applyFont="1" applyBorder="1"/>
    <xf numFmtId="176" fontId="56" fillId="0" borderId="0" xfId="589" applyNumberFormat="1" applyFont="1" applyAlignment="1">
      <alignment vertical="center"/>
    </xf>
    <xf numFmtId="167" fontId="54" fillId="0" borderId="0" xfId="313" applyFont="1" applyAlignment="1">
      <alignment vertical="center"/>
    </xf>
    <xf numFmtId="177" fontId="53" fillId="0" borderId="0" xfId="589" applyNumberFormat="1" applyFont="1" applyAlignment="1">
      <alignment horizontal="center" vertical="center"/>
    </xf>
    <xf numFmtId="177" fontId="53" fillId="0" borderId="38" xfId="589" applyNumberFormat="1" applyFont="1" applyBorder="1" applyAlignment="1">
      <alignment horizontal="center" vertical="center"/>
    </xf>
    <xf numFmtId="177" fontId="55" fillId="0" borderId="12" xfId="591" applyNumberFormat="1" applyFont="1" applyFill="1" applyBorder="1" applyAlignment="1">
      <alignment horizontal="center" vertical="center"/>
    </xf>
    <xf numFmtId="177" fontId="53" fillId="0" borderId="0" xfId="399" applyNumberFormat="1" applyFont="1" applyBorder="1" applyAlignment="1">
      <alignment horizontal="center" vertical="center"/>
    </xf>
    <xf numFmtId="177" fontId="56" fillId="0" borderId="0" xfId="589" applyNumberFormat="1" applyFont="1" applyBorder="1"/>
    <xf numFmtId="177" fontId="40" fillId="0" borderId="0" xfId="589" applyNumberFormat="1" applyFont="1" applyBorder="1"/>
    <xf numFmtId="177" fontId="54" fillId="0" borderId="0" xfId="589" applyNumberFormat="1" applyFont="1" applyBorder="1"/>
    <xf numFmtId="177" fontId="53" fillId="0" borderId="0" xfId="589" applyNumberFormat="1" applyFont="1" applyBorder="1" applyAlignment="1">
      <alignment horizontal="center" vertical="center"/>
    </xf>
    <xf numFmtId="177" fontId="54" fillId="0" borderId="0" xfId="589" applyNumberFormat="1" applyFont="1" applyAlignment="1">
      <alignment horizontal="center" vertical="center"/>
    </xf>
    <xf numFmtId="0" fontId="53" fillId="0" borderId="40" xfId="889" applyFont="1" applyBorder="1"/>
    <xf numFmtId="0" fontId="53" fillId="0" borderId="41" xfId="889" applyFont="1" applyBorder="1"/>
    <xf numFmtId="0" fontId="54" fillId="0" borderId="40" xfId="889" applyFont="1" applyBorder="1"/>
    <xf numFmtId="0" fontId="54" fillId="0" borderId="41" xfId="889" applyFont="1" applyBorder="1"/>
    <xf numFmtId="0" fontId="54" fillId="0" borderId="42" xfId="889" applyFont="1" applyBorder="1"/>
    <xf numFmtId="0" fontId="54" fillId="0" borderId="43" xfId="889" applyFont="1" applyBorder="1"/>
    <xf numFmtId="0" fontId="54" fillId="0" borderId="43" xfId="889" applyFont="1" applyBorder="1" applyAlignment="1">
      <alignment horizontal="center" vertical="center"/>
    </xf>
    <xf numFmtId="0" fontId="54" fillId="0" borderId="43" xfId="889" applyFont="1" applyBorder="1" applyAlignment="1">
      <alignment horizontal="center"/>
    </xf>
    <xf numFmtId="0" fontId="54" fillId="0" borderId="43" xfId="889" applyFont="1" applyBorder="1" applyAlignment="1">
      <alignment horizontal="justify"/>
    </xf>
    <xf numFmtId="167" fontId="54" fillId="0" borderId="43" xfId="313" applyFont="1" applyBorder="1"/>
    <xf numFmtId="176" fontId="54" fillId="0" borderId="43" xfId="889" applyNumberFormat="1" applyFont="1" applyBorder="1"/>
    <xf numFmtId="0" fontId="54" fillId="0" borderId="44" xfId="889" applyFont="1" applyBorder="1"/>
    <xf numFmtId="177" fontId="54" fillId="0" borderId="43" xfId="889" applyNumberFormat="1" applyFont="1" applyBorder="1" applyAlignment="1">
      <alignment horizontal="center" vertical="center"/>
    </xf>
    <xf numFmtId="176" fontId="55" fillId="0" borderId="27" xfId="591" applyNumberFormat="1" applyFont="1" applyFill="1" applyBorder="1" applyAlignment="1">
      <alignment vertical="center"/>
    </xf>
    <xf numFmtId="176" fontId="55" fillId="0" borderId="31" xfId="591" applyNumberFormat="1" applyFont="1" applyFill="1" applyBorder="1" applyAlignment="1">
      <alignment vertical="center"/>
    </xf>
    <xf numFmtId="176" fontId="55" fillId="0" borderId="54" xfId="591" applyNumberFormat="1" applyFont="1" applyFill="1" applyBorder="1" applyAlignment="1">
      <alignment vertical="center"/>
    </xf>
    <xf numFmtId="0" fontId="58" fillId="44" borderId="10" xfId="1054" applyFont="1" applyFill="1" applyBorder="1" applyAlignment="1">
      <alignment vertical="center"/>
    </xf>
    <xf numFmtId="174" fontId="53" fillId="45" borderId="59" xfId="1013" applyNumberFormat="1" applyFont="1" applyFill="1" applyBorder="1" applyAlignment="1">
      <alignment vertical="center" wrapText="1"/>
    </xf>
    <xf numFmtId="196" fontId="59" fillId="0" borderId="59" xfId="0" applyNumberFormat="1" applyFont="1" applyBorder="1" applyAlignment="1" applyProtection="1">
      <alignment horizontal="center" vertical="center"/>
    </xf>
    <xf numFmtId="0" fontId="58" fillId="44" borderId="18" xfId="1054" applyFont="1" applyFill="1" applyBorder="1" applyAlignment="1">
      <alignment vertical="center"/>
    </xf>
    <xf numFmtId="0" fontId="58" fillId="44" borderId="12" xfId="1054" applyFont="1" applyFill="1" applyBorder="1" applyAlignment="1">
      <alignment vertical="center"/>
    </xf>
    <xf numFmtId="0" fontId="58" fillId="44" borderId="20" xfId="1054" applyFont="1" applyFill="1" applyBorder="1" applyAlignment="1">
      <alignment vertical="center"/>
    </xf>
    <xf numFmtId="174" fontId="53" fillId="0" borderId="59" xfId="1013" applyNumberFormat="1" applyFont="1" applyBorder="1" applyAlignment="1">
      <alignment vertical="center" wrapText="1"/>
    </xf>
    <xf numFmtId="167" fontId="54" fillId="0" borderId="59" xfId="313" applyFont="1" applyBorder="1" applyAlignment="1">
      <alignment vertical="center"/>
    </xf>
    <xf numFmtId="0" fontId="53" fillId="0" borderId="59" xfId="589" applyFont="1" applyBorder="1"/>
    <xf numFmtId="0" fontId="56" fillId="0" borderId="59" xfId="589" applyFont="1" applyBorder="1" applyAlignment="1">
      <alignment vertical="center"/>
    </xf>
    <xf numFmtId="174" fontId="53" fillId="0" borderId="59" xfId="1013" applyNumberFormat="1" applyFont="1" applyFill="1" applyBorder="1" applyAlignment="1">
      <alignment vertical="center" wrapText="1"/>
    </xf>
    <xf numFmtId="0" fontId="56" fillId="0" borderId="59" xfId="589" applyFont="1" applyFill="1" applyBorder="1" applyAlignment="1">
      <alignment vertical="center"/>
    </xf>
    <xf numFmtId="0" fontId="53" fillId="0" borderId="60" xfId="591" applyFont="1" applyBorder="1" applyAlignment="1">
      <alignment horizontal="center" vertical="center"/>
    </xf>
    <xf numFmtId="177" fontId="53" fillId="0" borderId="59" xfId="591" applyNumberFormat="1" applyFont="1" applyBorder="1" applyAlignment="1">
      <alignment horizontal="center" vertical="center"/>
    </xf>
    <xf numFmtId="0" fontId="53" fillId="0" borderId="59" xfId="594" applyFont="1" applyBorder="1" applyAlignment="1">
      <alignment horizontal="center" vertical="center"/>
    </xf>
    <xf numFmtId="0" fontId="53" fillId="0" borderId="59" xfId="594" applyFont="1" applyBorder="1" applyAlignment="1">
      <alignment horizontal="justify" vertical="center" wrapText="1"/>
    </xf>
    <xf numFmtId="0" fontId="53" fillId="0" borderId="59" xfId="594" applyFont="1" applyBorder="1" applyAlignment="1">
      <alignment horizontal="center" vertical="center" wrapText="1"/>
    </xf>
    <xf numFmtId="166" fontId="53" fillId="0" borderId="59" xfId="243" applyFont="1" applyBorder="1" applyAlignment="1">
      <alignment horizontal="center" vertical="center" wrapText="1"/>
    </xf>
    <xf numFmtId="174" fontId="53" fillId="0" borderId="59" xfId="313" applyNumberFormat="1" applyFont="1" applyBorder="1" applyAlignment="1">
      <alignment vertical="center" wrapText="1"/>
    </xf>
    <xf numFmtId="176" fontId="53" fillId="0" borderId="61" xfId="595" applyNumberFormat="1" applyFont="1" applyBorder="1" applyAlignment="1">
      <alignment vertical="center" wrapText="1"/>
    </xf>
    <xf numFmtId="0" fontId="53" fillId="0" borderId="65" xfId="591" applyFont="1" applyBorder="1" applyAlignment="1">
      <alignment horizontal="center" vertical="center"/>
    </xf>
    <xf numFmtId="176" fontId="60" fillId="37" borderId="21" xfId="591" applyNumberFormat="1" applyFont="1" applyFill="1" applyBorder="1" applyAlignment="1">
      <alignment vertical="center"/>
    </xf>
    <xf numFmtId="176" fontId="61" fillId="37" borderId="21" xfId="591" applyNumberFormat="1" applyFont="1" applyFill="1" applyBorder="1" applyAlignment="1">
      <alignment vertical="center"/>
    </xf>
    <xf numFmtId="174" fontId="53" fillId="0" borderId="58" xfId="1013" applyNumberFormat="1" applyFont="1" applyFill="1" applyBorder="1" applyAlignment="1">
      <alignment vertical="center" wrapText="1"/>
    </xf>
    <xf numFmtId="176" fontId="61" fillId="35" borderId="25" xfId="599" applyNumberFormat="1" applyFont="1" applyFill="1" applyBorder="1" applyAlignment="1">
      <alignment horizontal="center" vertical="center"/>
    </xf>
    <xf numFmtId="194" fontId="62" fillId="0" borderId="41" xfId="589" applyNumberFormat="1" applyFont="1" applyBorder="1"/>
    <xf numFmtId="191" fontId="61" fillId="36" borderId="24" xfId="462" applyNumberFormat="1" applyFont="1" applyFill="1" applyBorder="1" applyAlignment="1">
      <alignment horizontal="center" vertical="center"/>
    </xf>
    <xf numFmtId="0" fontId="62" fillId="0" borderId="41" xfId="589" applyFont="1" applyBorder="1"/>
    <xf numFmtId="167" fontId="61" fillId="35" borderId="32" xfId="313" applyFont="1" applyFill="1" applyBorder="1" applyAlignment="1">
      <alignment horizontal="center" vertical="center"/>
    </xf>
    <xf numFmtId="191" fontId="61" fillId="36" borderId="33" xfId="462" applyNumberFormat="1" applyFont="1" applyFill="1" applyBorder="1" applyAlignment="1">
      <alignment horizontal="center" vertical="center"/>
    </xf>
    <xf numFmtId="191" fontId="61" fillId="37" borderId="33" xfId="462" applyNumberFormat="1" applyFont="1" applyFill="1" applyBorder="1" applyAlignment="1">
      <alignment horizontal="center" vertical="center"/>
    </xf>
    <xf numFmtId="176" fontId="61" fillId="35" borderId="25" xfId="599" applyNumberFormat="1" applyFont="1" applyFill="1" applyBorder="1" applyAlignment="1">
      <alignment horizontal="center" vertical="center" wrapText="1"/>
    </xf>
    <xf numFmtId="0" fontId="56" fillId="0" borderId="67" xfId="589" applyFont="1" applyFill="1" applyBorder="1" applyAlignment="1">
      <alignment vertical="center"/>
    </xf>
    <xf numFmtId="196" fontId="59" fillId="0" borderId="14" xfId="0" applyNumberFormat="1" applyFont="1" applyBorder="1" applyAlignment="1" applyProtection="1">
      <alignment horizontal="center" vertical="center"/>
    </xf>
    <xf numFmtId="197" fontId="58" fillId="46" borderId="13" xfId="599" applyNumberFormat="1" applyFont="1" applyFill="1" applyBorder="1" applyAlignment="1">
      <alignment horizontal="center" vertical="center" wrapText="1"/>
    </xf>
    <xf numFmtId="197" fontId="58" fillId="46" borderId="14" xfId="599" applyNumberFormat="1" applyFont="1" applyFill="1" applyBorder="1" applyAlignment="1">
      <alignment horizontal="center" vertical="center" wrapText="1"/>
    </xf>
    <xf numFmtId="196" fontId="59" fillId="0" borderId="25" xfId="0" applyNumberFormat="1" applyFont="1" applyBorder="1" applyAlignment="1" applyProtection="1">
      <alignment horizontal="center" vertical="center"/>
    </xf>
    <xf numFmtId="196" fontId="59" fillId="0" borderId="61" xfId="0" applyNumberFormat="1" applyFont="1" applyBorder="1" applyAlignment="1" applyProtection="1">
      <alignment horizontal="center" vertical="center"/>
    </xf>
    <xf numFmtId="196" fontId="59" fillId="0" borderId="69" xfId="0" applyNumberFormat="1" applyFont="1" applyBorder="1" applyAlignment="1" applyProtection="1">
      <alignment horizontal="center" vertical="center"/>
    </xf>
    <xf numFmtId="191" fontId="53" fillId="47" borderId="68" xfId="462" applyNumberFormat="1" applyFont="1" applyFill="1" applyBorder="1" applyAlignment="1">
      <alignment horizontal="center" vertical="center"/>
    </xf>
    <xf numFmtId="0" fontId="55" fillId="0" borderId="67" xfId="594" applyFont="1" applyBorder="1" applyAlignment="1">
      <alignment horizontal="center" vertical="center" wrapText="1"/>
    </xf>
    <xf numFmtId="0" fontId="55" fillId="0" borderId="66" xfId="594" applyFont="1" applyBorder="1" applyAlignment="1">
      <alignment horizontal="center" vertical="center" wrapText="1"/>
    </xf>
    <xf numFmtId="0" fontId="55" fillId="42" borderId="60" xfId="591" applyFont="1" applyFill="1" applyBorder="1" applyAlignment="1">
      <alignment vertical="center"/>
    </xf>
    <xf numFmtId="0" fontId="55" fillId="0" borderId="60" xfId="591" applyFont="1" applyFill="1" applyBorder="1" applyAlignment="1">
      <alignment vertical="center"/>
    </xf>
    <xf numFmtId="0" fontId="55" fillId="0" borderId="22" xfId="597" applyNumberFormat="1" applyFont="1" applyBorder="1" applyAlignment="1">
      <alignment horizontal="right" vertical="center"/>
    </xf>
    <xf numFmtId="177" fontId="55" fillId="0" borderId="0" xfId="597" applyNumberFormat="1" applyFont="1" applyBorder="1" applyAlignment="1">
      <alignment horizontal="center" vertical="center"/>
    </xf>
    <xf numFmtId="0" fontId="55" fillId="0" borderId="0" xfId="597" applyNumberFormat="1" applyFont="1" applyBorder="1" applyAlignment="1">
      <alignment horizontal="right" vertical="center"/>
    </xf>
    <xf numFmtId="0" fontId="55" fillId="0" borderId="0" xfId="597" applyNumberFormat="1" applyFont="1" applyBorder="1" applyAlignment="1">
      <alignment horizontal="justify" vertical="center"/>
    </xf>
    <xf numFmtId="0" fontId="55" fillId="0" borderId="0" xfId="597" applyNumberFormat="1" applyFont="1" applyBorder="1" applyAlignment="1">
      <alignment horizontal="center" vertical="center"/>
    </xf>
    <xf numFmtId="0" fontId="55" fillId="0" borderId="0" xfId="313" applyNumberFormat="1" applyFont="1" applyBorder="1" applyAlignment="1">
      <alignment horizontal="right" vertical="center"/>
    </xf>
    <xf numFmtId="176" fontId="55" fillId="0" borderId="23" xfId="597" applyNumberFormat="1" applyFont="1" applyBorder="1" applyAlignment="1">
      <alignment vertical="center"/>
    </xf>
    <xf numFmtId="0" fontId="61" fillId="0" borderId="22" xfId="597" applyNumberFormat="1" applyFont="1" applyBorder="1" applyAlignment="1">
      <alignment horizontal="right" vertical="center"/>
    </xf>
    <xf numFmtId="177" fontId="61" fillId="0" borderId="0" xfId="597" applyNumberFormat="1" applyFont="1" applyBorder="1" applyAlignment="1">
      <alignment horizontal="center" vertical="center"/>
    </xf>
    <xf numFmtId="0" fontId="61" fillId="0" borderId="0" xfId="597" applyNumberFormat="1" applyFont="1" applyBorder="1" applyAlignment="1">
      <alignment horizontal="right" vertical="center"/>
    </xf>
    <xf numFmtId="0" fontId="61" fillId="0" borderId="0" xfId="597" applyNumberFormat="1" applyFont="1" applyBorder="1" applyAlignment="1">
      <alignment horizontal="justify" vertical="center"/>
    </xf>
    <xf numFmtId="0" fontId="61" fillId="0" borderId="0" xfId="597" applyNumberFormat="1" applyFont="1" applyBorder="1" applyAlignment="1">
      <alignment horizontal="center" vertical="center"/>
    </xf>
    <xf numFmtId="0" fontId="61" fillId="0" borderId="0" xfId="313" applyNumberFormat="1" applyFont="1" applyBorder="1" applyAlignment="1">
      <alignment horizontal="right" vertical="center"/>
    </xf>
    <xf numFmtId="176" fontId="61" fillId="0" borderId="23" xfId="597" applyNumberFormat="1" applyFont="1" applyBorder="1" applyAlignment="1">
      <alignment vertical="center"/>
    </xf>
    <xf numFmtId="0" fontId="53" fillId="0" borderId="22" xfId="399" applyFont="1" applyBorder="1"/>
    <xf numFmtId="176" fontId="55" fillId="0" borderId="23" xfId="598" applyNumberFormat="1" applyFont="1" applyBorder="1" applyAlignment="1">
      <alignment vertical="center"/>
    </xf>
    <xf numFmtId="0" fontId="56" fillId="0" borderId="22" xfId="589" applyFont="1" applyBorder="1"/>
    <xf numFmtId="167" fontId="61" fillId="35" borderId="59" xfId="313" applyFont="1" applyFill="1" applyBorder="1" applyAlignment="1">
      <alignment horizontal="center" vertical="center"/>
    </xf>
    <xf numFmtId="191" fontId="61" fillId="37" borderId="61" xfId="462" applyNumberFormat="1" applyFont="1" applyFill="1" applyBorder="1" applyAlignment="1">
      <alignment horizontal="center" vertical="center"/>
    </xf>
    <xf numFmtId="0" fontId="40" fillId="0" borderId="22" xfId="589" applyFont="1" applyBorder="1"/>
    <xf numFmtId="0" fontId="54" fillId="0" borderId="22" xfId="589" applyFont="1" applyBorder="1"/>
    <xf numFmtId="0" fontId="53" fillId="0" borderId="22" xfId="589" applyFont="1" applyBorder="1"/>
    <xf numFmtId="176" fontId="53" fillId="0" borderId="23" xfId="589" applyNumberFormat="1" applyFont="1" applyBorder="1"/>
    <xf numFmtId="177" fontId="53" fillId="0" borderId="32" xfId="591" applyNumberFormat="1" applyFont="1" applyBorder="1" applyAlignment="1">
      <alignment horizontal="center" vertical="center"/>
    </xf>
    <xf numFmtId="0" fontId="53" fillId="0" borderId="32" xfId="591" applyFont="1" applyBorder="1" applyAlignment="1">
      <alignment horizontal="justify" vertical="center" wrapText="1"/>
    </xf>
    <xf numFmtId="0" fontId="53" fillId="0" borderId="32" xfId="591" applyFont="1" applyBorder="1" applyAlignment="1">
      <alignment horizontal="center" vertical="center"/>
    </xf>
    <xf numFmtId="4" fontId="53" fillId="0" borderId="32" xfId="313" applyNumberFormat="1" applyFont="1" applyBorder="1" applyAlignment="1">
      <alignment horizontal="center" vertical="center" wrapText="1"/>
    </xf>
    <xf numFmtId="174" fontId="53" fillId="0" borderId="32" xfId="313" applyNumberFormat="1" applyFont="1" applyBorder="1" applyAlignment="1">
      <alignment vertical="center" wrapText="1"/>
    </xf>
    <xf numFmtId="176" fontId="55" fillId="0" borderId="33" xfId="592" applyNumberFormat="1" applyFont="1" applyBorder="1" applyAlignment="1">
      <alignment vertical="center"/>
    </xf>
    <xf numFmtId="0" fontId="53" fillId="0" borderId="34" xfId="591" applyFont="1" applyBorder="1" applyAlignment="1">
      <alignment horizontal="left" vertical="center"/>
    </xf>
    <xf numFmtId="0" fontId="53" fillId="0" borderId="75" xfId="589" applyFont="1" applyBorder="1"/>
    <xf numFmtId="196" fontId="59" fillId="0" borderId="75" xfId="0" applyNumberFormat="1" applyFont="1" applyBorder="1" applyAlignment="1" applyProtection="1">
      <alignment horizontal="center" vertical="center"/>
    </xf>
    <xf numFmtId="174" fontId="53" fillId="0" borderId="75" xfId="1013" applyNumberFormat="1" applyFont="1" applyFill="1" applyBorder="1" applyAlignment="1">
      <alignment vertical="center" wrapText="1"/>
    </xf>
    <xf numFmtId="174" fontId="53" fillId="0" borderId="59" xfId="589" applyNumberFormat="1" applyFont="1" applyBorder="1"/>
    <xf numFmtId="166" fontId="53" fillId="0" borderId="59" xfId="243" applyFont="1" applyBorder="1" applyAlignment="1">
      <alignment vertical="center" wrapText="1"/>
    </xf>
    <xf numFmtId="166" fontId="53" fillId="0" borderId="59" xfId="243" applyFont="1" applyBorder="1"/>
    <xf numFmtId="166" fontId="53" fillId="0" borderId="59" xfId="243" applyFont="1" applyFill="1" applyBorder="1"/>
    <xf numFmtId="176" fontId="63" fillId="0" borderId="64" xfId="589" applyNumberFormat="1" applyFont="1" applyFill="1" applyBorder="1" applyAlignment="1">
      <alignment vertical="center"/>
    </xf>
    <xf numFmtId="1" fontId="55" fillId="42" borderId="76" xfId="591" applyNumberFormat="1" applyFont="1" applyFill="1" applyBorder="1" applyAlignment="1">
      <alignment horizontal="center" vertical="center"/>
    </xf>
    <xf numFmtId="0" fontId="55" fillId="42" borderId="76" xfId="591" applyFont="1" applyFill="1" applyBorder="1" applyAlignment="1">
      <alignment vertical="center"/>
    </xf>
    <xf numFmtId="0" fontId="55" fillId="42" borderId="76" xfId="591" applyFont="1" applyFill="1" applyBorder="1" applyAlignment="1">
      <alignment horizontal="justify" vertical="center"/>
    </xf>
    <xf numFmtId="0" fontId="55" fillId="42" borderId="76" xfId="591" applyFont="1" applyFill="1" applyBorder="1" applyAlignment="1">
      <alignment horizontal="center" vertical="center"/>
    </xf>
    <xf numFmtId="167" fontId="55" fillId="42" borderId="76" xfId="313" applyFont="1" applyFill="1" applyBorder="1" applyAlignment="1">
      <alignment vertical="center"/>
    </xf>
    <xf numFmtId="177" fontId="55" fillId="0" borderId="76" xfId="591" applyNumberFormat="1" applyFont="1" applyFill="1" applyBorder="1" applyAlignment="1">
      <alignment horizontal="center" vertical="center"/>
    </xf>
    <xf numFmtId="0" fontId="55" fillId="0" borderId="76" xfId="591" applyFont="1" applyFill="1" applyBorder="1" applyAlignment="1">
      <alignment vertical="center"/>
    </xf>
    <xf numFmtId="0" fontId="55" fillId="0" borderId="76" xfId="594" applyFont="1" applyFill="1" applyBorder="1" applyAlignment="1">
      <alignment horizontal="justify" vertical="center" wrapText="1"/>
    </xf>
    <xf numFmtId="0" fontId="55" fillId="0" borderId="76" xfId="591" applyFont="1" applyFill="1" applyBorder="1" applyAlignment="1">
      <alignment horizontal="center" vertical="center"/>
    </xf>
    <xf numFmtId="167" fontId="55" fillId="0" borderId="76" xfId="313" applyFont="1" applyFill="1" applyBorder="1" applyAlignment="1">
      <alignment vertical="center"/>
    </xf>
    <xf numFmtId="177" fontId="53" fillId="0" borderId="76" xfId="591" applyNumberFormat="1" applyFont="1" applyBorder="1" applyAlignment="1">
      <alignment horizontal="center" vertical="center"/>
    </xf>
    <xf numFmtId="0" fontId="53" fillId="0" borderId="76" xfId="594" applyFont="1" applyBorder="1" applyAlignment="1">
      <alignment horizontal="center" vertical="center"/>
    </xf>
    <xf numFmtId="0" fontId="53" fillId="0" borderId="76" xfId="594" applyFont="1" applyBorder="1" applyAlignment="1">
      <alignment horizontal="justify" vertical="center" wrapText="1"/>
    </xf>
    <xf numFmtId="0" fontId="53" fillId="0" borderId="76" xfId="594" applyFont="1" applyBorder="1" applyAlignment="1">
      <alignment horizontal="center" vertical="center" wrapText="1"/>
    </xf>
    <xf numFmtId="166" fontId="53" fillId="0" borderId="76" xfId="243" applyFont="1" applyBorder="1" applyAlignment="1">
      <alignment horizontal="center" vertical="center" wrapText="1"/>
    </xf>
    <xf numFmtId="174" fontId="53" fillId="0" borderId="76" xfId="313" applyNumberFormat="1" applyFont="1" applyBorder="1" applyAlignment="1">
      <alignment vertical="center" wrapText="1"/>
    </xf>
    <xf numFmtId="0" fontId="53" fillId="0" borderId="60" xfId="591" applyFont="1" applyBorder="1" applyAlignment="1">
      <alignment horizontal="left" vertical="center"/>
    </xf>
    <xf numFmtId="0" fontId="53" fillId="0" borderId="76" xfId="591" applyFont="1" applyBorder="1" applyAlignment="1">
      <alignment horizontal="center" vertical="center"/>
    </xf>
    <xf numFmtId="0" fontId="53" fillId="0" borderId="76" xfId="591" applyFont="1" applyBorder="1" applyAlignment="1">
      <alignment horizontal="justify" vertical="center" wrapText="1"/>
    </xf>
    <xf numFmtId="4" fontId="53" fillId="0" borderId="76" xfId="313" applyNumberFormat="1" applyFont="1" applyBorder="1" applyAlignment="1">
      <alignment horizontal="center" vertical="center" wrapText="1"/>
    </xf>
    <xf numFmtId="0" fontId="61" fillId="36" borderId="62" xfId="589" applyFont="1" applyFill="1" applyBorder="1" applyAlignment="1">
      <alignment horizontal="center" wrapText="1"/>
    </xf>
    <xf numFmtId="0" fontId="61" fillId="36" borderId="63" xfId="589" applyFont="1" applyFill="1" applyBorder="1" applyAlignment="1">
      <alignment horizontal="center" wrapText="1"/>
    </xf>
    <xf numFmtId="0" fontId="54" fillId="0" borderId="0" xfId="589" applyFont="1" applyAlignment="1">
      <alignment horizontal="center" vertical="center"/>
    </xf>
    <xf numFmtId="0" fontId="62" fillId="37" borderId="10" xfId="591" applyNumberFormat="1" applyFont="1" applyFill="1" applyBorder="1" applyAlignment="1">
      <alignment horizontal="right" vertical="center" wrapText="1"/>
    </xf>
    <xf numFmtId="0" fontId="62" fillId="37" borderId="21" xfId="591" applyNumberFormat="1" applyFont="1" applyFill="1" applyBorder="1" applyAlignment="1">
      <alignment horizontal="right" vertical="center" wrapText="1"/>
    </xf>
    <xf numFmtId="0" fontId="60" fillId="37" borderId="10" xfId="591" applyNumberFormat="1" applyFont="1" applyFill="1" applyBorder="1" applyAlignment="1">
      <alignment horizontal="right" vertical="center"/>
    </xf>
    <xf numFmtId="0" fontId="60" fillId="37" borderId="11" xfId="591" applyNumberFormat="1" applyFont="1" applyFill="1" applyBorder="1" applyAlignment="1">
      <alignment horizontal="right" vertical="center"/>
    </xf>
    <xf numFmtId="0" fontId="60" fillId="37" borderId="29" xfId="591" applyNumberFormat="1" applyFont="1" applyFill="1" applyBorder="1" applyAlignment="1">
      <alignment horizontal="right" vertical="center"/>
    </xf>
    <xf numFmtId="0" fontId="58" fillId="44" borderId="11" xfId="1054" applyFont="1" applyFill="1" applyBorder="1" applyAlignment="1">
      <alignment horizontal="left" vertical="center"/>
    </xf>
    <xf numFmtId="0" fontId="58" fillId="44" borderId="21" xfId="1054" applyFont="1" applyFill="1" applyBorder="1" applyAlignment="1">
      <alignment horizontal="left" vertical="center"/>
    </xf>
    <xf numFmtId="176" fontId="60" fillId="37" borderId="10" xfId="591" applyNumberFormat="1" applyFont="1" applyFill="1" applyBorder="1" applyAlignment="1">
      <alignment horizontal="right" vertical="center"/>
    </xf>
    <xf numFmtId="176" fontId="60" fillId="37" borderId="11" xfId="591" applyNumberFormat="1" applyFont="1" applyFill="1" applyBorder="1" applyAlignment="1">
      <alignment horizontal="right" vertical="center"/>
    </xf>
    <xf numFmtId="176" fontId="60" fillId="37" borderId="21" xfId="591" applyNumberFormat="1" applyFont="1" applyFill="1" applyBorder="1" applyAlignment="1">
      <alignment horizontal="right" vertical="center"/>
    </xf>
    <xf numFmtId="176" fontId="60" fillId="36" borderId="10" xfId="591" applyNumberFormat="1" applyFont="1" applyFill="1" applyBorder="1" applyAlignment="1">
      <alignment horizontal="right" vertical="center" wrapText="1"/>
    </xf>
    <xf numFmtId="176" fontId="60" fillId="36" borderId="21" xfId="591" applyNumberFormat="1" applyFont="1" applyFill="1" applyBorder="1" applyAlignment="1">
      <alignment horizontal="right" vertical="center" wrapText="1"/>
    </xf>
    <xf numFmtId="167" fontId="55" fillId="36" borderId="55" xfId="313" applyFont="1" applyFill="1" applyBorder="1" applyAlignment="1">
      <alignment horizontal="center" vertical="center" wrapText="1"/>
    </xf>
    <xf numFmtId="167" fontId="55" fillId="36" borderId="56" xfId="313" applyFont="1" applyFill="1" applyBorder="1" applyAlignment="1">
      <alignment horizontal="center" vertical="center" wrapText="1"/>
    </xf>
    <xf numFmtId="167" fontId="55" fillId="45" borderId="26" xfId="313" applyFont="1" applyFill="1" applyBorder="1" applyAlignment="1">
      <alignment horizontal="center" vertical="center" wrapText="1"/>
    </xf>
    <xf numFmtId="167" fontId="55" fillId="45" borderId="57" xfId="313" applyFont="1" applyFill="1" applyBorder="1" applyAlignment="1">
      <alignment horizontal="center" vertical="center" wrapText="1"/>
    </xf>
    <xf numFmtId="167" fontId="55" fillId="45" borderId="16" xfId="313" applyFont="1" applyFill="1" applyBorder="1" applyAlignment="1">
      <alignment horizontal="center" vertical="center" wrapText="1"/>
    </xf>
    <xf numFmtId="167" fontId="55" fillId="45" borderId="32" xfId="313" applyFont="1" applyFill="1" applyBorder="1" applyAlignment="1">
      <alignment horizontal="center" vertical="center" wrapText="1"/>
    </xf>
    <xf numFmtId="176" fontId="55" fillId="35" borderId="25" xfId="591" applyNumberFormat="1" applyFont="1" applyFill="1" applyBorder="1" applyAlignment="1">
      <alignment horizontal="center" vertical="center" wrapText="1"/>
    </xf>
    <xf numFmtId="176" fontId="55" fillId="35" borderId="69" xfId="591" applyNumberFormat="1" applyFont="1" applyFill="1" applyBorder="1" applyAlignment="1">
      <alignment horizontal="center" vertical="center" wrapText="1"/>
    </xf>
    <xf numFmtId="0" fontId="61" fillId="36" borderId="10" xfId="591" applyNumberFormat="1" applyFont="1" applyFill="1" applyBorder="1" applyAlignment="1">
      <alignment horizontal="right" vertical="center" wrapText="1"/>
    </xf>
    <xf numFmtId="0" fontId="61" fillId="36" borderId="21" xfId="591" applyNumberFormat="1" applyFont="1" applyFill="1" applyBorder="1" applyAlignment="1">
      <alignment horizontal="right" vertical="center" wrapText="1"/>
    </xf>
    <xf numFmtId="0" fontId="55" fillId="0" borderId="18" xfId="590" applyFont="1" applyBorder="1" applyAlignment="1">
      <alignment horizontal="center"/>
    </xf>
    <xf numFmtId="0" fontId="55" fillId="0" borderId="12" xfId="590" applyFont="1" applyBorder="1" applyAlignment="1">
      <alignment horizontal="center"/>
    </xf>
    <xf numFmtId="0" fontId="55" fillId="0" borderId="20" xfId="590" applyFont="1" applyBorder="1" applyAlignment="1">
      <alignment horizontal="center"/>
    </xf>
    <xf numFmtId="0" fontId="55" fillId="0" borderId="22" xfId="590" applyFont="1" applyBorder="1" applyAlignment="1">
      <alignment horizontal="center"/>
    </xf>
    <xf numFmtId="0" fontId="55" fillId="0" borderId="0" xfId="590" applyFont="1" applyBorder="1" applyAlignment="1">
      <alignment horizontal="center"/>
    </xf>
    <xf numFmtId="0" fontId="55" fillId="0" borderId="23" xfId="590" applyFont="1" applyBorder="1" applyAlignment="1">
      <alignment horizontal="center"/>
    </xf>
    <xf numFmtId="0" fontId="55" fillId="0" borderId="10" xfId="591" applyFont="1" applyFill="1" applyBorder="1" applyAlignment="1">
      <alignment horizontal="center" vertical="center"/>
    </xf>
    <xf numFmtId="0" fontId="55" fillId="0" borderId="11" xfId="591" applyFont="1" applyFill="1" applyBorder="1" applyAlignment="1">
      <alignment horizontal="center" vertical="center"/>
    </xf>
    <xf numFmtId="0" fontId="55" fillId="0" borderId="21" xfId="591" applyFont="1" applyFill="1" applyBorder="1" applyAlignment="1">
      <alignment horizontal="center" vertical="center"/>
    </xf>
    <xf numFmtId="167" fontId="55" fillId="35" borderId="16" xfId="313" applyFont="1" applyFill="1" applyBorder="1" applyAlignment="1">
      <alignment horizontal="center" vertical="center" wrapText="1"/>
    </xf>
    <xf numFmtId="167" fontId="55" fillId="35" borderId="67" xfId="313" applyFont="1" applyFill="1" applyBorder="1" applyAlignment="1">
      <alignment horizontal="center" vertical="center" wrapText="1"/>
    </xf>
    <xf numFmtId="0" fontId="55" fillId="35" borderId="15" xfId="591" applyFont="1" applyFill="1" applyBorder="1" applyAlignment="1">
      <alignment horizontal="center" vertical="center" wrapText="1"/>
    </xf>
    <xf numFmtId="0" fontId="55" fillId="35" borderId="70" xfId="591" applyFont="1" applyFill="1" applyBorder="1" applyAlignment="1">
      <alignment horizontal="center" vertical="center" wrapText="1"/>
    </xf>
    <xf numFmtId="177" fontId="55" fillId="35" borderId="45" xfId="591" applyNumberFormat="1" applyFont="1" applyFill="1" applyBorder="1" applyAlignment="1">
      <alignment horizontal="center" vertical="center" wrapText="1"/>
    </xf>
    <xf numFmtId="177" fontId="55" fillId="35" borderId="19" xfId="591" applyNumberFormat="1" applyFont="1" applyFill="1" applyBorder="1" applyAlignment="1">
      <alignment horizontal="center" vertical="center" wrapText="1"/>
    </xf>
    <xf numFmtId="0" fontId="55" fillId="0" borderId="16" xfId="594" applyFont="1" applyBorder="1" applyAlignment="1">
      <alignment horizontal="center" vertical="center" wrapText="1"/>
    </xf>
    <xf numFmtId="0" fontId="55" fillId="0" borderId="17" xfId="594" applyFont="1" applyBorder="1" applyAlignment="1">
      <alignment horizontal="center" vertical="center" wrapText="1"/>
    </xf>
    <xf numFmtId="0" fontId="55" fillId="35" borderId="16" xfId="591" applyFont="1" applyFill="1" applyBorder="1" applyAlignment="1">
      <alignment horizontal="justify" vertical="center" wrapText="1"/>
    </xf>
    <xf numFmtId="0" fontId="55" fillId="35" borderId="67" xfId="591" applyFont="1" applyFill="1" applyBorder="1" applyAlignment="1">
      <alignment horizontal="justify" vertical="center" wrapText="1"/>
    </xf>
    <xf numFmtId="0" fontId="55" fillId="35" borderId="16" xfId="591" applyFont="1" applyFill="1" applyBorder="1" applyAlignment="1">
      <alignment horizontal="center" vertical="center" wrapText="1"/>
    </xf>
    <xf numFmtId="0" fontId="55" fillId="35" borderId="67" xfId="591" applyFont="1" applyFill="1" applyBorder="1" applyAlignment="1">
      <alignment horizontal="center" vertical="center" wrapText="1"/>
    </xf>
    <xf numFmtId="0" fontId="55" fillId="42" borderId="10" xfId="591" applyFont="1" applyFill="1" applyBorder="1" applyAlignment="1">
      <alignment horizontal="left" vertical="center"/>
    </xf>
    <xf numFmtId="0" fontId="55" fillId="42" borderId="11" xfId="591" applyFont="1" applyFill="1" applyBorder="1" applyAlignment="1">
      <alignment horizontal="left" vertical="center"/>
    </xf>
    <xf numFmtId="0" fontId="55" fillId="42" borderId="21" xfId="591" applyFont="1" applyFill="1" applyBorder="1" applyAlignment="1">
      <alignment horizontal="left" vertical="center"/>
    </xf>
    <xf numFmtId="0" fontId="60" fillId="0" borderId="22" xfId="590" applyFont="1" applyBorder="1" applyAlignment="1">
      <alignment horizontal="center"/>
    </xf>
    <xf numFmtId="0" fontId="60" fillId="0" borderId="0" xfId="590" applyFont="1" applyBorder="1" applyAlignment="1">
      <alignment horizontal="center"/>
    </xf>
    <xf numFmtId="0" fontId="60" fillId="0" borderId="23" xfId="590" applyFont="1" applyBorder="1" applyAlignment="1">
      <alignment horizontal="center"/>
    </xf>
    <xf numFmtId="3" fontId="61" fillId="35" borderId="65" xfId="590" applyNumberFormat="1" applyFont="1" applyFill="1" applyBorder="1" applyAlignment="1">
      <alignment horizontal="center" vertical="center" wrapText="1"/>
    </xf>
    <xf numFmtId="3" fontId="61" fillId="35" borderId="72" xfId="590" applyNumberFormat="1" applyFont="1" applyFill="1" applyBorder="1" applyAlignment="1">
      <alignment horizontal="center" vertical="center" wrapText="1"/>
    </xf>
    <xf numFmtId="0" fontId="61" fillId="37" borderId="10" xfId="591" applyNumberFormat="1" applyFont="1" applyFill="1" applyBorder="1" applyAlignment="1">
      <alignment horizontal="right" vertical="center"/>
    </xf>
    <xf numFmtId="0" fontId="61" fillId="37" borderId="11" xfId="591" applyNumberFormat="1" applyFont="1" applyFill="1" applyBorder="1" applyAlignment="1">
      <alignment horizontal="right" vertical="center"/>
    </xf>
    <xf numFmtId="0" fontId="61" fillId="37" borderId="29" xfId="591" applyNumberFormat="1" applyFont="1" applyFill="1" applyBorder="1" applyAlignment="1">
      <alignment horizontal="right" vertical="center"/>
    </xf>
    <xf numFmtId="0" fontId="55" fillId="0" borderId="30" xfId="591" applyNumberFormat="1" applyFont="1" applyFill="1" applyBorder="1" applyAlignment="1">
      <alignment horizontal="right" vertical="center"/>
    </xf>
    <xf numFmtId="0" fontId="55" fillId="0" borderId="28" xfId="591" applyNumberFormat="1" applyFont="1" applyFill="1" applyBorder="1" applyAlignment="1">
      <alignment horizontal="right" vertical="center"/>
    </xf>
    <xf numFmtId="0" fontId="55" fillId="0" borderId="26" xfId="591" applyNumberFormat="1" applyFont="1" applyFill="1" applyBorder="1" applyAlignment="1">
      <alignment horizontal="right" vertical="center"/>
    </xf>
    <xf numFmtId="0" fontId="55" fillId="0" borderId="73" xfId="591" applyNumberFormat="1" applyFont="1" applyFill="1" applyBorder="1" applyAlignment="1">
      <alignment horizontal="right" vertical="center"/>
    </xf>
    <xf numFmtId="0" fontId="55" fillId="0" borderId="74" xfId="591" applyNumberFormat="1" applyFont="1" applyFill="1" applyBorder="1" applyAlignment="1">
      <alignment horizontal="right" vertical="center"/>
    </xf>
    <xf numFmtId="0" fontId="55" fillId="0" borderId="57" xfId="591" applyNumberFormat="1" applyFont="1" applyFill="1" applyBorder="1" applyAlignment="1">
      <alignment horizontal="right" vertical="center"/>
    </xf>
    <xf numFmtId="0" fontId="55" fillId="0" borderId="65" xfId="591" applyNumberFormat="1" applyFont="1" applyFill="1" applyBorder="1" applyAlignment="1">
      <alignment horizontal="right" vertical="center"/>
    </xf>
    <xf numFmtId="0" fontId="55" fillId="0" borderId="71" xfId="591" applyNumberFormat="1" applyFont="1" applyFill="1" applyBorder="1" applyAlignment="1">
      <alignment horizontal="right" vertical="center"/>
    </xf>
    <xf numFmtId="0" fontId="55" fillId="0" borderId="72" xfId="591" applyNumberFormat="1" applyFont="1" applyFill="1" applyBorder="1" applyAlignment="1">
      <alignment horizontal="right" vertical="center"/>
    </xf>
    <xf numFmtId="0" fontId="53" fillId="0" borderId="51" xfId="590" applyFont="1" applyFill="1" applyBorder="1" applyAlignment="1">
      <alignment horizontal="justify" vertical="center" wrapText="1"/>
    </xf>
    <xf numFmtId="0" fontId="53" fillId="0" borderId="52" xfId="590" applyFont="1" applyFill="1" applyBorder="1" applyAlignment="1">
      <alignment horizontal="justify" vertical="center" wrapText="1"/>
    </xf>
    <xf numFmtId="0" fontId="53" fillId="0" borderId="53" xfId="590" applyFont="1" applyFill="1" applyBorder="1" applyAlignment="1">
      <alignment horizontal="justify" vertical="center" wrapText="1"/>
    </xf>
    <xf numFmtId="0" fontId="53" fillId="0" borderId="60" xfId="590" applyFont="1" applyFill="1" applyBorder="1" applyAlignment="1">
      <alignment horizontal="justify" vertical="center" wrapText="1"/>
    </xf>
    <xf numFmtId="0" fontId="53" fillId="0" borderId="76" xfId="590" applyFont="1" applyFill="1" applyBorder="1" applyAlignment="1">
      <alignment horizontal="justify" vertical="center" wrapText="1"/>
    </xf>
    <xf numFmtId="0" fontId="53" fillId="43" borderId="15" xfId="590" applyFont="1" applyFill="1" applyBorder="1" applyAlignment="1">
      <alignment horizontal="justify" vertical="center"/>
    </xf>
    <xf numFmtId="0" fontId="53" fillId="43" borderId="16" xfId="590" applyFont="1" applyFill="1" applyBorder="1" applyAlignment="1">
      <alignment horizontal="justify" vertical="center"/>
    </xf>
    <xf numFmtId="0" fontId="53" fillId="43" borderId="25" xfId="590" applyFont="1" applyFill="1" applyBorder="1" applyAlignment="1">
      <alignment horizontal="justify" vertical="center"/>
    </xf>
    <xf numFmtId="0" fontId="53" fillId="43" borderId="60" xfId="590" applyFont="1" applyFill="1" applyBorder="1" applyAlignment="1">
      <alignment horizontal="justify" vertical="center" wrapText="1"/>
    </xf>
    <xf numFmtId="0" fontId="53" fillId="43" borderId="76" xfId="590" applyFont="1" applyFill="1" applyBorder="1" applyAlignment="1">
      <alignment horizontal="justify" vertical="center" wrapText="1"/>
    </xf>
    <xf numFmtId="0" fontId="53" fillId="0" borderId="60" xfId="0" applyFont="1" applyFill="1" applyBorder="1" applyAlignment="1">
      <alignment horizontal="justify" vertical="center" wrapText="1"/>
    </xf>
    <xf numFmtId="0" fontId="53" fillId="0" borderId="76" xfId="0" applyFont="1" applyFill="1" applyBorder="1" applyAlignment="1">
      <alignment horizontal="justify" vertical="center" wrapText="1"/>
    </xf>
    <xf numFmtId="49" fontId="61" fillId="37" borderId="10" xfId="591" applyNumberFormat="1" applyFont="1" applyFill="1" applyBorder="1" applyAlignment="1">
      <alignment horizontal="right" vertical="center"/>
    </xf>
    <xf numFmtId="49" fontId="61" fillId="37" borderId="11" xfId="591" applyNumberFormat="1" applyFont="1" applyFill="1" applyBorder="1" applyAlignment="1">
      <alignment horizontal="right" vertical="center"/>
    </xf>
    <xf numFmtId="49" fontId="61" fillId="37" borderId="29" xfId="591" applyNumberFormat="1" applyFont="1" applyFill="1" applyBorder="1" applyAlignment="1">
      <alignment horizontal="right" vertical="center"/>
    </xf>
    <xf numFmtId="3" fontId="61" fillId="35" borderId="73" xfId="590" applyNumberFormat="1" applyFont="1" applyFill="1" applyBorder="1" applyAlignment="1">
      <alignment horizontal="center" vertical="center"/>
    </xf>
    <xf numFmtId="3" fontId="61" fillId="35" borderId="57" xfId="590" applyNumberFormat="1" applyFont="1" applyFill="1" applyBorder="1" applyAlignment="1">
      <alignment horizontal="center" vertical="center"/>
    </xf>
    <xf numFmtId="3" fontId="61" fillId="35" borderId="30" xfId="590" applyNumberFormat="1" applyFont="1" applyFill="1" applyBorder="1" applyAlignment="1">
      <alignment horizontal="center" vertical="center" wrapText="1"/>
    </xf>
    <xf numFmtId="3" fontId="61" fillId="35" borderId="28" xfId="590" applyNumberFormat="1" applyFont="1" applyFill="1" applyBorder="1" applyAlignment="1">
      <alignment horizontal="center" vertical="center" wrapText="1"/>
    </xf>
    <xf numFmtId="3" fontId="61" fillId="35" borderId="26" xfId="590" applyNumberFormat="1" applyFont="1" applyFill="1" applyBorder="1" applyAlignment="1">
      <alignment horizontal="center" vertical="center" wrapText="1"/>
    </xf>
    <xf numFmtId="3" fontId="61" fillId="35" borderId="65" xfId="590" applyNumberFormat="1" applyFont="1" applyFill="1" applyBorder="1" applyAlignment="1">
      <alignment horizontal="center" vertical="center"/>
    </xf>
    <xf numFmtId="3" fontId="61" fillId="35" borderId="72" xfId="590" applyNumberFormat="1" applyFont="1" applyFill="1" applyBorder="1" applyAlignment="1">
      <alignment horizontal="center" vertical="center"/>
    </xf>
    <xf numFmtId="0" fontId="61" fillId="35" borderId="65" xfId="590" applyFont="1" applyFill="1" applyBorder="1" applyAlignment="1">
      <alignment horizontal="center" vertical="center" wrapText="1"/>
    </xf>
    <xf numFmtId="0" fontId="61" fillId="35" borderId="72" xfId="590" applyFont="1" applyFill="1" applyBorder="1" applyAlignment="1">
      <alignment horizontal="center" vertical="center" wrapText="1"/>
    </xf>
    <xf numFmtId="166" fontId="53" fillId="0" borderId="76" xfId="243" applyFont="1" applyBorder="1"/>
    <xf numFmtId="174" fontId="53" fillId="0" borderId="76" xfId="589" applyNumberFormat="1" applyFont="1" applyBorder="1"/>
    <xf numFmtId="176" fontId="55" fillId="42" borderId="61" xfId="591" applyNumberFormat="1" applyFont="1" applyFill="1" applyBorder="1" applyAlignment="1">
      <alignment vertical="center"/>
    </xf>
    <xf numFmtId="176" fontId="55" fillId="0" borderId="61" xfId="591" applyNumberFormat="1" applyFont="1" applyFill="1" applyBorder="1" applyAlignment="1">
      <alignment vertical="center"/>
    </xf>
    <xf numFmtId="176" fontId="55" fillId="0" borderId="61" xfId="592" applyNumberFormat="1" applyFont="1" applyBorder="1" applyAlignment="1">
      <alignment vertical="center"/>
    </xf>
    <xf numFmtId="177" fontId="55" fillId="42" borderId="76" xfId="591" applyNumberFormat="1" applyFont="1" applyFill="1" applyBorder="1" applyAlignment="1">
      <alignment horizontal="center" vertical="center"/>
    </xf>
    <xf numFmtId="0" fontId="53" fillId="43" borderId="61" xfId="590" applyFont="1" applyFill="1" applyBorder="1" applyAlignment="1">
      <alignment horizontal="justify" vertical="center" wrapText="1"/>
    </xf>
    <xf numFmtId="0" fontId="53" fillId="0" borderId="61" xfId="0" applyFont="1" applyFill="1" applyBorder="1" applyAlignment="1">
      <alignment horizontal="justify" vertical="center" wrapText="1"/>
    </xf>
    <xf numFmtId="0" fontId="53" fillId="0" borderId="61" xfId="590" applyFont="1" applyFill="1" applyBorder="1" applyAlignment="1">
      <alignment horizontal="justify" vertical="center" wrapText="1"/>
    </xf>
  </cellXfs>
  <cellStyles count="1183">
    <cellStyle name="20% - Accent1" xfId="1"/>
    <cellStyle name="20% - Accent1 2" xfId="2"/>
    <cellStyle name="20% - Accent1 2 2" xfId="3"/>
    <cellStyle name="20% - Accent1 3" xfId="4"/>
    <cellStyle name="20% - Accent1_Estaciones TM-21-SEP-2011" xfId="5"/>
    <cellStyle name="20% - Accent2" xfId="6"/>
    <cellStyle name="20% - Accent2 2" xfId="7"/>
    <cellStyle name="20% - Accent2 2 2" xfId="8"/>
    <cellStyle name="20% - Accent2 3" xfId="9"/>
    <cellStyle name="20% - Accent2_Estaciones TM-21-SEP-2011" xfId="10"/>
    <cellStyle name="20% - Accent3" xfId="11"/>
    <cellStyle name="20% - Accent3 2" xfId="12"/>
    <cellStyle name="20% - Accent3 2 2" xfId="13"/>
    <cellStyle name="20% - Accent3 3" xfId="14"/>
    <cellStyle name="20% - Accent3_Estaciones TM-21-SEP-2011" xfId="15"/>
    <cellStyle name="20% - Accent4" xfId="16"/>
    <cellStyle name="20% - Accent4 2" xfId="17"/>
    <cellStyle name="20% - Accent4 2 2" xfId="18"/>
    <cellStyle name="20% - Accent4 3" xfId="19"/>
    <cellStyle name="20% - Accent4_Estaciones TM-21-SEP-2011" xfId="20"/>
    <cellStyle name="20% - Accent5" xfId="21"/>
    <cellStyle name="20% - Accent5 2" xfId="22"/>
    <cellStyle name="20% - Accent5 2 2" xfId="23"/>
    <cellStyle name="20% - Accent5 3" xfId="24"/>
    <cellStyle name="20% - Accent5_Estaciones TM-21-SEP-2011" xfId="25"/>
    <cellStyle name="20% - Accent6" xfId="26"/>
    <cellStyle name="20% - Accent6 2" xfId="27"/>
    <cellStyle name="20% - Accent6 2 2" xfId="28"/>
    <cellStyle name="20% - Accent6 3" xfId="29"/>
    <cellStyle name="20% - Accent6_Estaciones TM-21-SEP-2011" xfId="30"/>
    <cellStyle name="20% - Énfasis1 2" xfId="31"/>
    <cellStyle name="20% - Énfasis1 3" xfId="32"/>
    <cellStyle name="20% - Énfasis2 2" xfId="33"/>
    <cellStyle name="20% - Énfasis2 3" xfId="34"/>
    <cellStyle name="20% - Énfasis3 2" xfId="35"/>
    <cellStyle name="20% - Énfasis3 3" xfId="36"/>
    <cellStyle name="20% - Énfasis4 2" xfId="37"/>
    <cellStyle name="20% - Énfasis4 3" xfId="38"/>
    <cellStyle name="20% - Énfasis5 2" xfId="39"/>
    <cellStyle name="20% - Énfasis5 3" xfId="40"/>
    <cellStyle name="20% - Énfasis6 2" xfId="41"/>
    <cellStyle name="20% - Énfasis6 3" xfId="42"/>
    <cellStyle name="40% - Accent1" xfId="43"/>
    <cellStyle name="40% - Accent1 2" xfId="44"/>
    <cellStyle name="40% - Accent1 2 2" xfId="45"/>
    <cellStyle name="40% - Accent1 3" xfId="46"/>
    <cellStyle name="40% - Accent1_Estaciones TM-21-SEP-2011" xfId="47"/>
    <cellStyle name="40% - Accent2" xfId="48"/>
    <cellStyle name="40% - Accent2 2" xfId="49"/>
    <cellStyle name="40% - Accent2 2 2" xfId="50"/>
    <cellStyle name="40% - Accent2 3" xfId="51"/>
    <cellStyle name="40% - Accent2_Estaciones TM-21-SEP-2011" xfId="52"/>
    <cellStyle name="40% - Accent3" xfId="53"/>
    <cellStyle name="40% - Accent3 2" xfId="54"/>
    <cellStyle name="40% - Accent3 2 2" xfId="55"/>
    <cellStyle name="40% - Accent3 3" xfId="56"/>
    <cellStyle name="40% - Accent3_Estaciones TM-21-SEP-2011" xfId="57"/>
    <cellStyle name="40% - Accent4" xfId="58"/>
    <cellStyle name="40% - Accent4 2" xfId="59"/>
    <cellStyle name="40% - Accent4 2 2" xfId="60"/>
    <cellStyle name="40% - Accent4 3" xfId="61"/>
    <cellStyle name="40% - Accent4_Estaciones TM-21-SEP-2011" xfId="62"/>
    <cellStyle name="40% - Accent5" xfId="63"/>
    <cellStyle name="40% - Accent5 2" xfId="64"/>
    <cellStyle name="40% - Accent5 2 2" xfId="65"/>
    <cellStyle name="40% - Accent5 3" xfId="66"/>
    <cellStyle name="40% - Accent5_Estaciones TM-21-SEP-2011" xfId="67"/>
    <cellStyle name="40% - Accent6" xfId="68"/>
    <cellStyle name="40% - Accent6 2" xfId="69"/>
    <cellStyle name="40% - Accent6 2 2" xfId="70"/>
    <cellStyle name="40% - Accent6 3" xfId="71"/>
    <cellStyle name="40% - Accent6_Estaciones TM-21-SEP-2011" xfId="72"/>
    <cellStyle name="40% - Énfasis1 2" xfId="73"/>
    <cellStyle name="40% - Énfasis1 3" xfId="74"/>
    <cellStyle name="40% - Énfasis2 2" xfId="75"/>
    <cellStyle name="40% - Énfasis2 3" xfId="76"/>
    <cellStyle name="40% - Énfasis3 2" xfId="77"/>
    <cellStyle name="40% - Énfasis3 3" xfId="78"/>
    <cellStyle name="40% - Énfasis4 2" xfId="79"/>
    <cellStyle name="40% - Énfasis4 3" xfId="80"/>
    <cellStyle name="40% - Énfasis5 2" xfId="81"/>
    <cellStyle name="40% - Énfasis5 3" xfId="82"/>
    <cellStyle name="40% - Énfasis6 2" xfId="83"/>
    <cellStyle name="40% - Énfasis6 3" xfId="84"/>
    <cellStyle name="60% - Accent1" xfId="85"/>
    <cellStyle name="60% - Accent2" xfId="86"/>
    <cellStyle name="60% - Accent3" xfId="87"/>
    <cellStyle name="60% - Accent4" xfId="88"/>
    <cellStyle name="60% - Accent5" xfId="89"/>
    <cellStyle name="60% - Accent6" xfId="90"/>
    <cellStyle name="60% - Énfasis1 2" xfId="91"/>
    <cellStyle name="60% - Énfasis2 2" xfId="92"/>
    <cellStyle name="60% - Énfasis3 2" xfId="93"/>
    <cellStyle name="60% - Énfasis4 2" xfId="94"/>
    <cellStyle name="60% - Énfasis5 2" xfId="95"/>
    <cellStyle name="60% - Énfasis6 2" xfId="96"/>
    <cellStyle name="Accent1" xfId="97"/>
    <cellStyle name="Accent2" xfId="98"/>
    <cellStyle name="Accent3" xfId="99"/>
    <cellStyle name="Accent4" xfId="100"/>
    <cellStyle name="Accent5" xfId="101"/>
    <cellStyle name="Accent6" xfId="102"/>
    <cellStyle name="Bad" xfId="103"/>
    <cellStyle name="Buena 2" xfId="104"/>
    <cellStyle name="Calculation" xfId="105"/>
    <cellStyle name="Calculation 2" xfId="106"/>
    <cellStyle name="Calculation 2 2" xfId="107"/>
    <cellStyle name="Calculation 2 2 2" xfId="108"/>
    <cellStyle name="Calculation 2 2 2 2" xfId="900"/>
    <cellStyle name="Calculation 2 2 2 3" xfId="616"/>
    <cellStyle name="Calculation 2 2 3" xfId="899"/>
    <cellStyle name="Calculation 2 2 4" xfId="615"/>
    <cellStyle name="Calculation 2 3" xfId="109"/>
    <cellStyle name="Calculation 2 3 2" xfId="901"/>
    <cellStyle name="Calculation 2 3 3" xfId="617"/>
    <cellStyle name="Calculation 2 4" xfId="898"/>
    <cellStyle name="Calculation 2 5" xfId="614"/>
    <cellStyle name="Calculation 3" xfId="110"/>
    <cellStyle name="Calculation 3 2" xfId="111"/>
    <cellStyle name="Calculation 3 2 2" xfId="903"/>
    <cellStyle name="Calculation 3 2 3" xfId="619"/>
    <cellStyle name="Calculation 3 3" xfId="902"/>
    <cellStyle name="Calculation 3 4" xfId="618"/>
    <cellStyle name="Calculation 4" xfId="112"/>
    <cellStyle name="Calculation 4 2" xfId="113"/>
    <cellStyle name="Calculation 4 2 2" xfId="905"/>
    <cellStyle name="Calculation 4 2 3" xfId="621"/>
    <cellStyle name="Calculation 4 3" xfId="904"/>
    <cellStyle name="Calculation 4 4" xfId="620"/>
    <cellStyle name="Calculation 5" xfId="114"/>
    <cellStyle name="Calculation 5 2" xfId="906"/>
    <cellStyle name="Calculation 5 3" xfId="622"/>
    <cellStyle name="Calculation 6" xfId="897"/>
    <cellStyle name="Calculation 7" xfId="613"/>
    <cellStyle name="Cálculo 2" xfId="115"/>
    <cellStyle name="Cálculo 2 2" xfId="116"/>
    <cellStyle name="Cálculo 2 2 2" xfId="117"/>
    <cellStyle name="Cálculo 2 2 2 2" xfId="118"/>
    <cellStyle name="Cálculo 2 2 2 2 2" xfId="910"/>
    <cellStyle name="Cálculo 2 2 2 2 3" xfId="626"/>
    <cellStyle name="Cálculo 2 2 2 3" xfId="909"/>
    <cellStyle name="Cálculo 2 2 2 4" xfId="625"/>
    <cellStyle name="Cálculo 2 2 3" xfId="119"/>
    <cellStyle name="Cálculo 2 2 3 2" xfId="911"/>
    <cellStyle name="Cálculo 2 2 3 3" xfId="627"/>
    <cellStyle name="Cálculo 2 2 4" xfId="908"/>
    <cellStyle name="Cálculo 2 2 5" xfId="624"/>
    <cellStyle name="Cálculo 2 3" xfId="120"/>
    <cellStyle name="Cálculo 2 3 2" xfId="121"/>
    <cellStyle name="Cálculo 2 3 2 2" xfId="913"/>
    <cellStyle name="Cálculo 2 3 2 3" xfId="629"/>
    <cellStyle name="Cálculo 2 3 3" xfId="912"/>
    <cellStyle name="Cálculo 2 3 4" xfId="628"/>
    <cellStyle name="Cálculo 2 4" xfId="122"/>
    <cellStyle name="Cálculo 2 4 2" xfId="123"/>
    <cellStyle name="Cálculo 2 4 2 2" xfId="915"/>
    <cellStyle name="Cálculo 2 4 2 3" xfId="631"/>
    <cellStyle name="Cálculo 2 4 3" xfId="914"/>
    <cellStyle name="Cálculo 2 4 4" xfId="630"/>
    <cellStyle name="Cálculo 2 5" xfId="124"/>
    <cellStyle name="Cálculo 2 5 2" xfId="916"/>
    <cellStyle name="Cálculo 2 5 3" xfId="632"/>
    <cellStyle name="Cálculo 2 6" xfId="907"/>
    <cellStyle name="Cálculo 2 7" xfId="623"/>
    <cellStyle name="Celda de comprobación 2" xfId="125"/>
    <cellStyle name="Celda vinculada 2" xfId="126"/>
    <cellStyle name="Comma0" xfId="127"/>
    <cellStyle name="Comma0 2" xfId="128"/>
    <cellStyle name="Comma0 2 2" xfId="129"/>
    <cellStyle name="Comma0 2 2 2" xfId="919"/>
    <cellStyle name="Comma0 2 2 3" xfId="635"/>
    <cellStyle name="Comma0 2 3" xfId="918"/>
    <cellStyle name="Comma0 2 4" xfId="634"/>
    <cellStyle name="Comma0 3" xfId="130"/>
    <cellStyle name="Comma0 3 2" xfId="920"/>
    <cellStyle name="Comma0 3 3" xfId="636"/>
    <cellStyle name="Comma0 4" xfId="917"/>
    <cellStyle name="Comma0 5" xfId="633"/>
    <cellStyle name="Currency0" xfId="131"/>
    <cellStyle name="Currency0 2" xfId="132"/>
    <cellStyle name="Currency0 2 2" xfId="133"/>
    <cellStyle name="Currency0 2 2 2" xfId="923"/>
    <cellStyle name="Currency0 2 2 3" xfId="639"/>
    <cellStyle name="Currency0 2 3" xfId="922"/>
    <cellStyle name="Currency0 2 4" xfId="638"/>
    <cellStyle name="Currency0 3" xfId="134"/>
    <cellStyle name="Currency0 3 2" xfId="924"/>
    <cellStyle name="Currency0 3 3" xfId="640"/>
    <cellStyle name="Currency0 4" xfId="921"/>
    <cellStyle name="Currency0 5" xfId="637"/>
    <cellStyle name="Date" xfId="135"/>
    <cellStyle name="Date 2" xfId="136"/>
    <cellStyle name="Date 2 2" xfId="137"/>
    <cellStyle name="Date 2 2 2" xfId="927"/>
    <cellStyle name="Date 2 2 3" xfId="643"/>
    <cellStyle name="Date 2 3" xfId="926"/>
    <cellStyle name="Date 2 4" xfId="642"/>
    <cellStyle name="Date 3" xfId="138"/>
    <cellStyle name="Date 3 2" xfId="928"/>
    <cellStyle name="Date 3 3" xfId="644"/>
    <cellStyle name="Date 4" xfId="925"/>
    <cellStyle name="Date 5" xfId="641"/>
    <cellStyle name="Encabezado 4 2" xfId="139"/>
    <cellStyle name="Énfasis 1" xfId="140"/>
    <cellStyle name="Énfasis 2" xfId="141"/>
    <cellStyle name="Énfasis 3" xfId="142"/>
    <cellStyle name="Énfasis1 - 20%" xfId="143"/>
    <cellStyle name="Énfasis1 - 20% 2" xfId="144"/>
    <cellStyle name="Énfasis1 - 40%" xfId="145"/>
    <cellStyle name="Énfasis1 - 40% 2" xfId="146"/>
    <cellStyle name="Énfasis1 - 60%" xfId="147"/>
    <cellStyle name="Énfasis1 2" xfId="148"/>
    <cellStyle name="Énfasis1 2 2" xfId="577"/>
    <cellStyle name="Énfasis1 3" xfId="149"/>
    <cellStyle name="Énfasis1 4" xfId="150"/>
    <cellStyle name="Énfasis1 5" xfId="151"/>
    <cellStyle name="Énfasis1 6" xfId="152"/>
    <cellStyle name="Énfasis2 - 20%" xfId="153"/>
    <cellStyle name="Énfasis2 - 20% 2" xfId="154"/>
    <cellStyle name="Énfasis2 - 40%" xfId="155"/>
    <cellStyle name="Énfasis2 - 40% 2" xfId="156"/>
    <cellStyle name="Énfasis2 - 60%" xfId="157"/>
    <cellStyle name="Énfasis2 2" xfId="158"/>
    <cellStyle name="Énfasis2 3" xfId="159"/>
    <cellStyle name="Énfasis2 4" xfId="160"/>
    <cellStyle name="Énfasis2 5" xfId="161"/>
    <cellStyle name="Énfasis2 6" xfId="162"/>
    <cellStyle name="Énfasis3 - 20%" xfId="163"/>
    <cellStyle name="Énfasis3 - 20% 2" xfId="164"/>
    <cellStyle name="Énfasis3 - 40%" xfId="165"/>
    <cellStyle name="Énfasis3 - 40% 2" xfId="166"/>
    <cellStyle name="Énfasis3 - 60%" xfId="167"/>
    <cellStyle name="Énfasis3 2" xfId="168"/>
    <cellStyle name="Énfasis3 3" xfId="169"/>
    <cellStyle name="Énfasis3 4" xfId="170"/>
    <cellStyle name="Énfasis3 5" xfId="171"/>
    <cellStyle name="Énfasis3 6" xfId="172"/>
    <cellStyle name="Énfasis4 - 20%" xfId="173"/>
    <cellStyle name="Énfasis4 - 20% 2" xfId="174"/>
    <cellStyle name="Énfasis4 - 40%" xfId="175"/>
    <cellStyle name="Énfasis4 - 40% 2" xfId="176"/>
    <cellStyle name="Énfasis4 - 60%" xfId="177"/>
    <cellStyle name="Énfasis4 2" xfId="178"/>
    <cellStyle name="Énfasis4 3" xfId="179"/>
    <cellStyle name="Énfasis4 4" xfId="180"/>
    <cellStyle name="Énfasis4 5" xfId="181"/>
    <cellStyle name="Énfasis4 6" xfId="182"/>
    <cellStyle name="Énfasis5 - 20%" xfId="183"/>
    <cellStyle name="Énfasis5 - 20% 2" xfId="184"/>
    <cellStyle name="Énfasis5 - 40%" xfId="185"/>
    <cellStyle name="Énfasis5 - 40% 2" xfId="186"/>
    <cellStyle name="Énfasis5 - 60%" xfId="187"/>
    <cellStyle name="Énfasis5 2" xfId="188"/>
    <cellStyle name="Énfasis5 3" xfId="189"/>
    <cellStyle name="Énfasis5 4" xfId="190"/>
    <cellStyle name="Énfasis5 5" xfId="191"/>
    <cellStyle name="Énfasis5 6" xfId="192"/>
    <cellStyle name="Énfasis5 7" xfId="573"/>
    <cellStyle name="Énfasis6 - 20%" xfId="193"/>
    <cellStyle name="Énfasis6 - 20% 2" xfId="194"/>
    <cellStyle name="Énfasis6 - 40%" xfId="195"/>
    <cellStyle name="Énfasis6 - 40% 2" xfId="196"/>
    <cellStyle name="Énfasis6 - 60%" xfId="197"/>
    <cellStyle name="Énfasis6 2" xfId="198"/>
    <cellStyle name="Énfasis6 3" xfId="199"/>
    <cellStyle name="Énfasis6 4" xfId="200"/>
    <cellStyle name="Énfasis6 5" xfId="201"/>
    <cellStyle name="Énfasis6 6" xfId="202"/>
    <cellStyle name="Entrada 2" xfId="203"/>
    <cellStyle name="Entrada 2 2" xfId="204"/>
    <cellStyle name="Entrada 2 2 2" xfId="205"/>
    <cellStyle name="Entrada 2 2 2 2" xfId="206"/>
    <cellStyle name="Entrada 2 2 2 2 2" xfId="932"/>
    <cellStyle name="Entrada 2 2 2 2 3" xfId="648"/>
    <cellStyle name="Entrada 2 2 2 3" xfId="931"/>
    <cellStyle name="Entrada 2 2 2 4" xfId="647"/>
    <cellStyle name="Entrada 2 2 3" xfId="207"/>
    <cellStyle name="Entrada 2 2 3 2" xfId="933"/>
    <cellStyle name="Entrada 2 2 3 3" xfId="649"/>
    <cellStyle name="Entrada 2 2 4" xfId="930"/>
    <cellStyle name="Entrada 2 2 5" xfId="646"/>
    <cellStyle name="Entrada 2 3" xfId="208"/>
    <cellStyle name="Entrada 2 3 2" xfId="209"/>
    <cellStyle name="Entrada 2 3 2 2" xfId="935"/>
    <cellStyle name="Entrada 2 3 2 3" xfId="651"/>
    <cellStyle name="Entrada 2 3 3" xfId="934"/>
    <cellStyle name="Entrada 2 3 4" xfId="650"/>
    <cellStyle name="Entrada 2 4" xfId="210"/>
    <cellStyle name="Entrada 2 4 2" xfId="211"/>
    <cellStyle name="Entrada 2 4 2 2" xfId="937"/>
    <cellStyle name="Entrada 2 4 2 3" xfId="653"/>
    <cellStyle name="Entrada 2 4 3" xfId="936"/>
    <cellStyle name="Entrada 2 4 4" xfId="652"/>
    <cellStyle name="Entrada 2 5" xfId="212"/>
    <cellStyle name="Entrada 2 5 2" xfId="938"/>
    <cellStyle name="Entrada 2 5 3" xfId="654"/>
    <cellStyle name="Entrada 2 6" xfId="929"/>
    <cellStyle name="Entrada 2 7" xfId="645"/>
    <cellStyle name="Estilo 1" xfId="213"/>
    <cellStyle name="Estilo 1 2" xfId="214"/>
    <cellStyle name="Euro" xfId="215"/>
    <cellStyle name="Euro 2" xfId="216"/>
    <cellStyle name="Euro 2 2" xfId="217"/>
    <cellStyle name="Euro 3" xfId="218"/>
    <cellStyle name="Euro 3 2" xfId="219"/>
    <cellStyle name="Euro 3 2 2" xfId="940"/>
    <cellStyle name="Euro 3 2 3" xfId="656"/>
    <cellStyle name="Euro 4" xfId="939"/>
    <cellStyle name="Euro 5" xfId="655"/>
    <cellStyle name="Euro_ANEXO-2" xfId="220"/>
    <cellStyle name="Explanatory Text" xfId="221"/>
    <cellStyle name="Fixed" xfId="222"/>
    <cellStyle name="Fixed 2" xfId="223"/>
    <cellStyle name="Fixed 2 2" xfId="224"/>
    <cellStyle name="Fixed 2 2 2" xfId="943"/>
    <cellStyle name="Fixed 2 2 3" xfId="659"/>
    <cellStyle name="Fixed 2 3" xfId="942"/>
    <cellStyle name="Fixed 2 4" xfId="658"/>
    <cellStyle name="Fixed 3" xfId="225"/>
    <cellStyle name="Fixed 3 2" xfId="944"/>
    <cellStyle name="Fixed 3 3" xfId="660"/>
    <cellStyle name="Fixed 4" xfId="941"/>
    <cellStyle name="Fixed 5" xfId="657"/>
    <cellStyle name="Heading 1 2" xfId="226"/>
    <cellStyle name="Heading 1 3" xfId="227"/>
    <cellStyle name="Heading 2" xfId="228"/>
    <cellStyle name="Heading 2 2" xfId="229"/>
    <cellStyle name="Heading 2 3" xfId="230"/>
    <cellStyle name="Heading 3" xfId="231"/>
    <cellStyle name="Heading 3 2" xfId="945"/>
    <cellStyle name="Heading 3 3" xfId="661"/>
    <cellStyle name="Hipervínculo" xfId="536" builtinId="8" hidden="1"/>
    <cellStyle name="Hipervínculo" xfId="538" builtinId="8" hidden="1"/>
    <cellStyle name="Hipervínculo" xfId="540" builtinId="8" hidden="1"/>
    <cellStyle name="Hipervínculo" xfId="542" builtinId="8" hidden="1"/>
    <cellStyle name="Hipervínculo" xfId="544" builtinId="8" hidden="1"/>
    <cellStyle name="Hipervínculo" xfId="546" builtinId="8" hidden="1"/>
    <cellStyle name="Hipervínculo" xfId="548" builtinId="8" hidden="1"/>
    <cellStyle name="Hipervínculo" xfId="550" builtinId="8" hidden="1"/>
    <cellStyle name="Hipervínculo" xfId="552" builtinId="8" hidden="1"/>
    <cellStyle name="Hipervínculo" xfId="554" builtinId="8" hidden="1"/>
    <cellStyle name="Hipervínculo 2" xfId="232"/>
    <cellStyle name="Hipervínculo visitado" xfId="537" builtinId="9" hidden="1"/>
    <cellStyle name="Hipervínculo visitado" xfId="539" builtinId="9" hidden="1"/>
    <cellStyle name="Hipervínculo visitado" xfId="541" builtinId="9" hidden="1"/>
    <cellStyle name="Hipervínculo visitado" xfId="543" builtinId="9" hidden="1"/>
    <cellStyle name="Hipervínculo visitado" xfId="545" builtinId="9" hidden="1"/>
    <cellStyle name="Hipervínculo visitado" xfId="547" builtinId="9" hidden="1"/>
    <cellStyle name="Hipervínculo visitado" xfId="549" builtinId="9" hidden="1"/>
    <cellStyle name="Hipervínculo visitado" xfId="551" builtinId="9" hidden="1"/>
    <cellStyle name="Hipervínculo visitado" xfId="553" builtinId="9" hidden="1"/>
    <cellStyle name="Hipervínculo visitado" xfId="555" builtinId="9" hidden="1"/>
    <cellStyle name="Incorrecto 2" xfId="233"/>
    <cellStyle name="Input 2" xfId="234"/>
    <cellStyle name="Input 2 2" xfId="235"/>
    <cellStyle name="Input 2 2 2" xfId="236"/>
    <cellStyle name="Input 2 2 2 2" xfId="948"/>
    <cellStyle name="Input 2 2 2 3" xfId="664"/>
    <cellStyle name="Input 2 2 3" xfId="947"/>
    <cellStyle name="Input 2 2 4" xfId="663"/>
    <cellStyle name="Input 2 3" xfId="237"/>
    <cellStyle name="Input 2 3 2" xfId="949"/>
    <cellStyle name="Input 2 3 3" xfId="665"/>
    <cellStyle name="Input 2 4" xfId="946"/>
    <cellStyle name="Input 2 5" xfId="662"/>
    <cellStyle name="Input 3" xfId="238"/>
    <cellStyle name="Input 3 2" xfId="239"/>
    <cellStyle name="Input 3 2 2" xfId="951"/>
    <cellStyle name="Input 3 2 3" xfId="667"/>
    <cellStyle name="Input 3 3" xfId="950"/>
    <cellStyle name="Input 3 4" xfId="666"/>
    <cellStyle name="Input 4" xfId="240"/>
    <cellStyle name="Input 4 2" xfId="241"/>
    <cellStyle name="Input 4 2 2" xfId="953"/>
    <cellStyle name="Input 4 2 3" xfId="669"/>
    <cellStyle name="Input 4 3" xfId="952"/>
    <cellStyle name="Input 4 4" xfId="668"/>
    <cellStyle name="Input 5" xfId="242"/>
    <cellStyle name="Input 5 2" xfId="954"/>
    <cellStyle name="Input 5 3" xfId="670"/>
    <cellStyle name="Millares" xfId="243" builtinId="3"/>
    <cellStyle name="Millares [0] 2" xfId="244"/>
    <cellStyle name="Millares [0] 2 2" xfId="955"/>
    <cellStyle name="Millares [0] 2 3" xfId="671"/>
    <cellStyle name="Millares [0] 3" xfId="585"/>
    <cellStyle name="Millares [0] 3 2" xfId="1169"/>
    <cellStyle name="Millares [0] 3 3" xfId="885"/>
    <cellStyle name="Millares 10" xfId="245"/>
    <cellStyle name="Millares 10 2" xfId="246"/>
    <cellStyle name="Millares 10 2 2" xfId="956"/>
    <cellStyle name="Millares 10 2 3" xfId="672"/>
    <cellStyle name="Millares 10 3" xfId="601"/>
    <cellStyle name="Millares 11" xfId="247"/>
    <cellStyle name="Millares 11 2" xfId="957"/>
    <cellStyle name="Millares 11 3" xfId="673"/>
    <cellStyle name="Millares 12" xfId="248"/>
    <cellStyle name="Millares 12 2" xfId="958"/>
    <cellStyle name="Millares 12 3" xfId="674"/>
    <cellStyle name="Millares 13" xfId="249"/>
    <cellStyle name="Millares 13 2" xfId="250"/>
    <cellStyle name="Millares 13 2 2" xfId="251"/>
    <cellStyle name="Millares 13 2 3" xfId="960"/>
    <cellStyle name="Millares 13 2 4" xfId="676"/>
    <cellStyle name="Millares 13 2 5" xfId="252"/>
    <cellStyle name="Millares 13 2 5 2" xfId="253"/>
    <cellStyle name="Millares 13 2 5 2 2" xfId="962"/>
    <cellStyle name="Millares 13 2 5 2 3" xfId="678"/>
    <cellStyle name="Millares 13 2 5 3" xfId="254"/>
    <cellStyle name="Millares 13 2 5 3 2" xfId="963"/>
    <cellStyle name="Millares 13 2 5 3 3" xfId="679"/>
    <cellStyle name="Millares 13 2 5 4" xfId="961"/>
    <cellStyle name="Millares 13 2 5 5" xfId="603"/>
    <cellStyle name="Millares 13 2 5 6" xfId="677"/>
    <cellStyle name="Millares 13 3" xfId="255"/>
    <cellStyle name="Millares 13 3 2" xfId="964"/>
    <cellStyle name="Millares 13 3 3" xfId="680"/>
    <cellStyle name="Millares 13 4" xfId="256"/>
    <cellStyle name="Millares 13 5" xfId="959"/>
    <cellStyle name="Millares 13 6" xfId="675"/>
    <cellStyle name="Millares 14" xfId="257"/>
    <cellStyle name="Millares 14 2" xfId="258"/>
    <cellStyle name="Millares 14 3" xfId="965"/>
    <cellStyle name="Millares 14 4" xfId="681"/>
    <cellStyle name="Millares 15" xfId="259"/>
    <cellStyle name="Millares 15 2" xfId="260"/>
    <cellStyle name="Millares 15 3" xfId="966"/>
    <cellStyle name="Millares 15 4" xfId="682"/>
    <cellStyle name="Millares 16" xfId="261"/>
    <cellStyle name="Millares 16 2" xfId="262"/>
    <cellStyle name="Millares 16 2 2" xfId="968"/>
    <cellStyle name="Millares 16 2 3" xfId="684"/>
    <cellStyle name="Millares 16 3" xfId="263"/>
    <cellStyle name="Millares 16 4" xfId="967"/>
    <cellStyle name="Millares 16 5" xfId="683"/>
    <cellStyle name="Millares 17" xfId="264"/>
    <cellStyle name="Millares 18" xfId="265"/>
    <cellStyle name="Millares 19" xfId="266"/>
    <cellStyle name="Millares 2" xfId="267"/>
    <cellStyle name="Millares 2 2" xfId="268"/>
    <cellStyle name="Millares 2 2 2" xfId="269"/>
    <cellStyle name="Millares 2 2 2 2" xfId="270"/>
    <cellStyle name="Millares 2 2 2 2 2" xfId="972"/>
    <cellStyle name="Millares 2 2 2 2 3" xfId="688"/>
    <cellStyle name="Millares 2 2 2 3" xfId="971"/>
    <cellStyle name="Millares 2 2 2 4" xfId="687"/>
    <cellStyle name="Millares 2 2 3" xfId="271"/>
    <cellStyle name="Millares 2 2 3 2" xfId="973"/>
    <cellStyle name="Millares 2 2 3 3" xfId="689"/>
    <cellStyle name="Millares 2 2 4" xfId="272"/>
    <cellStyle name="Millares 2 2 4 2" xfId="974"/>
    <cellStyle name="Millares 2 2 4 3" xfId="690"/>
    <cellStyle name="Millares 2 2 5" xfId="970"/>
    <cellStyle name="Millares 2 2 6" xfId="686"/>
    <cellStyle name="Millares 2 3" xfId="273"/>
    <cellStyle name="Millares 2 3 2" xfId="274"/>
    <cellStyle name="Millares 2 3 2 2" xfId="592"/>
    <cellStyle name="Millares 2 3 3" xfId="975"/>
    <cellStyle name="Millares 2 3 4" xfId="691"/>
    <cellStyle name="Millares 2 4" xfId="275"/>
    <cellStyle name="Millares 2 4 2" xfId="276"/>
    <cellStyle name="Millares 2 4 2 2" xfId="977"/>
    <cellStyle name="Millares 2 4 2 3" xfId="693"/>
    <cellStyle name="Millares 2 4 3" xfId="277"/>
    <cellStyle name="Millares 2 4 3 2" xfId="978"/>
    <cellStyle name="Millares 2 4 3 3" xfId="694"/>
    <cellStyle name="Millares 2 4 4" xfId="976"/>
    <cellStyle name="Millares 2 4 5" xfId="692"/>
    <cellStyle name="Millares 2 5" xfId="576"/>
    <cellStyle name="Millares 2 5 2" xfId="1163"/>
    <cellStyle name="Millares 2 5 3" xfId="879"/>
    <cellStyle name="Millares 2 6" xfId="969"/>
    <cellStyle name="Millares 2 7" xfId="685"/>
    <cellStyle name="Millares 2_AMPLIACION ESTACIONES-TM-27-NOVIEMBRE-2012" xfId="278"/>
    <cellStyle name="Millares 20" xfId="279"/>
    <cellStyle name="Millares 21" xfId="280"/>
    <cellStyle name="Millares 21 2" xfId="979"/>
    <cellStyle name="Millares 21 3" xfId="695"/>
    <cellStyle name="Millares 22" xfId="281"/>
    <cellStyle name="Millares 23" xfId="282"/>
    <cellStyle name="Millares 23 2" xfId="980"/>
    <cellStyle name="Millares 23 3" xfId="696"/>
    <cellStyle name="Millares 24" xfId="283"/>
    <cellStyle name="Millares 24 2" xfId="981"/>
    <cellStyle name="Millares 24 3" xfId="697"/>
    <cellStyle name="Millares 25" xfId="284"/>
    <cellStyle name="Millares 25 2" xfId="982"/>
    <cellStyle name="Millares 25 3" xfId="698"/>
    <cellStyle name="Millares 26" xfId="285"/>
    <cellStyle name="Millares 26 2" xfId="983"/>
    <cellStyle name="Millares 26 3" xfId="699"/>
    <cellStyle name="Millares 27" xfId="286"/>
    <cellStyle name="Millares 28" xfId="557"/>
    <cellStyle name="Millares 28 2" xfId="583"/>
    <cellStyle name="Millares 28 3" xfId="1154"/>
    <cellStyle name="Millares 28 4" xfId="870"/>
    <cellStyle name="Millares 29" xfId="580"/>
    <cellStyle name="Millares 29 2" xfId="1166"/>
    <cellStyle name="Millares 29 3" xfId="882"/>
    <cellStyle name="Millares 3" xfId="287"/>
    <cellStyle name="Millares 3 2" xfId="288"/>
    <cellStyle name="Millares 3 2 2" xfId="289"/>
    <cellStyle name="Millares 3 2 2 2" xfId="985"/>
    <cellStyle name="Millares 3 2 2 3" xfId="701"/>
    <cellStyle name="Millares 3 3" xfId="290"/>
    <cellStyle name="Millares 3 4" xfId="291"/>
    <cellStyle name="Millares 3 4 2" xfId="986"/>
    <cellStyle name="Millares 3 4 3" xfId="702"/>
    <cellStyle name="Millares 3 5" xfId="984"/>
    <cellStyle name="Millares 3 6" xfId="700"/>
    <cellStyle name="Millares 30" xfId="587"/>
    <cellStyle name="Millares 30 2" xfId="1171"/>
    <cellStyle name="Millares 30 3" xfId="887"/>
    <cellStyle name="Millares 31" xfId="605"/>
    <cellStyle name="Millares 31 2" xfId="1177"/>
    <cellStyle name="Millares 31 3" xfId="893"/>
    <cellStyle name="Millares 32" xfId="611"/>
    <cellStyle name="Millares 4" xfId="292"/>
    <cellStyle name="Millares 4 2" xfId="293"/>
    <cellStyle name="Millares 4 2 2" xfId="988"/>
    <cellStyle name="Millares 4 2 2 2" xfId="294"/>
    <cellStyle name="Millares 4 2 2 2 2" xfId="989"/>
    <cellStyle name="Millares 4 2 2 2 3" xfId="705"/>
    <cellStyle name="Millares 4 2 3" xfId="704"/>
    <cellStyle name="Millares 4 3" xfId="295"/>
    <cellStyle name="Millares 4 4" xfId="296"/>
    <cellStyle name="Millares 4 5" xfId="987"/>
    <cellStyle name="Millares 4 6" xfId="703"/>
    <cellStyle name="Millares 5" xfId="297"/>
    <cellStyle name="Millares 5 2" xfId="298"/>
    <cellStyle name="Millares 5 2 2" xfId="299"/>
    <cellStyle name="Millares 5 2 2 2" xfId="992"/>
    <cellStyle name="Millares 5 2 2 3" xfId="708"/>
    <cellStyle name="Millares 5 2 3" xfId="991"/>
    <cellStyle name="Millares 5 2 4" xfId="707"/>
    <cellStyle name="Millares 5 3" xfId="300"/>
    <cellStyle name="Millares 5 3 2" xfId="993"/>
    <cellStyle name="Millares 5 3 3" xfId="709"/>
    <cellStyle name="Millares 5 4" xfId="301"/>
    <cellStyle name="Millares 5 4 2" xfId="994"/>
    <cellStyle name="Millares 5 4 3" xfId="710"/>
    <cellStyle name="Millares 5 5" xfId="302"/>
    <cellStyle name="Millares 5 5 2" xfId="995"/>
    <cellStyle name="Millares 5 5 3" xfId="711"/>
    <cellStyle name="Millares 5 6" xfId="990"/>
    <cellStyle name="Millares 5 7" xfId="706"/>
    <cellStyle name="Millares 6" xfId="303"/>
    <cellStyle name="Millares 6 2" xfId="304"/>
    <cellStyle name="Millares 6 2 2" xfId="996"/>
    <cellStyle name="Millares 6 2 3" xfId="712"/>
    <cellStyle name="Millares 6 3" xfId="305"/>
    <cellStyle name="Millares 6 3 2" xfId="997"/>
    <cellStyle name="Millares 6 3 3" xfId="713"/>
    <cellStyle name="Millares 6 4" xfId="306"/>
    <cellStyle name="Millares 6 4 2" xfId="998"/>
    <cellStyle name="Millares 6 4 3" xfId="714"/>
    <cellStyle name="Millares 6 5" xfId="307"/>
    <cellStyle name="Millares 6 5 2" xfId="999"/>
    <cellStyle name="Millares 6 5 3" xfId="715"/>
    <cellStyle name="Millares 6 6" xfId="559"/>
    <cellStyle name="Millares 7" xfId="308"/>
    <cellStyle name="Millares 7 2" xfId="309"/>
    <cellStyle name="Millares 7 2 2" xfId="1001"/>
    <cellStyle name="Millares 7 2 3" xfId="717"/>
    <cellStyle name="Millares 7 3" xfId="310"/>
    <cellStyle name="Millares 7 3 2" xfId="1002"/>
    <cellStyle name="Millares 7 3 3" xfId="718"/>
    <cellStyle name="Millares 7 4" xfId="1000"/>
    <cellStyle name="Millares 7 5" xfId="716"/>
    <cellStyle name="Millares 8" xfId="311"/>
    <cellStyle name="Millares 9" xfId="312"/>
    <cellStyle name="Millares 9 2" xfId="1003"/>
    <cellStyle name="Millares 9 3" xfId="719"/>
    <cellStyle name="Millares_FORMULARIO 4 - M-OFERENTE PPTA ECONOMICA" xfId="599"/>
    <cellStyle name="Moneda" xfId="313" builtinId="4"/>
    <cellStyle name="Moneda [0] 2" xfId="581"/>
    <cellStyle name="Moneda [0] 2 2" xfId="1167"/>
    <cellStyle name="Moneda [0] 2 3" xfId="883"/>
    <cellStyle name="Moneda [0] 3" xfId="588"/>
    <cellStyle name="Moneda [0] 3 2" xfId="1172"/>
    <cellStyle name="Moneda [0] 3 3" xfId="888"/>
    <cellStyle name="Moneda 10" xfId="314"/>
    <cellStyle name="Moneda 10 2" xfId="315"/>
    <cellStyle name="Moneda 11" xfId="316"/>
    <cellStyle name="Moneda 11 2" xfId="1004"/>
    <cellStyle name="Moneda 11 3" xfId="720"/>
    <cellStyle name="Moneda 12" xfId="317"/>
    <cellStyle name="Moneda 12 2" xfId="1005"/>
    <cellStyle name="Moneda 12 3" xfId="721"/>
    <cellStyle name="Moneda 13" xfId="318"/>
    <cellStyle name="Moneda 13 2" xfId="319"/>
    <cellStyle name="Moneda 13 2 2" xfId="1007"/>
    <cellStyle name="Moneda 13 2 3" xfId="723"/>
    <cellStyle name="Moneda 13 3" xfId="1006"/>
    <cellStyle name="Moneda 13 4" xfId="722"/>
    <cellStyle name="Moneda 14" xfId="563"/>
    <cellStyle name="Moneda 14 2" xfId="1157"/>
    <cellStyle name="Moneda 14 3" xfId="873"/>
    <cellStyle name="Moneda 15" xfId="579"/>
    <cellStyle name="Moneda 15 2" xfId="1165"/>
    <cellStyle name="Moneda 15 3" xfId="881"/>
    <cellStyle name="Moneda 16" xfId="606"/>
    <cellStyle name="Moneda 16 2" xfId="1178"/>
    <cellStyle name="Moneda 16 3" xfId="894"/>
    <cellStyle name="Moneda 17" xfId="320"/>
    <cellStyle name="Moneda 17 2" xfId="321"/>
    <cellStyle name="Moneda 17 2 2" xfId="1009"/>
    <cellStyle name="Moneda 17 2 3" xfId="725"/>
    <cellStyle name="Moneda 17 3" xfId="1008"/>
    <cellStyle name="Moneda 17 4" xfId="724"/>
    <cellStyle name="Moneda 2" xfId="322"/>
    <cellStyle name="Moneda 2 2" xfId="323"/>
    <cellStyle name="Moneda 2 2 2" xfId="324"/>
    <cellStyle name="Moneda 2 2 2 2" xfId="325"/>
    <cellStyle name="Moneda 2 2 2 2 2" xfId="598"/>
    <cellStyle name="Moneda 2 2 2 2 3" xfId="1012"/>
    <cellStyle name="Moneda 2 2 2 2 4" xfId="728"/>
    <cellStyle name="Moneda 2 2 2 3" xfId="1011"/>
    <cellStyle name="Moneda 2 2 2 4" xfId="727"/>
    <cellStyle name="Moneda 2 2 3" xfId="326"/>
    <cellStyle name="Moneda 2 2 3 2" xfId="1013"/>
    <cellStyle name="Moneda 2 2 3 3" xfId="729"/>
    <cellStyle name="Moneda 2 2 4" xfId="327"/>
    <cellStyle name="Moneda 2 2 4 2" xfId="1014"/>
    <cellStyle name="Moneda 2 2 4 3" xfId="730"/>
    <cellStyle name="Moneda 2 2 5" xfId="1010"/>
    <cellStyle name="Moneda 2 2 6" xfId="726"/>
    <cellStyle name="Moneda 2 2 7" xfId="602"/>
    <cellStyle name="Moneda 2 2 7 2" xfId="1175"/>
    <cellStyle name="Moneda 2 2 7 3" xfId="891"/>
    <cellStyle name="Moneda 2 3" xfId="328"/>
    <cellStyle name="Moneda 2 3 2" xfId="329"/>
    <cellStyle name="Moneda 2 3 2 2" xfId="1016"/>
    <cellStyle name="Moneda 2 3 2 3" xfId="732"/>
    <cellStyle name="Moneda 2 3 3" xfId="330"/>
    <cellStyle name="Moneda 2 3 3 2" xfId="1017"/>
    <cellStyle name="Moneda 2 3 3 3" xfId="733"/>
    <cellStyle name="Moneda 2 3 4" xfId="331"/>
    <cellStyle name="Moneda 2 3 4 2" xfId="1018"/>
    <cellStyle name="Moneda 2 3 4 3" xfId="734"/>
    <cellStyle name="Moneda 2 3 5" xfId="1015"/>
    <cellStyle name="Moneda 2 3 6" xfId="731"/>
    <cellStyle name="Moneda 2 4" xfId="332"/>
    <cellStyle name="Moneda 2 4 2" xfId="333"/>
    <cellStyle name="Moneda 2 4 2 2" xfId="1020"/>
    <cellStyle name="Moneda 2 4 2 3" xfId="736"/>
    <cellStyle name="Moneda 2 4 3" xfId="1019"/>
    <cellStyle name="Moneda 2 4 4" xfId="735"/>
    <cellStyle name="Moneda 2 5" xfId="334"/>
    <cellStyle name="Moneda 2 5 2" xfId="1021"/>
    <cellStyle name="Moneda 2 5 3" xfId="737"/>
    <cellStyle name="Moneda 2 6" xfId="595"/>
    <cellStyle name="Moneda 2 7" xfId="607"/>
    <cellStyle name="Moneda 2 7 2" xfId="335"/>
    <cellStyle name="Moneda 2 7 2 2" xfId="336"/>
    <cellStyle name="Moneda 2 7 2 2 2" xfId="1023"/>
    <cellStyle name="Moneda 2 7 2 2 3" xfId="739"/>
    <cellStyle name="Moneda 2 7 2 3" xfId="1022"/>
    <cellStyle name="Moneda 2 7 2 4" xfId="738"/>
    <cellStyle name="Moneda 2 7 3" xfId="1179"/>
    <cellStyle name="Moneda 2 7 4" xfId="895"/>
    <cellStyle name="Moneda 2_AIU-unificado" xfId="337"/>
    <cellStyle name="Moneda 3" xfId="338"/>
    <cellStyle name="Moneda 3 2" xfId="339"/>
    <cellStyle name="Moneda 3 2 2" xfId="340"/>
    <cellStyle name="Moneda 3 2 2 2" xfId="341"/>
    <cellStyle name="Moneda 3 2 2 2 2" xfId="1026"/>
    <cellStyle name="Moneda 3 2 2 2 3" xfId="742"/>
    <cellStyle name="Moneda 3 2 2 3" xfId="1025"/>
    <cellStyle name="Moneda 3 2 2 4" xfId="741"/>
    <cellStyle name="Moneda 3 2 3" xfId="342"/>
    <cellStyle name="Moneda 3 2 3 2" xfId="1027"/>
    <cellStyle name="Moneda 3 2 3 3" xfId="743"/>
    <cellStyle name="Moneda 3 2 4" xfId="1024"/>
    <cellStyle name="Moneda 3 2 5" xfId="740"/>
    <cellStyle name="Moneda 3 3" xfId="343"/>
    <cellStyle name="Moneda 3 3 2" xfId="344"/>
    <cellStyle name="Moneda 3 3 2 2" xfId="345"/>
    <cellStyle name="Moneda 3 3 2 2 2" xfId="1030"/>
    <cellStyle name="Moneda 3 3 2 2 3" xfId="746"/>
    <cellStyle name="Moneda 3 3 2 3" xfId="1029"/>
    <cellStyle name="Moneda 3 3 2 4" xfId="745"/>
    <cellStyle name="Moneda 3 3 3" xfId="346"/>
    <cellStyle name="Moneda 3 3 3 2" xfId="1031"/>
    <cellStyle name="Moneda 3 3 3 3" xfId="747"/>
    <cellStyle name="Moneda 3 3 4" xfId="347"/>
    <cellStyle name="Moneda 3 3 4 2" xfId="1032"/>
    <cellStyle name="Moneda 3 3 4 3" xfId="748"/>
    <cellStyle name="Moneda 3 3 5" xfId="1028"/>
    <cellStyle name="Moneda 3 3 6" xfId="744"/>
    <cellStyle name="Moneda 3 4" xfId="348"/>
    <cellStyle name="Moneda 3 4 2" xfId="349"/>
    <cellStyle name="Moneda 3 4 2 2" xfId="1034"/>
    <cellStyle name="Moneda 3 4 2 3" xfId="750"/>
    <cellStyle name="Moneda 3 4 3" xfId="1033"/>
    <cellStyle name="Moneda 3 4 4" xfId="749"/>
    <cellStyle name="Moneda 3 5" xfId="350"/>
    <cellStyle name="Moneda 3 5 2" xfId="1035"/>
    <cellStyle name="Moneda 3 5 3" xfId="751"/>
    <cellStyle name="Moneda 3 6" xfId="351"/>
    <cellStyle name="Moneda 3 6 2" xfId="1036"/>
    <cellStyle name="Moneda 3 6 3" xfId="752"/>
    <cellStyle name="Moneda 3 7" xfId="560"/>
    <cellStyle name="Moneda 3_ANEXO-2" xfId="352"/>
    <cellStyle name="Moneda 4" xfId="353"/>
    <cellStyle name="Moneda 4 2" xfId="354"/>
    <cellStyle name="Moneda 4 2 2" xfId="1038"/>
    <cellStyle name="Moneda 4 2 3" xfId="754"/>
    <cellStyle name="Moneda 4 3" xfId="355"/>
    <cellStyle name="Moneda 4 3 2" xfId="1039"/>
    <cellStyle name="Moneda 4 3 3" xfId="755"/>
    <cellStyle name="Moneda 4 4" xfId="356"/>
    <cellStyle name="Moneda 4 4 2" xfId="1040"/>
    <cellStyle name="Moneda 4 4 3" xfId="756"/>
    <cellStyle name="Moneda 4 5" xfId="357"/>
    <cellStyle name="Moneda 4 5 2" xfId="1041"/>
    <cellStyle name="Moneda 4 5 3" xfId="757"/>
    <cellStyle name="Moneda 4 6" xfId="531"/>
    <cellStyle name="Moneda 4 6 2" xfId="1152"/>
    <cellStyle name="Moneda 4 6 3" xfId="868"/>
    <cellStyle name="Moneda 4 7" xfId="1037"/>
    <cellStyle name="Moneda 4 8" xfId="753"/>
    <cellStyle name="Moneda 5" xfId="358"/>
    <cellStyle name="Moneda 5 2" xfId="359"/>
    <cellStyle name="Moneda 5 2 2" xfId="1043"/>
    <cellStyle name="Moneda 5 2 3" xfId="759"/>
    <cellStyle name="Moneda 5 3" xfId="360"/>
    <cellStyle name="Moneda 5 3 2" xfId="1044"/>
    <cellStyle name="Moneda 5 3 3" xfId="760"/>
    <cellStyle name="Moneda 5 4" xfId="1042"/>
    <cellStyle name="Moneda 5 5" xfId="758"/>
    <cellStyle name="Moneda 6" xfId="361"/>
    <cellStyle name="Moneda 6 2" xfId="362"/>
    <cellStyle name="Moneda 6 2 2" xfId="584"/>
    <cellStyle name="Moneda 6 2 3" xfId="1045"/>
    <cellStyle name="Moneda 6 2 4" xfId="761"/>
    <cellStyle name="Moneda 6 3" xfId="363"/>
    <cellStyle name="Moneda 7" xfId="364"/>
    <cellStyle name="Moneda 7 2" xfId="365"/>
    <cellStyle name="Moneda 7 3" xfId="1046"/>
    <cellStyle name="Moneda 7 4" xfId="762"/>
    <cellStyle name="Moneda 8" xfId="366"/>
    <cellStyle name="Moneda 8 2" xfId="367"/>
    <cellStyle name="Moneda 8 2 2" xfId="1047"/>
    <cellStyle name="Moneda 8 2 3" xfId="763"/>
    <cellStyle name="Moneda 9" xfId="368"/>
    <cellStyle name="Moneda 9 2" xfId="535"/>
    <cellStyle name="Neutral 2" xfId="369"/>
    <cellStyle name="Normal" xfId="0" builtinId="0"/>
    <cellStyle name="Normal 10" xfId="370"/>
    <cellStyle name="Normal 11" xfId="371"/>
    <cellStyle name="Normal 11 2" xfId="372"/>
    <cellStyle name="Normal 11 2 2" xfId="1049"/>
    <cellStyle name="Normal 11 2 3" xfId="765"/>
    <cellStyle name="Normal 11 3" xfId="1048"/>
    <cellStyle name="Normal 11 4" xfId="764"/>
    <cellStyle name="Normal 12" xfId="373"/>
    <cellStyle name="Normal 12 2" xfId="374"/>
    <cellStyle name="Normal 12 2 2" xfId="375"/>
    <cellStyle name="Normal 12 2 2 2" xfId="1050"/>
    <cellStyle name="Normal 12 2 2 3" xfId="766"/>
    <cellStyle name="Normal 12 2 3" xfId="568"/>
    <cellStyle name="Normal 13" xfId="376"/>
    <cellStyle name="Normal 13 2" xfId="1051"/>
    <cellStyle name="Normal 13 3" xfId="767"/>
    <cellStyle name="Normal 14" xfId="377"/>
    <cellStyle name="Normal 15" xfId="528"/>
    <cellStyle name="Normal 15 2" xfId="1150"/>
    <cellStyle name="Normal 15 3" xfId="866"/>
    <cellStyle name="Normal 16" xfId="530"/>
    <cellStyle name="Normal 17" xfId="556"/>
    <cellStyle name="Normal 17 2" xfId="1153"/>
    <cellStyle name="Normal 17 3" xfId="869"/>
    <cellStyle name="Normal 18" xfId="558"/>
    <cellStyle name="Normal 18 2" xfId="1155"/>
    <cellStyle name="Normal 18 3" xfId="871"/>
    <cellStyle name="Normal 19" xfId="562"/>
    <cellStyle name="Normal 19 2" xfId="1156"/>
    <cellStyle name="Normal 19 3" xfId="872"/>
    <cellStyle name="Normal 2" xfId="378"/>
    <cellStyle name="Normal 2 10" xfId="379"/>
    <cellStyle name="Normal 2 10 2 2" xfId="596"/>
    <cellStyle name="Normal 2 10 3" xfId="594"/>
    <cellStyle name="Normal 2 2" xfId="380"/>
    <cellStyle name="Normal 2 2 2" xfId="381"/>
    <cellStyle name="Normal 2 2 2 2" xfId="382"/>
    <cellStyle name="Normal 2 2 2 2 2" xfId="383"/>
    <cellStyle name="Normal 2 2 2 2 2 2" xfId="1054"/>
    <cellStyle name="Normal 2 2 2 2 2 3" xfId="770"/>
    <cellStyle name="Normal 2 2 2 2 3" xfId="593"/>
    <cellStyle name="Normal 2 2 2 3" xfId="591"/>
    <cellStyle name="Normal 2 2 3" xfId="384"/>
    <cellStyle name="Normal 2 2 3 2" xfId="385"/>
    <cellStyle name="Normal 2 2 3 2 2" xfId="1056"/>
    <cellStyle name="Normal 2 2 3 2 3" xfId="772"/>
    <cellStyle name="Normal 2 2 3 3" xfId="1055"/>
    <cellStyle name="Normal 2 2 3 4" xfId="771"/>
    <cellStyle name="Normal 2 2 4" xfId="386"/>
    <cellStyle name="Normal 2 2 4 2" xfId="387"/>
    <cellStyle name="Normal 2 2 4 2 2" xfId="1058"/>
    <cellStyle name="Normal 2 2 4 2 3" xfId="774"/>
    <cellStyle name="Normal 2 2 4 3" xfId="1057"/>
    <cellStyle name="Normal 2 2 4 4" xfId="773"/>
    <cellStyle name="Normal 2 2 5" xfId="388"/>
    <cellStyle name="Normal 2 2 5 2" xfId="389"/>
    <cellStyle name="Normal 2 2 5 2 2" xfId="1059"/>
    <cellStyle name="Normal 2 2 5 2 3" xfId="775"/>
    <cellStyle name="Normal 2 2 5 3" xfId="534"/>
    <cellStyle name="Normal 2 2 6" xfId="1053"/>
    <cellStyle name="Normal 2 2 7" xfId="769"/>
    <cellStyle name="Normal 2 2_Copia de PRESUPUESTO POR CAPITULOS MARZO-25-11-ULTIMO" xfId="390"/>
    <cellStyle name="Normal 2 3" xfId="391"/>
    <cellStyle name="Normal 2 3 2" xfId="392"/>
    <cellStyle name="Normal 2 3 3" xfId="1060"/>
    <cellStyle name="Normal 2 3 4" xfId="776"/>
    <cellStyle name="Normal 2 4" xfId="393"/>
    <cellStyle name="Normal 2 4 2" xfId="394"/>
    <cellStyle name="Normal 2 4 2 2" xfId="1061"/>
    <cellStyle name="Normal 2 4 2 3" xfId="777"/>
    <cellStyle name="Normal 2 5" xfId="533"/>
    <cellStyle name="Normal 2 6" xfId="564"/>
    <cellStyle name="Normal 2 7" xfId="395"/>
    <cellStyle name="Normal 2 8" xfId="1052"/>
    <cellStyle name="Normal 2 9" xfId="768"/>
    <cellStyle name="Normal 2_AMPLIACION ESTACIONES-TM-27-NOVIEMBRE-2012" xfId="396"/>
    <cellStyle name="Normal 20" xfId="570"/>
    <cellStyle name="Normal 20 2" xfId="1160"/>
    <cellStyle name="Normal 20 3" xfId="876"/>
    <cellStyle name="Normal 21" xfId="571"/>
    <cellStyle name="Normal 21 2" xfId="1161"/>
    <cellStyle name="Normal 21 3" xfId="877"/>
    <cellStyle name="Normal 22" xfId="572"/>
    <cellStyle name="Normal 23" xfId="578"/>
    <cellStyle name="Normal 23 2" xfId="1164"/>
    <cellStyle name="Normal 23 3" xfId="880"/>
    <cellStyle name="Normal 24" xfId="586"/>
    <cellStyle name="Normal 24 2" xfId="1170"/>
    <cellStyle name="Normal 24 3" xfId="886"/>
    <cellStyle name="Normal 25" xfId="604"/>
    <cellStyle name="Normal 25 2" xfId="1176"/>
    <cellStyle name="Normal 25 3" xfId="892"/>
    <cellStyle name="Normal 26" xfId="609"/>
    <cellStyle name="Normal 27" xfId="1181"/>
    <cellStyle name="Normal 28" xfId="1182"/>
    <cellStyle name="Normal 3" xfId="397"/>
    <cellStyle name="Normal 3 11" xfId="590"/>
    <cellStyle name="Normal 3 11 2" xfId="1174"/>
    <cellStyle name="Normal 3 11 3" xfId="890"/>
    <cellStyle name="Normal 3 2" xfId="398"/>
    <cellStyle name="Normal 3 2 2" xfId="399"/>
    <cellStyle name="Normal 3 2 3" xfId="589"/>
    <cellStyle name="Normal 3 2 3 2" xfId="1173"/>
    <cellStyle name="Normal 3 2 3 3" xfId="889"/>
    <cellStyle name="Normal 3 2 4" xfId="1063"/>
    <cellStyle name="Normal 3 2 5" xfId="779"/>
    <cellStyle name="Normal 3 3" xfId="400"/>
    <cellStyle name="Normal 3 3 2" xfId="561"/>
    <cellStyle name="Normal 3 3 3" xfId="1064"/>
    <cellStyle name="Normal 3 3 4" xfId="780"/>
    <cellStyle name="Normal 3 4" xfId="401"/>
    <cellStyle name="Normal 3 4 2" xfId="1065"/>
    <cellStyle name="Normal 3 4 3" xfId="781"/>
    <cellStyle name="Normal 3 5" xfId="402"/>
    <cellStyle name="Normal 3 6" xfId="403"/>
    <cellStyle name="Normal 3 6 2" xfId="404"/>
    <cellStyle name="Normal 3 6 2 2" xfId="1067"/>
    <cellStyle name="Normal 3 6 2 3" xfId="783"/>
    <cellStyle name="Normal 3 6 3" xfId="1066"/>
    <cellStyle name="Normal 3 6 4" xfId="782"/>
    <cellStyle name="Normal 3 7" xfId="565"/>
    <cellStyle name="Normal 3 8" xfId="610"/>
    <cellStyle name="Normal 3 8 2" xfId="1062"/>
    <cellStyle name="Normal 3 9" xfId="778"/>
    <cellStyle name="Normal 4" xfId="405"/>
    <cellStyle name="Normal 4 2" xfId="406"/>
    <cellStyle name="Normal 4 2 2" xfId="407"/>
    <cellStyle name="Normal 4 2 2 2" xfId="408"/>
    <cellStyle name="Normal 4 2 2 2 2" xfId="409"/>
    <cellStyle name="Normal 4 2 2 2 2 2" xfId="567"/>
    <cellStyle name="Normal 4 2 2 2 2 2 2" xfId="1159"/>
    <cellStyle name="Normal 4 2 2 2 2 2 3" xfId="875"/>
    <cellStyle name="Normal 4 2 2 2 2 3" xfId="1069"/>
    <cellStyle name="Normal 4 2 2 2 2 4" xfId="785"/>
    <cellStyle name="Normal 4 2 3" xfId="410"/>
    <cellStyle name="Normal 4 2 4" xfId="411"/>
    <cellStyle name="Normal 4 2 4 2" xfId="1070"/>
    <cellStyle name="Normal 4 2 4 3" xfId="786"/>
    <cellStyle name="Normal 4 2 5" xfId="412"/>
    <cellStyle name="Normal 4 2 5 2" xfId="1071"/>
    <cellStyle name="Normal 4 2 5 3" xfId="787"/>
    <cellStyle name="Normal 4 2_ESTADISTICA" xfId="413"/>
    <cellStyle name="Normal 4 3" xfId="414"/>
    <cellStyle name="Normal 4 3 2" xfId="415"/>
    <cellStyle name="Normal 4 3 2 2" xfId="416"/>
    <cellStyle name="Normal 4 3 3" xfId="417"/>
    <cellStyle name="Normal 4 3_ESTADISTICA" xfId="418"/>
    <cellStyle name="Normal 4 4" xfId="419"/>
    <cellStyle name="Normal 4 4 2" xfId="420"/>
    <cellStyle name="Normal 4 5" xfId="421"/>
    <cellStyle name="Normal 4 6" xfId="422"/>
    <cellStyle name="Normal 4 6 2" xfId="1072"/>
    <cellStyle name="Normal 4 6 3" xfId="788"/>
    <cellStyle name="Normal 4 7" xfId="566"/>
    <cellStyle name="Normal 4 7 2" xfId="1158"/>
    <cellStyle name="Normal 4 7 3" xfId="874"/>
    <cellStyle name="Normal 4 8" xfId="1068"/>
    <cellStyle name="Normal 4 9" xfId="784"/>
    <cellStyle name="Normal 4_AMPLIACION ESTACIONES-TM-27-NOVIEMBRE-2012" xfId="423"/>
    <cellStyle name="Normal 5" xfId="424"/>
    <cellStyle name="Normal 5 2" xfId="425"/>
    <cellStyle name="Normal 5 2 2" xfId="426"/>
    <cellStyle name="Normal 5 2 2 2" xfId="1074"/>
    <cellStyle name="Normal 5 2 2 3" xfId="790"/>
    <cellStyle name="Normal 5 2 3" xfId="1073"/>
    <cellStyle name="Normal 5 2 4" xfId="789"/>
    <cellStyle name="Normal 6" xfId="427"/>
    <cellStyle name="Normal 6 2" xfId="428"/>
    <cellStyle name="Normal 6 3" xfId="429"/>
    <cellStyle name="Normal 6 3 2" xfId="1075"/>
    <cellStyle name="Normal 6 3 3" xfId="791"/>
    <cellStyle name="Normal 7" xfId="430"/>
    <cellStyle name="Normal 8" xfId="431"/>
    <cellStyle name="Normal 8 2" xfId="432"/>
    <cellStyle name="Normal 8 2 2" xfId="1076"/>
    <cellStyle name="Normal 8 2 3" xfId="792"/>
    <cellStyle name="Normal 9" xfId="433"/>
    <cellStyle name="Normal 9 2" xfId="434"/>
    <cellStyle name="Normal 9 2 2" xfId="532"/>
    <cellStyle name="Normal 9 2 3" xfId="1077"/>
    <cellStyle name="Normal 9 2 4" xfId="793"/>
    <cellStyle name="Normal_PTO OFICIAL PREPLIEGO (CORREGIDO) 2" xfId="597"/>
    <cellStyle name="Notas 2" xfId="435"/>
    <cellStyle name="Notas 2 2" xfId="436"/>
    <cellStyle name="Notas 2 2 2" xfId="437"/>
    <cellStyle name="Notas 2 2 2 2" xfId="1080"/>
    <cellStyle name="Notas 2 2 2 3" xfId="796"/>
    <cellStyle name="Notas 2 2 3" xfId="1079"/>
    <cellStyle name="Notas 2 2 4" xfId="795"/>
    <cellStyle name="Notas 2 3" xfId="438"/>
    <cellStyle name="Notas 2 3 2" xfId="439"/>
    <cellStyle name="Notas 2 3 2 2" xfId="1082"/>
    <cellStyle name="Notas 2 3 2 3" xfId="798"/>
    <cellStyle name="Notas 2 3 3" xfId="1081"/>
    <cellStyle name="Notas 2 3 4" xfId="797"/>
    <cellStyle name="Notas 2 4" xfId="440"/>
    <cellStyle name="Notas 2 4 2" xfId="1083"/>
    <cellStyle name="Notas 2 4 3" xfId="799"/>
    <cellStyle name="Notas 2 5" xfId="1078"/>
    <cellStyle name="Notas 2 6" xfId="794"/>
    <cellStyle name="Notas 3" xfId="441"/>
    <cellStyle name="Notas 3 2" xfId="442"/>
    <cellStyle name="Notas 3 2 2" xfId="1085"/>
    <cellStyle name="Notas 3 2 3" xfId="801"/>
    <cellStyle name="Notas 3 3" xfId="1084"/>
    <cellStyle name="Notas 3 4" xfId="800"/>
    <cellStyle name="Notas 4" xfId="574"/>
    <cellStyle name="Notas 4 2" xfId="1162"/>
    <cellStyle name="Notas 4 3" xfId="878"/>
    <cellStyle name="Note 2" xfId="443"/>
    <cellStyle name="Note 2 2" xfId="444"/>
    <cellStyle name="Note 2 2 2" xfId="445"/>
    <cellStyle name="Note 2 2 2 2" xfId="1088"/>
    <cellStyle name="Note 2 2 2 3" xfId="804"/>
    <cellStyle name="Note 2 2 3" xfId="1087"/>
    <cellStyle name="Note 2 2 4" xfId="803"/>
    <cellStyle name="Note 2 3" xfId="446"/>
    <cellStyle name="Note 2 3 2" xfId="1089"/>
    <cellStyle name="Note 2 3 3" xfId="805"/>
    <cellStyle name="Note 2 4" xfId="1086"/>
    <cellStyle name="Note 2 5" xfId="802"/>
    <cellStyle name="Note 3" xfId="447"/>
    <cellStyle name="Note 3 2" xfId="448"/>
    <cellStyle name="Note 3 2 2" xfId="1091"/>
    <cellStyle name="Note 3 2 3" xfId="807"/>
    <cellStyle name="Note 3 3" xfId="1090"/>
    <cellStyle name="Note 3 4" xfId="806"/>
    <cellStyle name="Note 4" xfId="449"/>
    <cellStyle name="Note 4 2" xfId="450"/>
    <cellStyle name="Note 4 2 2" xfId="1093"/>
    <cellStyle name="Note 4 2 3" xfId="809"/>
    <cellStyle name="Note 4 3" xfId="1092"/>
    <cellStyle name="Note 4 4" xfId="808"/>
    <cellStyle name="Note 5" xfId="451"/>
    <cellStyle name="Note 5 2" xfId="1094"/>
    <cellStyle name="Note 5 3" xfId="810"/>
    <cellStyle name="Output" xfId="452"/>
    <cellStyle name="Output 2" xfId="453"/>
    <cellStyle name="Output 2 2" xfId="454"/>
    <cellStyle name="Output 2 2 2" xfId="455"/>
    <cellStyle name="Output 2 2 2 2" xfId="1098"/>
    <cellStyle name="Output 2 2 2 3" xfId="814"/>
    <cellStyle name="Output 2 2 3" xfId="1097"/>
    <cellStyle name="Output 2 2 4" xfId="813"/>
    <cellStyle name="Output 2 3" xfId="456"/>
    <cellStyle name="Output 2 3 2" xfId="1099"/>
    <cellStyle name="Output 2 3 3" xfId="815"/>
    <cellStyle name="Output 2 4" xfId="1096"/>
    <cellStyle name="Output 2 5" xfId="812"/>
    <cellStyle name="Output 3" xfId="457"/>
    <cellStyle name="Output 3 2" xfId="458"/>
    <cellStyle name="Output 3 2 2" xfId="1101"/>
    <cellStyle name="Output 3 2 3" xfId="817"/>
    <cellStyle name="Output 3 3" xfId="1100"/>
    <cellStyle name="Output 3 4" xfId="816"/>
    <cellStyle name="Output 4" xfId="459"/>
    <cellStyle name="Output 4 2" xfId="460"/>
    <cellStyle name="Output 4 2 2" xfId="1103"/>
    <cellStyle name="Output 4 2 3" xfId="819"/>
    <cellStyle name="Output 4 3" xfId="1102"/>
    <cellStyle name="Output 4 4" xfId="818"/>
    <cellStyle name="Output 5" xfId="461"/>
    <cellStyle name="Output 5 2" xfId="1104"/>
    <cellStyle name="Output 5 3" xfId="820"/>
    <cellStyle name="Output 6" xfId="1095"/>
    <cellStyle name="Output 7" xfId="811"/>
    <cellStyle name="Porcentaje" xfId="462" builtinId="5"/>
    <cellStyle name="Porcentaje 10" xfId="612"/>
    <cellStyle name="Porcentaje 2" xfId="463"/>
    <cellStyle name="Porcentaje 2 2" xfId="464"/>
    <cellStyle name="Porcentaje 2 2 2" xfId="465"/>
    <cellStyle name="Porcentaje 2 2 2 2" xfId="466"/>
    <cellStyle name="Porcentaje 2 2 2 2 2" xfId="1107"/>
    <cellStyle name="Porcentaje 2 2 2 2 3" xfId="823"/>
    <cellStyle name="Porcentaje 2 2 2 3" xfId="1106"/>
    <cellStyle name="Porcentaje 2 2 2 4" xfId="822"/>
    <cellStyle name="Porcentaje 2 2 3" xfId="1105"/>
    <cellStyle name="Porcentaje 2 2 4" xfId="821"/>
    <cellStyle name="Porcentaje 2 3" xfId="467"/>
    <cellStyle name="Porcentaje 2 3 2" xfId="468"/>
    <cellStyle name="Porcentaje 2 3 2 2" xfId="1109"/>
    <cellStyle name="Porcentaje 2 3 2 3" xfId="825"/>
    <cellStyle name="Porcentaje 2 3 3" xfId="1108"/>
    <cellStyle name="Porcentaje 2 3 4" xfId="824"/>
    <cellStyle name="Porcentaje 2 4" xfId="600"/>
    <cellStyle name="Porcentaje 2 4 2" xfId="469"/>
    <cellStyle name="Porcentaje 2 4 2 2" xfId="470"/>
    <cellStyle name="Porcentaje 2 4 2 2 2" xfId="1111"/>
    <cellStyle name="Porcentaje 2 4 2 2 3" xfId="827"/>
    <cellStyle name="Porcentaje 2 4 2 3" xfId="1110"/>
    <cellStyle name="Porcentaje 2 4 2 4" xfId="826"/>
    <cellStyle name="Porcentaje 2 5" xfId="471"/>
    <cellStyle name="Porcentaje 2 5 2" xfId="472"/>
    <cellStyle name="Porcentaje 2 5 2 2" xfId="1113"/>
    <cellStyle name="Porcentaje 2 5 2 3" xfId="829"/>
    <cellStyle name="Porcentaje 2 5 3" xfId="1112"/>
    <cellStyle name="Porcentaje 2 5 4" xfId="828"/>
    <cellStyle name="Porcentaje 3" xfId="473"/>
    <cellStyle name="Porcentaje 3 2" xfId="474"/>
    <cellStyle name="Porcentaje 3 2 2" xfId="1114"/>
    <cellStyle name="Porcentaje 3 2 3" xfId="830"/>
    <cellStyle name="Porcentaje 4" xfId="475"/>
    <cellStyle name="Porcentaje 4 2" xfId="476"/>
    <cellStyle name="Porcentaje 4 2 2" xfId="477"/>
    <cellStyle name="Porcentaje 4 3" xfId="569"/>
    <cellStyle name="Porcentaje 5" xfId="478"/>
    <cellStyle name="Porcentaje 6" xfId="479"/>
    <cellStyle name="Porcentaje 6 2" xfId="1115"/>
    <cellStyle name="Porcentaje 6 3" xfId="831"/>
    <cellStyle name="Porcentaje 7" xfId="529"/>
    <cellStyle name="Porcentaje 7 2" xfId="1151"/>
    <cellStyle name="Porcentaje 7 3" xfId="867"/>
    <cellStyle name="Porcentaje 8" xfId="582"/>
    <cellStyle name="Porcentaje 8 2" xfId="1168"/>
    <cellStyle name="Porcentaje 8 3" xfId="884"/>
    <cellStyle name="Porcentaje 9" xfId="608"/>
    <cellStyle name="Porcentaje 9 2" xfId="1180"/>
    <cellStyle name="Porcentaje 9 3" xfId="896"/>
    <cellStyle name="Porcentual 2" xfId="480"/>
    <cellStyle name="Porcentual 2 2" xfId="481"/>
    <cellStyle name="Porcentual 2 2 2" xfId="482"/>
    <cellStyle name="Porcentual 2 2 2 2" xfId="483"/>
    <cellStyle name="Porcentual 2 2 2 3" xfId="1118"/>
    <cellStyle name="Porcentual 2 2 2 4" xfId="834"/>
    <cellStyle name="Porcentual 2 2 3" xfId="1117"/>
    <cellStyle name="Porcentual 2 2 4" xfId="833"/>
    <cellStyle name="Porcentual 2 3" xfId="484"/>
    <cellStyle name="Porcentual 2 3 2" xfId="485"/>
    <cellStyle name="Porcentual 2 3 2 2" xfId="1120"/>
    <cellStyle name="Porcentual 2 3 2 3" xfId="836"/>
    <cellStyle name="Porcentual 2 3 3" xfId="1119"/>
    <cellStyle name="Porcentual 2 3 4" xfId="835"/>
    <cellStyle name="Porcentual 2 4" xfId="486"/>
    <cellStyle name="Porcentual 2 5" xfId="487"/>
    <cellStyle name="Porcentual 2 5 2" xfId="488"/>
    <cellStyle name="Porcentual 2 5 2 2" xfId="1121"/>
    <cellStyle name="Porcentual 2 5 2 3" xfId="837"/>
    <cellStyle name="Porcentual 2 5 3" xfId="489"/>
    <cellStyle name="Porcentual 2 5 3 2" xfId="1122"/>
    <cellStyle name="Porcentual 2 5 3 3" xfId="838"/>
    <cellStyle name="Porcentual 2 6" xfId="1116"/>
    <cellStyle name="Porcentual 2 7" xfId="832"/>
    <cellStyle name="Porcentual 2_Libro2" xfId="490"/>
    <cellStyle name="Porcentual 3" xfId="491"/>
    <cellStyle name="Porcentual 3 2" xfId="492"/>
    <cellStyle name="Porcentual 3 2 2" xfId="1124"/>
    <cellStyle name="Porcentual 3 2 3" xfId="840"/>
    <cellStyle name="Porcentual 3 3" xfId="493"/>
    <cellStyle name="Porcentual 3 3 2" xfId="1125"/>
    <cellStyle name="Porcentual 3 3 3" xfId="841"/>
    <cellStyle name="Porcentual 3 4" xfId="1123"/>
    <cellStyle name="Porcentual 3 5" xfId="839"/>
    <cellStyle name="Porcentual 4" xfId="494"/>
    <cellStyle name="Porcentual 4 2" xfId="1126"/>
    <cellStyle name="Porcentual 4 3" xfId="842"/>
    <cellStyle name="Porcentual 5" xfId="495"/>
    <cellStyle name="Porcentual 5 2" xfId="1127"/>
    <cellStyle name="Porcentual 5 3" xfId="843"/>
    <cellStyle name="Porcentual 6" xfId="496"/>
    <cellStyle name="Porcentual 6 2" xfId="1128"/>
    <cellStyle name="Porcentual 6 3" xfId="844"/>
    <cellStyle name="Porcentual 7" xfId="497"/>
    <cellStyle name="Porcentual 7 2" xfId="498"/>
    <cellStyle name="Porcentual_CALCULO DEL AIU-2012" xfId="499"/>
    <cellStyle name="Salida 2" xfId="500"/>
    <cellStyle name="Salida 2 2" xfId="501"/>
    <cellStyle name="Salida 2 2 2" xfId="502"/>
    <cellStyle name="Salida 2 2 2 2" xfId="503"/>
    <cellStyle name="Salida 2 2 2 2 2" xfId="1132"/>
    <cellStyle name="Salida 2 2 2 2 3" xfId="848"/>
    <cellStyle name="Salida 2 2 2 3" xfId="1131"/>
    <cellStyle name="Salida 2 2 2 4" xfId="847"/>
    <cellStyle name="Salida 2 2 3" xfId="504"/>
    <cellStyle name="Salida 2 2 3 2" xfId="1133"/>
    <cellStyle name="Salida 2 2 3 3" xfId="849"/>
    <cellStyle name="Salida 2 2 4" xfId="1130"/>
    <cellStyle name="Salida 2 2 5" xfId="846"/>
    <cellStyle name="Salida 2 3" xfId="505"/>
    <cellStyle name="Salida 2 3 2" xfId="506"/>
    <cellStyle name="Salida 2 3 2 2" xfId="1135"/>
    <cellStyle name="Salida 2 3 2 3" xfId="851"/>
    <cellStyle name="Salida 2 3 3" xfId="1134"/>
    <cellStyle name="Salida 2 3 4" xfId="850"/>
    <cellStyle name="Salida 2 4" xfId="507"/>
    <cellStyle name="Salida 2 4 2" xfId="508"/>
    <cellStyle name="Salida 2 4 2 2" xfId="1137"/>
    <cellStyle name="Salida 2 4 2 3" xfId="853"/>
    <cellStyle name="Salida 2 4 3" xfId="1136"/>
    <cellStyle name="Salida 2 4 4" xfId="852"/>
    <cellStyle name="Salida 2 5" xfId="509"/>
    <cellStyle name="Salida 2 5 2" xfId="1138"/>
    <cellStyle name="Salida 2 5 3" xfId="854"/>
    <cellStyle name="Salida 2 6" xfId="575"/>
    <cellStyle name="Salida 2 7" xfId="1129"/>
    <cellStyle name="Salida 2 8" xfId="845"/>
    <cellStyle name="Texto de advertencia 2" xfId="510"/>
    <cellStyle name="Texto explicativo 2" xfId="511"/>
    <cellStyle name="Title" xfId="512"/>
    <cellStyle name="Título 1 2" xfId="513"/>
    <cellStyle name="Título 2 2" xfId="514"/>
    <cellStyle name="Título 3 2" xfId="515"/>
    <cellStyle name="Título 3 2 2" xfId="1139"/>
    <cellStyle name="Título 3 2 3" xfId="855"/>
    <cellStyle name="Título 4" xfId="516"/>
    <cellStyle name="Título de hoja" xfId="517"/>
    <cellStyle name="Total 2" xfId="518"/>
    <cellStyle name="Total 2 2" xfId="519"/>
    <cellStyle name="Total 2 2 2" xfId="520"/>
    <cellStyle name="Total 2 2 2 2" xfId="521"/>
    <cellStyle name="Total 2 2 2 2 2" xfId="1143"/>
    <cellStyle name="Total 2 2 2 2 3" xfId="859"/>
    <cellStyle name="Total 2 2 2 3" xfId="1142"/>
    <cellStyle name="Total 2 2 2 4" xfId="858"/>
    <cellStyle name="Total 2 2 3" xfId="522"/>
    <cellStyle name="Total 2 2 3 2" xfId="1144"/>
    <cellStyle name="Total 2 2 3 3" xfId="860"/>
    <cellStyle name="Total 2 2 4" xfId="1141"/>
    <cellStyle name="Total 2 2 5" xfId="857"/>
    <cellStyle name="Total 2 3" xfId="523"/>
    <cellStyle name="Total 2 3 2" xfId="524"/>
    <cellStyle name="Total 2 3 2 2" xfId="1146"/>
    <cellStyle name="Total 2 3 2 3" xfId="862"/>
    <cellStyle name="Total 2 3 3" xfId="1145"/>
    <cellStyle name="Total 2 3 4" xfId="861"/>
    <cellStyle name="Total 2 4" xfId="525"/>
    <cellStyle name="Total 2 4 2" xfId="526"/>
    <cellStyle name="Total 2 4 2 2" xfId="1148"/>
    <cellStyle name="Total 2 4 2 3" xfId="864"/>
    <cellStyle name="Total 2 4 3" xfId="1147"/>
    <cellStyle name="Total 2 4 4" xfId="863"/>
    <cellStyle name="Total 2 5" xfId="527"/>
    <cellStyle name="Total 2 5 2" xfId="1149"/>
    <cellStyle name="Total 2 5 3" xfId="865"/>
    <cellStyle name="Total 2 6" xfId="1140"/>
    <cellStyle name="Total 2 7" xfId="856"/>
  </cellStyles>
  <dxfs count="16">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s>
  <tableStyles count="0" defaultTableStyle="TableStyleMedium9" defaultPivotStyle="PivotStyleLight16"/>
  <colors>
    <mruColors>
      <color rgb="FF66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7.xml"/><Relationship Id="rId13" Type="http://schemas.openxmlformats.org/officeDocument/2006/relationships/externalLink" Target="externalLinks/externalLink12.xml"/><Relationship Id="rId18" Type="http://schemas.openxmlformats.org/officeDocument/2006/relationships/externalLink" Target="externalLinks/externalLink17.xml"/><Relationship Id="rId26" Type="http://schemas.openxmlformats.org/officeDocument/2006/relationships/externalLink" Target="externalLinks/externalLink25.xml"/><Relationship Id="rId39" Type="http://schemas.openxmlformats.org/officeDocument/2006/relationships/styles" Target="styles.xml"/><Relationship Id="rId3" Type="http://schemas.openxmlformats.org/officeDocument/2006/relationships/externalLink" Target="externalLinks/externalLink2.xml"/><Relationship Id="rId21" Type="http://schemas.openxmlformats.org/officeDocument/2006/relationships/externalLink" Target="externalLinks/externalLink20.xml"/><Relationship Id="rId34" Type="http://schemas.openxmlformats.org/officeDocument/2006/relationships/externalLink" Target="externalLinks/externalLink33.xml"/><Relationship Id="rId7" Type="http://schemas.openxmlformats.org/officeDocument/2006/relationships/externalLink" Target="externalLinks/externalLink6.xml"/><Relationship Id="rId12" Type="http://schemas.openxmlformats.org/officeDocument/2006/relationships/externalLink" Target="externalLinks/externalLink11.xml"/><Relationship Id="rId17" Type="http://schemas.openxmlformats.org/officeDocument/2006/relationships/externalLink" Target="externalLinks/externalLink16.xml"/><Relationship Id="rId25" Type="http://schemas.openxmlformats.org/officeDocument/2006/relationships/externalLink" Target="externalLinks/externalLink24.xml"/><Relationship Id="rId33" Type="http://schemas.openxmlformats.org/officeDocument/2006/relationships/externalLink" Target="externalLinks/externalLink32.xml"/><Relationship Id="rId38" Type="http://schemas.openxmlformats.org/officeDocument/2006/relationships/theme" Target="theme/theme1.xml"/><Relationship Id="rId2" Type="http://schemas.openxmlformats.org/officeDocument/2006/relationships/externalLink" Target="externalLinks/externalLink1.xml"/><Relationship Id="rId16" Type="http://schemas.openxmlformats.org/officeDocument/2006/relationships/externalLink" Target="externalLinks/externalLink15.xml"/><Relationship Id="rId20" Type="http://schemas.openxmlformats.org/officeDocument/2006/relationships/externalLink" Target="externalLinks/externalLink19.xml"/><Relationship Id="rId29" Type="http://schemas.openxmlformats.org/officeDocument/2006/relationships/externalLink" Target="externalLinks/externalLink28.xml"/><Relationship Id="rId41"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externalLink" Target="externalLinks/externalLink5.xml"/><Relationship Id="rId11" Type="http://schemas.openxmlformats.org/officeDocument/2006/relationships/externalLink" Target="externalLinks/externalLink10.xml"/><Relationship Id="rId24" Type="http://schemas.openxmlformats.org/officeDocument/2006/relationships/externalLink" Target="externalLinks/externalLink23.xml"/><Relationship Id="rId32" Type="http://schemas.openxmlformats.org/officeDocument/2006/relationships/externalLink" Target="externalLinks/externalLink31.xml"/><Relationship Id="rId37" Type="http://schemas.openxmlformats.org/officeDocument/2006/relationships/externalLink" Target="externalLinks/externalLink36.xml"/><Relationship Id="rId40" Type="http://schemas.openxmlformats.org/officeDocument/2006/relationships/sharedStrings" Target="sharedStrings.xml"/><Relationship Id="rId5" Type="http://schemas.openxmlformats.org/officeDocument/2006/relationships/externalLink" Target="externalLinks/externalLink4.xml"/><Relationship Id="rId15" Type="http://schemas.openxmlformats.org/officeDocument/2006/relationships/externalLink" Target="externalLinks/externalLink14.xml"/><Relationship Id="rId23" Type="http://schemas.openxmlformats.org/officeDocument/2006/relationships/externalLink" Target="externalLinks/externalLink22.xml"/><Relationship Id="rId28" Type="http://schemas.openxmlformats.org/officeDocument/2006/relationships/externalLink" Target="externalLinks/externalLink27.xml"/><Relationship Id="rId36" Type="http://schemas.openxmlformats.org/officeDocument/2006/relationships/externalLink" Target="externalLinks/externalLink35.xml"/><Relationship Id="rId10" Type="http://schemas.openxmlformats.org/officeDocument/2006/relationships/externalLink" Target="externalLinks/externalLink9.xml"/><Relationship Id="rId19" Type="http://schemas.openxmlformats.org/officeDocument/2006/relationships/externalLink" Target="externalLinks/externalLink18.xml"/><Relationship Id="rId31" Type="http://schemas.openxmlformats.org/officeDocument/2006/relationships/externalLink" Target="externalLinks/externalLink30.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4" Type="http://schemas.openxmlformats.org/officeDocument/2006/relationships/externalLink" Target="externalLinks/externalLink13.xml"/><Relationship Id="rId22" Type="http://schemas.openxmlformats.org/officeDocument/2006/relationships/externalLink" Target="externalLinks/externalLink21.xml"/><Relationship Id="rId27" Type="http://schemas.openxmlformats.org/officeDocument/2006/relationships/externalLink" Target="externalLinks/externalLink26.xml"/><Relationship Id="rId30" Type="http://schemas.openxmlformats.org/officeDocument/2006/relationships/externalLink" Target="externalLinks/externalLink29.xml"/><Relationship Id="rId35" Type="http://schemas.openxmlformats.org/officeDocument/2006/relationships/externalLink" Target="externalLinks/externalLink34.xml"/></Relationships>
</file>

<file path=xl/externalLinks/_rels/externalLink1.xml.rels><?xml version="1.0" encoding="UTF-8" standalone="yes"?>
<Relationships xmlns="http://schemas.openxmlformats.org/package/2006/relationships"><Relationship Id="rId1" Type="http://schemas.microsoft.com/office/2006/relationships/xlExternalLinkPath/xlPathMissing" Target="RESUM96"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mprodriguez\Presupuesto\back%20up-diego%20m\PRESUPUESTOS%20STED\Puente%20Manitas\VERSION%20FINAL\Presupuesto%20Construcci&#243;n%20Puente%20Peatonal%20Manita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amprodriguez\Presupuesto\Angel%202006\PROCESOS_LIC_PAV_LOC\LICITACION_PPL_4_GRUPOS\PRESUPUESTOS_26_06_06\PRESUP_DEFINITIVOS_4G\PRESUP_PRECIOS_UNIFICADOS_OK\PRESUPUESTO%205-7.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E:\Angel%202006\PROCESOS_LIC_PAV_LOC\LICITACION_PPL_4_GRUPOS\PRESUPUESTOS_26_06_06\PRESUP_DEFINITIVOS_4G\PRESUP_PRECIOS_UNIFICADOS_OK\PRESUPUESTO%205-7.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mprodriguez\Presupuesto\Users\MaCaroCar\Documents\PERSONAL%20MACAROCAR\PPTO%20PRELIMINAR%20PPL\APU%20VOL%201.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E:\Users\dhernandez\Dropbox%20(BONUS)\BONUS%20-%20Proyectos%20En%20Ejecuci&#243;n\INFRACON%20-%20IP%20Bogota%20Girardot\Info%20BONUS\01%20Modelos\02%20Modelo%20Financiero\Ruta%20del%20sol-274-2009-274(BBVA)(f).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E:\Users\mmoreno\Dropbox%20(BONUS)\BONUS%20-%20Proyectos%20En%20Ejecuci&#243;n\INFRACON%20-%20IP%20Bogota%20Girardot\Info%20BONUS\01%20Modelos\02%20Modelo%20Financiero\PRESUPUESTOS-REV1.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Stf006\QA\OFERTAS\7422\DPTO\CIVIL\7422CWXL"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amprodriguez\Presupuesto\Documents%20and%20Settings\cmcarden1\Configuraci&#243;n%20local\Archivos%20temporales%20de%20Internet\OLK27\DOCUME~1\CWRANG~1\CONFIG~1\Temp\Presupuesto%20proceso%20de%20atenci&#243;n%20de%20emergencia%20Limas%20Definit.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amprodriguez\Presupuesto\presupuesto%20idu\CANTIDADES%20OBRA\comunicaciones\PTTO%20COMUNICACIONES%2014-ABR-09.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amprodriguez\Presupuesto\Familia%20Monsalvo%20D&#237;az\Equipo%20Anterior\Rossana\CONSULTORIA\2009\Insumos%202009.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E:\Users\smartinez\Dropbox%20(BONUS)\BONUS%20-%20Proyectos%20En%20Ejecuci&#243;n\INFRACON%20-%20IP%20Bogota%20Girardot\Info%20BONUS\01%20Modelos\02%20Modelo%20Financiero\Aiu%2023062010.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Centauro\datos\1\CIRCUITOS%20CODENSA.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Users\dhernandez\Dropbox%20(BONUS)\BONUS%20-%20Proyectos%20En%20Ejecuci&#243;n\INFRACON%20-%20IP%20Bogota%20Girardot\Info%20BONUS\01%20Modelos\02%20Modelo%20Financiero\13.09.06%20Trafico%20APP.xlsx"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E:\Users\mmoreno\Dropbox%20(BONUS)\BONUS%20-%20Proyectos%20En%20Ejecuci&#243;n\INFRACON%20-%20IP%20Bogota%20Girardot\Info%20BONUS\01%20Modelos\02%20Modelo%20Financiero\AiuMesCeroEVA.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Hp-alexander\Documentos\winnt\perfiles\Co80097831\Mis%20documentos\Formatos\Presupuesto%20Da&#241;os%20Interinstitucionales1.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amprodriguez\Presupuesto\TRONCAL%2010\PRESUPUESTO\RECIBIDA\PRESUPUESTO\An&#225;lisis%20de%20precios%20unitarios\Datos%20b&#225;sicos.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A0838\nuevos%20tdr\01_TRABAJO\IDU_202\PRESUPUESTOS\ABRIL_18\Ppto%20de%20Obra%20INARE-IDU-202-05%20-%20Tramo%20Cra-15-19%20-Separador-%20v.16-04-07.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Centauro\datos\Trab\Codensa-RSA\Densidades%20de%20carga\Cargabilidad%20econ&#243;mica5.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amprodriguez\Presupuesto\Documents%20and%20Settings\MANUEL%20RICARDO%20GOMEZ\I.D.U\KM%205%20V&#237;a%20la%20Calera\PROCESO%20PRECONTRACUTUAL\presupuestos\Construcci&#243;n\EJEMPLOS\Copia%20de%20PRESUPUESTO%20PUENTE%20TRANSVERSAL%2045%20-%20V.1.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Servidor\f\C.701%20DISE&#209;OS%20IDU%20GRUPO%20G\09%20Productos%20de%20la%20Consultor&#237;a\701_SIN_ANALISIS_PRECIOS_UNITARIOS%20en%20proceso\APU_GRUPO_G-Base.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Servidor\DATOS%20(F)\Documents%20and%20Settings\Administrador\Mis%20documentos\Mis%20archivos%20recibidos\APUS%20JUNIO%2015-04.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amprodriguez\Presupuesto\Documents%20and%20Settings\cmcarden1\Mis%20documentos\MARIA%20CAROLINA\PRESUPUESTO\CONSTRUCCI&#211;N\CALI%20TUNA%20BAJA\1.%20PRESUPUESTO%20CALI%20TUNA%20BAJA%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Ambiental\trabajo%20red\Documents%20and%20Settings\Luis%20Alberto\Configuraci&#243;n%20local\Archivos%20temporales%20de%20Internet\Content.IE5\ROSF17GT\TEMP\PRECIOS%20UNITARIOS%20SANVICTORINO.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amprodriguez\Presupuesto\Escritorio\PP\PP%20no%20usados\1&#186;%20de%20Mayo%20con%2049C.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E:\Users\smartinez\Dropbox%20(BONUS)\BONUS%20-%20Proyectos%20En%20Ejecuci&#243;n\INFRACON%20-%20IP%20Bogota%20Girardot\Info%20BONUS\01%20Modelos\02%20Modelo%20Financiero\01%20MODELO%20CUTE%20(2).xlsx"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E:\Users\smartinez\Dropbox%20(BONUS)\BONUS%20-%20Proyectos%20En%20Ejecuci&#243;n\INFRACON%20-%20IP%20Bogota%20Girardot\Info%20BONUS\01%20Modelos\02%20Modelo%20Financiero\RUNT%20PRUEBA%20DEMANDA%20FINAL%202-d.xlsx"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amprodriguez\Presupuesto\Users\los%20renos\AppData\Local\Temp\Temp1_TK7%20Presupuesto%20redes%20secas.zip\TK7%20Presupuesto%20redes%20secas\Secci&#243;n%207%20Tel&#233;fonos.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Servidorsma\761\PRODUCTOS\E&amp;D\P127\Informes\Presupuestos\P127-PO-GE-002%20V1%20EN%20PROCESO.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E:\Volumes\KINGSTON\ADM%20CAPEX-OPEX%20esc%20%202f%20%2030%20de%20marzo.xlsx"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Lcopc2421\correo\PLANOBRASING.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amprodriguez\Presupuesto\Concol\PRESUPUESTO\1.%20Av%2068\Estructura%20Presupuesto\20180806%20BD%20RR.xlsx"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amprodriguez\Presupuesto\Concol\20180223%20ppto%20factibilidad%20(1).xlsx"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A:\costodisteeb.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E:\Users\mmoreno\Dropbox%20(BONUS)\BONUS%20-%20Proyectos%20En%20Ejecuci&#243;n\INFRACON%20-%20IP%20Bogota%20Girardot\Info%20BONUS\01%20Modelos\02%20Modelo%20Financiero\Copia%20de%20FORMATOS%20PPTO_LUIS_GUAYAMBUCO.xlsx"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E:\Users\dhernandez\Dropbox%20(BONUS)\BONUS%20-%20Proyectos%20En%20Ejecuci&#243;n\INFRACON%20-%20IP%20Bogota%20Girardot\Info%20BONUS\01%20Modelos\02%20Modelo%20Financiero\Modelo%20PMX.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96"/>
      <sheetName val="Hoja2"/>
      <sheetName val="Hoja5"/>
      <sheetName val="DIURNO"/>
      <sheetName val="Hoja1"/>
      <sheetName val="Proveedores"/>
      <sheetName val="RANGOS DE CONTRATO"/>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 val="Est_y_Dis"/>
      <sheetName val="Fondo_Ensayos"/>
      <sheetName val="Obra_puente"/>
      <sheetName val="Fondo_Ajustes"/>
      <sheetName val="FACTOR_MULTIPLICADOR"/>
      <sheetName val="Datos_Generales"/>
      <sheetName val="APU_ANTICORROSIVO"/>
      <sheetName val="APU_LIMPIEZA_Y_PINTURA"/>
      <sheetName val="APU_REFUERZOS"/>
      <sheetName val="APU_ADECUACIÓN_PASAMANOS"/>
      <sheetName val="APU_DESMONTE_BARANDA"/>
      <sheetName val="APU_REINSTALACIÓN_BARANDA"/>
      <sheetName val="APU_BARANDA_NUEVA"/>
      <sheetName val="APU_PINTURA_BARANDA"/>
      <sheetName val="APU_CONCRETO_-_METALDECK"/>
    </sheetNames>
    <sheetDataSet>
      <sheetData sheetId="0" refreshError="1"/>
      <sheetData sheetId="1" refreshError="1"/>
      <sheetData sheetId="2" refreshError="1"/>
      <sheetData sheetId="3" refreshError="1">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EGM"/>
      <sheetName val="CANT PAV-1"/>
      <sheetName val="MEMORIAS"/>
      <sheetName val="MMTO"/>
      <sheetName val="PRESUPUESTO2"/>
      <sheetName val="SEGM2"/>
      <sheetName val="CANT PAV-2"/>
      <sheetName val="MMTO2"/>
      <sheetName val="CANT_PAV-1"/>
      <sheetName val="CANT_PAV-2"/>
    </sheetNames>
    <sheetDataSet>
      <sheetData sheetId="0" refreshError="1"/>
      <sheetData sheetId="1"/>
      <sheetData sheetId="2"/>
      <sheetData sheetId="3"/>
      <sheetData sheetId="4" refreshError="1"/>
      <sheetData sheetId="5" refreshError="1"/>
      <sheetData sheetId="6" refreshError="1"/>
      <sheetData sheetId="7" refreshError="1"/>
      <sheetData sheetId="8" refreshError="1"/>
      <sheetData sheetId="9"/>
      <sheetData sheetId="1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EGM"/>
      <sheetName val="CANT PAV-1"/>
      <sheetName val="MEMORIAS"/>
      <sheetName val="MMTO"/>
      <sheetName val="PRESUPUESTO2"/>
      <sheetName val="SEGM2"/>
      <sheetName val="CANT PAV-2"/>
      <sheetName val="MMTO2"/>
    </sheetNames>
    <sheetDataSet>
      <sheetData sheetId="0" refreshError="1"/>
      <sheetData sheetId="1"/>
      <sheetData sheetId="2"/>
      <sheetData sheetId="3"/>
      <sheetData sheetId="4" refreshError="1"/>
      <sheetData sheetId="5" refreshError="1"/>
      <sheetData sheetId="6" refreshError="1"/>
      <sheetData sheetId="7" refreshError="1"/>
      <sheetData sheetId="8"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
      <sheetName val="1.1.1"/>
      <sheetName val="1.2.1"/>
      <sheetName val="1.2.2"/>
      <sheetName val="1.2.3"/>
      <sheetName val="1.2.4"/>
      <sheetName val="1.2.5"/>
      <sheetName val="1.2.6"/>
      <sheetName val="1.3.1"/>
      <sheetName val="1.3.2"/>
      <sheetName val="1.4.1"/>
      <sheetName val="1.4.2"/>
      <sheetName val="1.4.3"/>
      <sheetName val="1.4.4"/>
      <sheetName val="1.4.5"/>
      <sheetName val="1.4.6"/>
      <sheetName val="1.4.7"/>
      <sheetName val="1.4.8"/>
      <sheetName val="1.4.9"/>
      <sheetName val="1.4.10"/>
      <sheetName val="1.4.11"/>
      <sheetName val="1.4.12"/>
      <sheetName val="1.4.13"/>
      <sheetName val="1.4.14"/>
      <sheetName val="1.5.1"/>
      <sheetName val="1.5.2"/>
      <sheetName val="1.5.3"/>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2.1"/>
      <sheetName val="2.2.2"/>
      <sheetName val="2.2.3"/>
      <sheetName val="2.2.4"/>
      <sheetName val="2.4.1"/>
      <sheetName val="2.4.2"/>
      <sheetName val="2.4.3"/>
      <sheetName val="2.4.4"/>
      <sheetName val="2.4.5"/>
      <sheetName val="2.4.6"/>
      <sheetName val="2.4.7"/>
      <sheetName val="3.1.1"/>
      <sheetName val="3.1.2"/>
      <sheetName val="3.1.3"/>
      <sheetName val="3.1.4"/>
      <sheetName val="3.1.5"/>
      <sheetName val="3.1.6"/>
      <sheetName val="3.2.1"/>
      <sheetName val="3.2.2"/>
      <sheetName val="3.2.3"/>
      <sheetName val="3.2.4"/>
      <sheetName val="3.2.5"/>
      <sheetName val="3.2.6"/>
      <sheetName val="3.2.7"/>
      <sheetName val="4.1.1"/>
      <sheetName val="4.1.2"/>
      <sheetName val="4.1.3"/>
      <sheetName val="4.1.4"/>
      <sheetName val="4.2.1"/>
      <sheetName val="4.2.2"/>
      <sheetName val="4.2.3"/>
      <sheetName val="4.2.4"/>
      <sheetName val="4.2.5"/>
      <sheetName val="4.2.6"/>
      <sheetName val="4.3.1"/>
      <sheetName val="4.3.2"/>
      <sheetName val="4.6.1"/>
      <sheetName val="4.6.2"/>
      <sheetName val="4.6.3"/>
      <sheetName val="4.6.4"/>
      <sheetName val="4.6.5"/>
      <sheetName val="4.6.6"/>
      <sheetName val="4.6.7"/>
      <sheetName val="4.6.8"/>
      <sheetName val="4.6.9"/>
      <sheetName val="4.6.10"/>
      <sheetName val="4.6.11"/>
      <sheetName val="4.6.12"/>
      <sheetName val="4.6.13"/>
      <sheetName val="4.6.14"/>
      <sheetName val="4.6.15"/>
      <sheetName val="4.6.16"/>
      <sheetName val="4.6.17"/>
      <sheetName val="4.6.18"/>
      <sheetName val="4.6.19"/>
      <sheetName val="4.6.20"/>
      <sheetName val="4.6.21"/>
      <sheetName val="4.6.22"/>
      <sheetName val="4.6.23"/>
      <sheetName val="4.6.24"/>
      <sheetName val="4.6.25"/>
      <sheetName val="4.6.26"/>
      <sheetName val="4.6.27"/>
      <sheetName val="4.6.28"/>
      <sheetName val="4.6.29"/>
      <sheetName val="4.6.30"/>
      <sheetName val="4.6.31"/>
      <sheetName val="4.6.32"/>
      <sheetName val="4.6.33"/>
      <sheetName val="4.6.34"/>
      <sheetName val="4.6.35"/>
      <sheetName val="4.6.36"/>
      <sheetName val="4.6.37"/>
      <sheetName val="4.6.38"/>
      <sheetName val="4.6.39"/>
      <sheetName val="4.6.40"/>
      <sheetName val="4.6.41"/>
      <sheetName val="4.6.42"/>
      <sheetName val="4.6.43"/>
      <sheetName val="4.6.44"/>
      <sheetName val="4.6.45"/>
      <sheetName val="4.6.46"/>
      <sheetName val="4.6.47"/>
      <sheetName val="4.6.48"/>
      <sheetName val="4.6.49"/>
      <sheetName val="4.6.50"/>
      <sheetName val="4.6.51"/>
      <sheetName val="4.6.52"/>
      <sheetName val="4.6.53"/>
      <sheetName val="4.6.54"/>
      <sheetName val="4.6.55"/>
      <sheetName val="4.6.56"/>
      <sheetName val="4.6.57"/>
      <sheetName val="4.6.58"/>
      <sheetName val="4.6.59"/>
      <sheetName val="4.6.60"/>
      <sheetName val="4.6.61"/>
      <sheetName val="4.6.62"/>
      <sheetName val="4.6.63"/>
      <sheetName val="4.6.64"/>
      <sheetName val="4.6.65"/>
      <sheetName val="4.6.66"/>
      <sheetName val="4.6.67"/>
      <sheetName val="4.6.68"/>
      <sheetName val="4.6.69"/>
      <sheetName val="4.6.70"/>
      <sheetName val="4.6.71"/>
      <sheetName val="4.6.72"/>
      <sheetName val="4.6.73"/>
      <sheetName val="4.6.74"/>
      <sheetName val="4.6.75"/>
      <sheetName val="4.6.76"/>
      <sheetName val="4.6.77"/>
      <sheetName val="4.6.78"/>
      <sheetName val="4.6.79"/>
      <sheetName val="4.6.80"/>
      <sheetName val="4.6.81"/>
      <sheetName val="4.6.82"/>
      <sheetName val="4.6.83"/>
      <sheetName val="4.6.84"/>
      <sheetName val="4.6.85"/>
      <sheetName val="4.6.86"/>
      <sheetName val="4.6.87"/>
      <sheetName val="4.6.88"/>
      <sheetName val="4.6.89"/>
      <sheetName val="4.6.90"/>
      <sheetName val="4.7.1"/>
      <sheetName val="4.7.2"/>
      <sheetName val="4.7.3"/>
      <sheetName val="4.7.5"/>
      <sheetName val="4.7.6"/>
      <sheetName val="4.7.7"/>
      <sheetName val="4.7.8"/>
      <sheetName val="4.7.9"/>
      <sheetName val="4.7.10"/>
      <sheetName val="4.7.11"/>
      <sheetName val="4.8.1"/>
      <sheetName val="4.8.2"/>
      <sheetName val="4.8.3"/>
      <sheetName val="4.8.4"/>
      <sheetName val="4.8.5"/>
      <sheetName val="4.8.6"/>
      <sheetName val="4.8.7"/>
      <sheetName val="4.8.8"/>
      <sheetName val="1_1_1"/>
      <sheetName val="1_2_1"/>
      <sheetName val="1_2_2"/>
      <sheetName val="1_2_3"/>
      <sheetName val="1_2_4"/>
      <sheetName val="1_2_5"/>
      <sheetName val="1_2_6"/>
      <sheetName val="1_3_1"/>
      <sheetName val="1_3_2"/>
      <sheetName val="1_4_1"/>
      <sheetName val="1_4_2"/>
      <sheetName val="1_4_3"/>
      <sheetName val="1_4_4"/>
      <sheetName val="1_4_5"/>
      <sheetName val="1_4_6"/>
      <sheetName val="1_4_7"/>
      <sheetName val="1_4_8"/>
      <sheetName val="1_4_9"/>
      <sheetName val="1_4_10"/>
      <sheetName val="1_4_11"/>
      <sheetName val="1_4_12"/>
      <sheetName val="1_4_13"/>
      <sheetName val="1_4_14"/>
      <sheetName val="1_5_1"/>
      <sheetName val="1_5_2"/>
      <sheetName val="1_5_3"/>
      <sheetName val="2_1_1"/>
      <sheetName val="2_1_2"/>
      <sheetName val="2_1_3"/>
      <sheetName val="2_1_4"/>
      <sheetName val="2_1_5"/>
      <sheetName val="2_1_6"/>
      <sheetName val="2_1_7"/>
      <sheetName val="2_1_8"/>
      <sheetName val="2_1_9"/>
      <sheetName val="2_1_10"/>
      <sheetName val="2_1_11"/>
      <sheetName val="2_1_12"/>
      <sheetName val="2_1_13"/>
      <sheetName val="2_1_14"/>
      <sheetName val="2_1_15"/>
      <sheetName val="2_1_16"/>
      <sheetName val="2_1_17"/>
      <sheetName val="2_1_18"/>
      <sheetName val="2_1_19"/>
      <sheetName val="2_1_20"/>
      <sheetName val="2_1_21"/>
      <sheetName val="2_1_22"/>
      <sheetName val="2_1_23"/>
      <sheetName val="2_1_24"/>
      <sheetName val="2_1_25"/>
      <sheetName val="2_1_26"/>
      <sheetName val="2_2_1"/>
      <sheetName val="2_2_2"/>
      <sheetName val="2_2_3"/>
      <sheetName val="2_2_4"/>
      <sheetName val="2_4_1"/>
      <sheetName val="2_4_2"/>
      <sheetName val="2_4_3"/>
      <sheetName val="2_4_4"/>
      <sheetName val="2_4_5"/>
      <sheetName val="2_4_6"/>
      <sheetName val="2_4_7"/>
      <sheetName val="3_1_1"/>
      <sheetName val="3_1_2"/>
      <sheetName val="3_1_3"/>
      <sheetName val="3_1_4"/>
      <sheetName val="3_1_5"/>
      <sheetName val="3_1_6"/>
      <sheetName val="3_2_1"/>
      <sheetName val="3_2_2"/>
      <sheetName val="3_2_3"/>
      <sheetName val="3_2_4"/>
      <sheetName val="3_2_5"/>
      <sheetName val="3_2_6"/>
      <sheetName val="3_2_7"/>
      <sheetName val="4_1_1"/>
      <sheetName val="4_1_2"/>
      <sheetName val="4_1_3"/>
      <sheetName val="4_1_4"/>
      <sheetName val="4_2_1"/>
      <sheetName val="4_2_2"/>
      <sheetName val="4_2_3"/>
      <sheetName val="4_2_4"/>
      <sheetName val="4_2_5"/>
      <sheetName val="4_2_6"/>
      <sheetName val="4_3_1"/>
      <sheetName val="4_3_2"/>
      <sheetName val="4_6_1"/>
      <sheetName val="4_6_2"/>
      <sheetName val="4_6_3"/>
      <sheetName val="4_6_4"/>
      <sheetName val="4_6_5"/>
      <sheetName val="4_6_6"/>
      <sheetName val="4_6_7"/>
      <sheetName val="4_6_8"/>
      <sheetName val="4_6_9"/>
      <sheetName val="4_6_10"/>
      <sheetName val="4_6_11"/>
      <sheetName val="4_6_12"/>
      <sheetName val="4_6_13"/>
      <sheetName val="4_6_14"/>
      <sheetName val="4_6_15"/>
      <sheetName val="4_6_16"/>
      <sheetName val="4_6_17"/>
      <sheetName val="4_6_18"/>
      <sheetName val="4_6_19"/>
      <sheetName val="4_6_20"/>
      <sheetName val="4_6_21"/>
      <sheetName val="4_6_22"/>
      <sheetName val="4_6_23"/>
      <sheetName val="4_6_24"/>
      <sheetName val="4_6_25"/>
      <sheetName val="4_6_26"/>
      <sheetName val="4_6_27"/>
      <sheetName val="4_6_28"/>
      <sheetName val="4_6_29"/>
      <sheetName val="4_6_30"/>
      <sheetName val="4_6_31"/>
      <sheetName val="4_6_32"/>
      <sheetName val="4_6_33"/>
      <sheetName val="4_6_34"/>
      <sheetName val="4_6_35"/>
      <sheetName val="4_6_36"/>
      <sheetName val="4_6_37"/>
      <sheetName val="4_6_38"/>
      <sheetName val="4_6_39"/>
      <sheetName val="4_6_40"/>
      <sheetName val="4_6_41"/>
      <sheetName val="4_6_42"/>
      <sheetName val="4_6_43"/>
      <sheetName val="4_6_44"/>
      <sheetName val="4_6_45"/>
      <sheetName val="4_6_46"/>
      <sheetName val="4_6_47"/>
      <sheetName val="4_6_48"/>
      <sheetName val="4_6_49"/>
      <sheetName val="4_6_50"/>
      <sheetName val="4_6_51"/>
      <sheetName val="4_6_52"/>
      <sheetName val="4_6_53"/>
      <sheetName val="4_6_54"/>
      <sheetName val="4_6_55"/>
      <sheetName val="4_6_56"/>
      <sheetName val="4_6_57"/>
      <sheetName val="4_6_58"/>
      <sheetName val="4_6_59"/>
      <sheetName val="4_6_60"/>
      <sheetName val="4_6_61"/>
      <sheetName val="4_6_62"/>
      <sheetName val="4_6_63"/>
      <sheetName val="4_6_64"/>
      <sheetName val="4_6_65"/>
      <sheetName val="4_6_66"/>
      <sheetName val="4_6_67"/>
      <sheetName val="4_6_68"/>
      <sheetName val="4_6_69"/>
      <sheetName val="4_6_70"/>
      <sheetName val="4_6_71"/>
      <sheetName val="4_6_72"/>
      <sheetName val="4_6_73"/>
      <sheetName val="4_6_74"/>
      <sheetName val="4_6_75"/>
      <sheetName val="4_6_76"/>
      <sheetName val="4_6_77"/>
      <sheetName val="4_6_78"/>
      <sheetName val="4_6_79"/>
      <sheetName val="4_6_80"/>
      <sheetName val="4_6_81"/>
      <sheetName val="4_6_82"/>
      <sheetName val="4_6_83"/>
      <sheetName val="4_6_84"/>
      <sheetName val="4_6_85"/>
      <sheetName val="4_6_86"/>
      <sheetName val="4_6_87"/>
      <sheetName val="4_6_88"/>
      <sheetName val="4_6_89"/>
      <sheetName val="4_6_90"/>
      <sheetName val="4_7_1"/>
      <sheetName val="4_7_2"/>
      <sheetName val="4_7_3"/>
      <sheetName val="4_7_5"/>
      <sheetName val="4_7_6"/>
      <sheetName val="4_7_7"/>
      <sheetName val="4_7_8"/>
      <sheetName val="4_7_9"/>
      <sheetName val="4_7_10"/>
      <sheetName val="4_7_11"/>
      <sheetName val="4_8_1"/>
      <sheetName val="4_8_2"/>
      <sheetName val="4_8_3"/>
      <sheetName val="4_8_4"/>
      <sheetName val="4_8_5"/>
      <sheetName val="4_8_6"/>
      <sheetName val="4_8_7"/>
      <sheetName val="4_8_8"/>
    </sheetNames>
    <sheetDataSet>
      <sheetData sheetId="0" refreshError="1">
        <row r="1">
          <cell r="A1" t="str">
            <v>RELACIÓN ÍTEM DE PAGO</v>
          </cell>
        </row>
        <row r="2">
          <cell r="A2" t="str">
            <v>ÍTEM</v>
          </cell>
          <cell r="B2" t="str">
            <v xml:space="preserve">DESCRIPCIÓN </v>
          </cell>
          <cell r="C2" t="str">
            <v>UN</v>
          </cell>
          <cell r="D2" t="str">
            <v>Precio Unitario Costo Directo</v>
          </cell>
        </row>
        <row r="3">
          <cell r="A3" t="str">
            <v>1</v>
          </cell>
          <cell r="B3" t="str">
            <v xml:space="preserve">SECCIÓN 1: GEOTÉCNIA Y PAVIMENTO </v>
          </cell>
          <cell r="C3">
            <v>0</v>
          </cell>
          <cell r="D3">
            <v>1</v>
          </cell>
        </row>
        <row r="4">
          <cell r="A4" t="str">
            <v>1.1</v>
          </cell>
          <cell r="B4" t="str">
            <v>Localización general</v>
          </cell>
          <cell r="C4">
            <v>0</v>
          </cell>
          <cell r="D4">
            <v>1</v>
          </cell>
        </row>
        <row r="5">
          <cell r="A5" t="str">
            <v>1.1.1</v>
          </cell>
          <cell r="B5" t="str">
            <v>Replanteo y localización general</v>
          </cell>
          <cell r="C5" t="str">
            <v>m2</v>
          </cell>
          <cell r="D5">
            <v>281</v>
          </cell>
        </row>
        <row r="6">
          <cell r="A6" t="str">
            <v>1.2</v>
          </cell>
          <cell r="B6" t="str">
            <v>Demoliciones y Remociones</v>
          </cell>
          <cell r="C6">
            <v>0</v>
          </cell>
          <cell r="D6">
            <v>1</v>
          </cell>
        </row>
        <row r="7">
          <cell r="A7" t="str">
            <v>1.2.1</v>
          </cell>
          <cell r="B7" t="str">
            <v xml:space="preserve">Demolición mecánica de sardinel existente incluye cargue, Transporte y disposición final en sitio autorizado por la autoridad ambiental competente </v>
          </cell>
          <cell r="C7" t="str">
            <v>ml</v>
          </cell>
          <cell r="D7">
            <v>6951</v>
          </cell>
        </row>
        <row r="8">
          <cell r="A8" t="str">
            <v>1.2.2</v>
          </cell>
          <cell r="B8" t="str">
            <v>Demolición de pisos en concreto incluye cargue, Transporte y disposición final en sitio autorizado por la autoridad ambiental competente  0.15&lt;e&lt;0.20</v>
          </cell>
          <cell r="C8" t="str">
            <v>m2</v>
          </cell>
          <cell r="D8">
            <v>6905</v>
          </cell>
        </row>
        <row r="9">
          <cell r="A9" t="str">
            <v>1.2.3</v>
          </cell>
          <cell r="B9" t="str">
            <v>Demolición de pisos en concreto incluye cargue, Transporte y disposición final en sitio autorizado por la autoridad ambiental competente  0.20&lt;e&lt;0.25</v>
          </cell>
          <cell r="C9" t="str">
            <v>m2</v>
          </cell>
          <cell r="D9">
            <v>8167</v>
          </cell>
        </row>
        <row r="10">
          <cell r="A10" t="str">
            <v>1.2.4</v>
          </cell>
          <cell r="B10" t="str">
            <v xml:space="preserve">Demolición de pavimento asfáltico de espesor variable incluye cargue, Transporte y disposición final en sitio autorizado por la autoridad ambiental competente </v>
          </cell>
          <cell r="C10" t="str">
            <v>m3</v>
          </cell>
          <cell r="D10">
            <v>35524</v>
          </cell>
        </row>
        <row r="11">
          <cell r="A11" t="str">
            <v>1.2.5</v>
          </cell>
          <cell r="B11" t="str">
            <v xml:space="preserve">Demolición de pisos en concreto hidráulico espesor variable incluye cargue, Transporte y disposición final en sitio autorizado por la autoridad ambiental competente </v>
          </cell>
          <cell r="C11" t="str">
            <v>m3</v>
          </cell>
          <cell r="D11">
            <v>51371</v>
          </cell>
        </row>
        <row r="12">
          <cell r="A12" t="str">
            <v>1.2.6</v>
          </cell>
          <cell r="B12" t="str">
            <v xml:space="preserve">Demolición de muros en concreto incluye cargue, Transporte y disposición final en sitio autorizado por la autoridad ambiental competente </v>
          </cell>
          <cell r="C12" t="str">
            <v>m3</v>
          </cell>
          <cell r="D12">
            <v>85597</v>
          </cell>
        </row>
        <row r="13">
          <cell r="A13" t="str">
            <v>1.3</v>
          </cell>
          <cell r="B13" t="str">
            <v>Excavaciones</v>
          </cell>
          <cell r="C13">
            <v>0</v>
          </cell>
          <cell r="D13">
            <v>1</v>
          </cell>
        </row>
        <row r="14">
          <cell r="A14" t="str">
            <v>1.3.1</v>
          </cell>
          <cell r="B14" t="str">
            <v>Excavación mecánica material sin clasificación, incluye cargue, disposición final en sitio autorizado por la autoridad ambiental competente y transporte (ET 310-05)</v>
          </cell>
          <cell r="C14" t="str">
            <v>m3</v>
          </cell>
          <cell r="D14">
            <v>21818</v>
          </cell>
        </row>
        <row r="15">
          <cell r="A15" t="str">
            <v>1.3.2</v>
          </cell>
          <cell r="B15" t="str">
            <v>Excavación manual, incluye cargue, transporte y disposición final en sitio autorizado por la autoridad ambiental competente</v>
          </cell>
          <cell r="C15" t="str">
            <v>m3</v>
          </cell>
          <cell r="D15">
            <v>28751</v>
          </cell>
        </row>
        <row r="16">
          <cell r="A16" t="str">
            <v>1.4</v>
          </cell>
          <cell r="B16" t="str">
            <v>Estructura del Pavimento</v>
          </cell>
          <cell r="C16">
            <v>0</v>
          </cell>
          <cell r="D16">
            <v>1</v>
          </cell>
        </row>
        <row r="17">
          <cell r="A17" t="str">
            <v>1.4.1</v>
          </cell>
          <cell r="B17" t="str">
            <v>Renivelación y compactación de la subrasante</v>
          </cell>
          <cell r="C17" t="str">
            <v>m2</v>
          </cell>
          <cell r="D17">
            <v>658</v>
          </cell>
        </row>
        <row r="18">
          <cell r="A18" t="str">
            <v>1.4.2</v>
          </cell>
          <cell r="B18" t="str">
            <v xml:space="preserve">Suministro y compactación de subbase granular SBG-A (ET2005 - 400 - 05) incluye transporte </v>
          </cell>
          <cell r="C18" t="str">
            <v>m3</v>
          </cell>
          <cell r="D18">
            <v>99012</v>
          </cell>
        </row>
        <row r="19">
          <cell r="A19" t="str">
            <v>1.4.3</v>
          </cell>
          <cell r="B19" t="str">
            <v xml:space="preserve">Suministro y compactación de subbase granular SBG-B (ET2005 - 400 - 05) incluye transporte </v>
          </cell>
          <cell r="C19" t="str">
            <v>m3</v>
          </cell>
          <cell r="D19">
            <v>99012</v>
          </cell>
        </row>
        <row r="20">
          <cell r="A20" t="str">
            <v>1.4.4</v>
          </cell>
          <cell r="B20" t="str">
            <v xml:space="preserve">Suministro y compactación de subbase granular SBG-C (ET2005 - 400 - 05) incluye transporte </v>
          </cell>
          <cell r="C20" t="str">
            <v>m3</v>
          </cell>
          <cell r="D20">
            <v>99012</v>
          </cell>
        </row>
        <row r="21">
          <cell r="A21" t="str">
            <v>1.4.5</v>
          </cell>
          <cell r="B21" t="str">
            <v>Suministro y compactación de Rellenos con material seleccionado para conformación de la subrasante (ET 320-05) ( incluye transporte)</v>
          </cell>
          <cell r="C21" t="str">
            <v>m3</v>
          </cell>
          <cell r="D21">
            <v>39015</v>
          </cell>
        </row>
        <row r="22">
          <cell r="A22" t="str">
            <v>1.4.6</v>
          </cell>
          <cell r="B22" t="str">
            <v xml:space="preserve">Separación de suelos de subrasante y capas granulares con geotextil NT 2000 o similar (ET-330-05)  </v>
          </cell>
          <cell r="C22" t="str">
            <v>m2</v>
          </cell>
          <cell r="D22">
            <v>6098</v>
          </cell>
        </row>
        <row r="23">
          <cell r="A23" t="str">
            <v>1.4.7</v>
          </cell>
          <cell r="B23" t="str">
            <v>Suministro e instalación de base granular estabilizada con emulsión CRL 1 al 4%  (Incluye transporte)</v>
          </cell>
          <cell r="C23" t="str">
            <v>m3</v>
          </cell>
          <cell r="D23">
            <v>174926</v>
          </cell>
        </row>
        <row r="24">
          <cell r="A24" t="str">
            <v>1.4.8</v>
          </cell>
          <cell r="B24" t="str">
            <v>Suministro e instalación de base granular (ET-2005 -400-05) ( incluye transporte)</v>
          </cell>
          <cell r="C24" t="str">
            <v>m3</v>
          </cell>
          <cell r="D24">
            <v>111806</v>
          </cell>
        </row>
        <row r="25">
          <cell r="A25" t="str">
            <v>1.4.9</v>
          </cell>
          <cell r="B25" t="str">
            <v>Suministro e instalación de capas de Material granular estabilizado con cemento al 7% (ET2005-420-05)  ( incluye transporte)</v>
          </cell>
          <cell r="C25" t="str">
            <v>m3</v>
          </cell>
          <cell r="D25">
            <v>119456</v>
          </cell>
        </row>
        <row r="26">
          <cell r="A26" t="str">
            <v>1.4.10</v>
          </cell>
          <cell r="B26" t="str">
            <v xml:space="preserve">Suministro y colocación de Rajón para el mejoramiento de la subrasantes, incluye transporte del material </v>
          </cell>
          <cell r="C26" t="str">
            <v>m3</v>
          </cell>
          <cell r="D26">
            <v>40188</v>
          </cell>
        </row>
        <row r="27">
          <cell r="A27" t="str">
            <v>1.4.11</v>
          </cell>
          <cell r="B27" t="str">
            <v>Suministro e imprimación con emulsión asfáltica (ET 2005 500-05)</v>
          </cell>
          <cell r="C27" t="str">
            <v>m2</v>
          </cell>
          <cell r="D27">
            <v>1879</v>
          </cell>
        </row>
        <row r="28">
          <cell r="A28" t="str">
            <v>1.4.12</v>
          </cell>
          <cell r="B28" t="str">
            <v>Suministro e instalación de Riego de liga con Emulsiones Catiónicas CRR-1 (ET2005 - 210 - 05)</v>
          </cell>
          <cell r="C28" t="str">
            <v>m2</v>
          </cell>
          <cell r="D28">
            <v>2962</v>
          </cell>
        </row>
        <row r="29">
          <cell r="A29" t="str">
            <v>1.4.13</v>
          </cell>
          <cell r="B29" t="str">
            <v>Suministro e instalación de Base asfáltica MD20 (ET2005 - 510 -05)</v>
          </cell>
          <cell r="C29" t="str">
            <v>m3</v>
          </cell>
          <cell r="D29">
            <v>481592</v>
          </cell>
        </row>
        <row r="30">
          <cell r="A30" t="str">
            <v>1.4.14</v>
          </cell>
          <cell r="B30" t="str">
            <v>Fresado de pavimentos asfálticos (ET 540 05) Incluye cargue, retiro y disposición final de escombros</v>
          </cell>
          <cell r="C30" t="str">
            <v>m3</v>
          </cell>
          <cell r="D30">
            <v>27821</v>
          </cell>
        </row>
        <row r="31">
          <cell r="A31" t="str">
            <v>1.5</v>
          </cell>
          <cell r="B31" t="str">
            <v>Pavimento en Concreto</v>
          </cell>
          <cell r="C31">
            <v>0</v>
          </cell>
          <cell r="D31">
            <v>0</v>
          </cell>
        </row>
        <row r="32">
          <cell r="A32" t="str">
            <v>1.5.1</v>
          </cell>
          <cell r="B32" t="str">
            <v>Suministro e instalación de pavimento de concreto MR-45 (incluye curado y texturizado)</v>
          </cell>
          <cell r="C32" t="str">
            <v>m3</v>
          </cell>
          <cell r="D32">
            <v>416058</v>
          </cell>
        </row>
        <row r="33">
          <cell r="A33" t="str">
            <v>1.5.2</v>
          </cell>
          <cell r="B33" t="str">
            <v>Suministro, figuración y amarre de acero de refuerzo 37000 psi fy=2800 kg/cm2</v>
          </cell>
          <cell r="C33" t="str">
            <v>kg</v>
          </cell>
          <cell r="D33">
            <v>2456</v>
          </cell>
        </row>
        <row r="34">
          <cell r="A34" t="str">
            <v>1.5.3</v>
          </cell>
          <cell r="B34" t="str">
            <v>Suministro, figuración y amarre de acero de refuerzo 60000 psi fy=4200 kg/cm2</v>
          </cell>
          <cell r="C34" t="str">
            <v>kg</v>
          </cell>
          <cell r="D34">
            <v>2456</v>
          </cell>
        </row>
        <row r="35">
          <cell r="A35" t="str">
            <v>2</v>
          </cell>
          <cell r="B35" t="str">
            <v>SECCIÓN 2: OBRAS PARA URBANISMO</v>
          </cell>
          <cell r="C35">
            <v>0</v>
          </cell>
          <cell r="D35">
            <v>1</v>
          </cell>
        </row>
        <row r="36">
          <cell r="A36" t="str">
            <v>2.1</v>
          </cell>
          <cell r="B36" t="str">
            <v>Andenes Sardineles y pisos</v>
          </cell>
          <cell r="C36">
            <v>0</v>
          </cell>
          <cell r="D36">
            <v>1</v>
          </cell>
        </row>
        <row r="37">
          <cell r="A37" t="str">
            <v>2.1.1</v>
          </cell>
          <cell r="B37" t="str">
            <v>Suministro e instalación de base granular extendido a mano (ET-2005 -400-05) ( incluye transporte)</v>
          </cell>
          <cell r="C37" t="str">
            <v>m3</v>
          </cell>
          <cell r="D37">
            <v>107762</v>
          </cell>
        </row>
        <row r="38">
          <cell r="A38" t="str">
            <v>2.1.2</v>
          </cell>
          <cell r="B38" t="str">
            <v>Suministro e instalación  de subbase granular SBG_C IDU -ET-400-05 ( Extendido a mano)</v>
          </cell>
          <cell r="C38" t="str">
            <v>m3</v>
          </cell>
          <cell r="D38">
            <v>93842</v>
          </cell>
        </row>
        <row r="39">
          <cell r="A39" t="str">
            <v>2.1.3</v>
          </cell>
          <cell r="B39" t="str">
            <v>Suministro y compactación de Rellenos para andenes con material seleccionado B-200 IDU tipo A  para conformación de la subrasante (ET 320-05) ( incluye transporte)</v>
          </cell>
          <cell r="C39" t="str">
            <v>m3</v>
          </cell>
          <cell r="D39">
            <v>43702</v>
          </cell>
        </row>
        <row r="40">
          <cell r="A40" t="str">
            <v>2.1.4</v>
          </cell>
          <cell r="B40" t="str">
            <v xml:space="preserve">Mejoramiento de la subrasante para andenes con material adicionado (INVIAS art. 230)Suministro y colocación de Rajón para el mejoramiento de la subrasantes, incluye transporte del material </v>
          </cell>
          <cell r="C40" t="str">
            <v>m3</v>
          </cell>
          <cell r="D40">
            <v>40188</v>
          </cell>
        </row>
        <row r="41">
          <cell r="A41" t="str">
            <v>2.1.5</v>
          </cell>
          <cell r="B41" t="str">
            <v>Suministro e instalación de placa de concreto MR-43 (incluye curado y texturizado)</v>
          </cell>
          <cell r="C41" t="str">
            <v>m3</v>
          </cell>
          <cell r="D41">
            <v>375320</v>
          </cell>
        </row>
        <row r="42">
          <cell r="A42" t="str">
            <v>2.1.6</v>
          </cell>
          <cell r="B42" t="str">
            <v>Suministro e Instalación de Geotextil tejido T1800 o similar</v>
          </cell>
          <cell r="C42" t="str">
            <v>m2</v>
          </cell>
          <cell r="D42">
            <v>3782</v>
          </cell>
        </row>
        <row r="43">
          <cell r="A43" t="str">
            <v>2.1.7</v>
          </cell>
          <cell r="B43" t="str">
            <v>Suministro e Instalación de Geotextil tejido T1600 o similar</v>
          </cell>
          <cell r="C43" t="str">
            <v>m2</v>
          </cell>
          <cell r="D43">
            <v>3023</v>
          </cell>
        </row>
        <row r="44">
          <cell r="A44" t="str">
            <v>2.1.8</v>
          </cell>
          <cell r="B44" t="str">
            <v>Suministro e instalación de Adoquín en Concreto Peatonal (200mmx100mmx60mm) (Cartilla de Andenes S.D.P./I.D.U. Ref.A-25)  incluye arena de peña.</v>
          </cell>
          <cell r="C44" t="str">
            <v>m2</v>
          </cell>
          <cell r="D44">
            <v>33602</v>
          </cell>
        </row>
        <row r="45">
          <cell r="A45" t="str">
            <v>2.1.9</v>
          </cell>
          <cell r="B45" t="str">
            <v>Suministro e instalación de Adoquín en Concreto tráfico vehicular (200mmx100mmx80mm) tipo II Norma Icontec 3829 incluye mortero 3000 PSI.</v>
          </cell>
          <cell r="C45" t="str">
            <v>m2</v>
          </cell>
          <cell r="D45">
            <v>47796</v>
          </cell>
        </row>
        <row r="46">
          <cell r="A46" t="str">
            <v>2.1.10</v>
          </cell>
          <cell r="B46" t="str">
            <v>Suministro e instalación de Adoquín en Arcilla (200mmx100mmx60mm)  incluye mortero 3000 PSI.</v>
          </cell>
          <cell r="C46" t="str">
            <v>m2</v>
          </cell>
          <cell r="D46">
            <v>29097</v>
          </cell>
        </row>
        <row r="47">
          <cell r="A47" t="str">
            <v>2.1.11</v>
          </cell>
          <cell r="B47" t="str">
            <v>Suministro e instalación de Adoquín en Arcilla tráfico vehicular (200mmx100mmx80mm) Tipo II Norma Icontec 3829 incluye arena de peña</v>
          </cell>
          <cell r="C47" t="str">
            <v>m2</v>
          </cell>
          <cell r="D47">
            <v>29824</v>
          </cell>
        </row>
        <row r="48">
          <cell r="A48" t="str">
            <v>2.1.12</v>
          </cell>
          <cell r="B48" t="str">
            <v>Suministro e instalación de Bordillo prefabricado A-80 (800x200x350mm), incluye mortero de 3000 psi</v>
          </cell>
          <cell r="C48" t="str">
            <v>ml</v>
          </cell>
          <cell r="D48">
            <v>33144</v>
          </cell>
        </row>
        <row r="49">
          <cell r="A49" t="str">
            <v>2.1.13</v>
          </cell>
          <cell r="B49" t="str">
            <v>Suministro e instalación de Loseta  Lisa  Bicapa Prefabricada en Concreto (400mmx400mmx60mm) Color gris. (Cartilla de andenes S.D.P./I.D.U Ref A-50) incluye arena</v>
          </cell>
          <cell r="C49" t="str">
            <v>ml</v>
          </cell>
          <cell r="D49">
            <v>40160</v>
          </cell>
        </row>
        <row r="50">
          <cell r="A50" t="str">
            <v>2.1.14</v>
          </cell>
          <cell r="B50" t="str">
            <v>Suministro e instalación de Loseta tipo toperol (400x400x60)  (Cartilla de Andenes S.D.P./I.D.U. Ref.A-55 y A-56) Incluye arena de peña y mortero de pega.</v>
          </cell>
          <cell r="C50" t="str">
            <v>m2</v>
          </cell>
          <cell r="D50">
            <v>40306</v>
          </cell>
        </row>
        <row r="51">
          <cell r="A51" t="str">
            <v>2.1.15</v>
          </cell>
          <cell r="B51" t="str">
            <v xml:space="preserve">Suministro e instalación de sardinel prefabricado  (800x200x500) A-10. Incluye mortero 3000 PSI. </v>
          </cell>
          <cell r="C51" t="str">
            <v>m2</v>
          </cell>
          <cell r="D51">
            <v>45642</v>
          </cell>
        </row>
        <row r="52">
          <cell r="A52" t="str">
            <v>2.1.16</v>
          </cell>
          <cell r="B52" t="str">
            <v>Suministro e instalación de Sardinel Bajo Rampas Cartilla de Andenes S.D.P./I.D.U. Ref.A-85 (800x200x350).  Incluye mortero 3000 PSI.</v>
          </cell>
          <cell r="C52" t="str">
            <v>ml</v>
          </cell>
          <cell r="D52">
            <v>44472</v>
          </cell>
        </row>
        <row r="53">
          <cell r="A53" t="str">
            <v>2.1.17</v>
          </cell>
          <cell r="B53" t="str">
            <v>Suministro e instalación de Sardinel Especial Rampa Tipo A 600x200x600 (Cartilla de Andenes S.D.P./I.D.U. A100 )</v>
          </cell>
          <cell r="C53" t="str">
            <v>ml</v>
          </cell>
          <cell r="D53">
            <v>46724</v>
          </cell>
        </row>
        <row r="54">
          <cell r="A54" t="str">
            <v>2.1.18</v>
          </cell>
          <cell r="B54" t="str">
            <v>Suministro e instalación de sardinel especial Rampa Tipo B (Cartilla de Andenes S.D.P./I.D.U. A110 )</v>
          </cell>
          <cell r="C54" t="str">
            <v>ml</v>
          </cell>
          <cell r="D54">
            <v>53704</v>
          </cell>
        </row>
        <row r="55">
          <cell r="A55" t="str">
            <v>2.1.19</v>
          </cell>
          <cell r="B55" t="str">
            <v xml:space="preserve">Construcción sardinel fundido en sitio h=0.40 m, e=0.15m, Concreto 3000 PSI premezclado. </v>
          </cell>
          <cell r="C55" t="str">
            <v>ml</v>
          </cell>
          <cell r="D55">
            <v>24668</v>
          </cell>
        </row>
        <row r="56">
          <cell r="A56" t="str">
            <v>2.1.20</v>
          </cell>
          <cell r="B56" t="str">
            <v>Suministro e instalación rampa empalme fundida en sitio concreto de 3500 psi. Incluye estampada tipo espina. Desnivel 0.14 m, Ancho 3.6 m y desarrollo 1.2 m.</v>
          </cell>
          <cell r="C56" t="str">
            <v>ml</v>
          </cell>
          <cell r="D56">
            <v>108857</v>
          </cell>
        </row>
        <row r="57">
          <cell r="A57" t="str">
            <v>2.1.21</v>
          </cell>
          <cell r="B57" t="str">
            <v xml:space="preserve">Suministro e instalación de pieza de remate para rampa tipo A  (Cartilla de Andenes S.D.P./I.D.U. Ref.A-105) </v>
          </cell>
          <cell r="C57" t="str">
            <v>un</v>
          </cell>
          <cell r="D57">
            <v>54972</v>
          </cell>
        </row>
        <row r="58">
          <cell r="A58" t="str">
            <v>2.1.22</v>
          </cell>
          <cell r="B58" t="str">
            <v>Concreto 3000 psi para Construcción de Franja de ajuste fundida en sitio.</v>
          </cell>
          <cell r="C58" t="str">
            <v>m3</v>
          </cell>
          <cell r="D58">
            <v>318576</v>
          </cell>
        </row>
        <row r="59">
          <cell r="A59" t="str">
            <v>2.1.23</v>
          </cell>
          <cell r="B59" t="str">
            <v>Suministro e instalación de Contenedor de Raíces Tipo B-20 (Cartilla de Andenes S.D.P./I.D.U. ) Incluye gravilla ( Dimensiones 1,2*1,6)</v>
          </cell>
          <cell r="C59" t="str">
            <v>m2</v>
          </cell>
          <cell r="D59">
            <v>163109</v>
          </cell>
        </row>
        <row r="60">
          <cell r="A60" t="str">
            <v>2.1.24</v>
          </cell>
          <cell r="B60" t="str">
            <v>Suministro e instalación de baranda metálica (Cartilla mobiliario urbano Ref. M-81)</v>
          </cell>
          <cell r="C60" t="str">
            <v>ml</v>
          </cell>
          <cell r="D60">
            <v>121462</v>
          </cell>
        </row>
        <row r="61">
          <cell r="A61" t="str">
            <v>2.1.25</v>
          </cell>
          <cell r="B61" t="str">
            <v>Collarín cajas</v>
          </cell>
          <cell r="C61" t="str">
            <v>ml</v>
          </cell>
          <cell r="D61">
            <v>38553</v>
          </cell>
        </row>
        <row r="62">
          <cell r="A62" t="str">
            <v>2.1.26</v>
          </cell>
          <cell r="B62" t="str">
            <v>Alcorque</v>
          </cell>
          <cell r="C62" t="str">
            <v>un</v>
          </cell>
          <cell r="D62">
            <v>54507</v>
          </cell>
        </row>
        <row r="63">
          <cell r="A63" t="str">
            <v>2.1.27</v>
          </cell>
          <cell r="B63" t="str">
            <v>Escalones</v>
          </cell>
          <cell r="C63" t="str">
            <v>un</v>
          </cell>
          <cell r="D63">
            <v>0</v>
          </cell>
        </row>
        <row r="64">
          <cell r="A64" t="str">
            <v>2.1.28</v>
          </cell>
          <cell r="B64" t="str">
            <v>Hombro Rampa</v>
          </cell>
          <cell r="C64" t="str">
            <v>ml</v>
          </cell>
          <cell r="D64">
            <v>0</v>
          </cell>
        </row>
        <row r="65">
          <cell r="A65" t="str">
            <v>2.1.29</v>
          </cell>
          <cell r="B65" t="str">
            <v>Muro de contención</v>
          </cell>
          <cell r="C65" t="str">
            <v>m2</v>
          </cell>
          <cell r="D65">
            <v>0</v>
          </cell>
        </row>
        <row r="66">
          <cell r="A66" t="str">
            <v>2.1.30</v>
          </cell>
          <cell r="B66" t="e">
            <v>#N/A</v>
          </cell>
          <cell r="C66" t="e">
            <v>#N/A</v>
          </cell>
          <cell r="D66">
            <v>0</v>
          </cell>
        </row>
        <row r="67">
          <cell r="A67" t="str">
            <v>2.1.31</v>
          </cell>
          <cell r="B67" t="e">
            <v>#N/A</v>
          </cell>
          <cell r="C67" t="e">
            <v>#N/A</v>
          </cell>
          <cell r="D67">
            <v>0</v>
          </cell>
        </row>
        <row r="68">
          <cell r="A68" t="str">
            <v>2.1.32</v>
          </cell>
          <cell r="B68" t="e">
            <v>#N/A</v>
          </cell>
          <cell r="C68" t="e">
            <v>#N/A</v>
          </cell>
          <cell r="D68">
            <v>0</v>
          </cell>
        </row>
        <row r="69">
          <cell r="A69" t="str">
            <v>2.2</v>
          </cell>
          <cell r="B69" t="str">
            <v>Mobiliario</v>
          </cell>
          <cell r="C69">
            <v>0</v>
          </cell>
          <cell r="D69">
            <v>1</v>
          </cell>
        </row>
        <row r="70">
          <cell r="A70" t="str">
            <v>2.2.1</v>
          </cell>
          <cell r="B70" t="str">
            <v>Suministro e instalación de Banca en Concreto Sin Espaldar (Cartilla de Mobiliario Urbano S.D.P. Ref.M-31). Incluye base en concreto de 2500 psi</v>
          </cell>
          <cell r="C70" t="str">
            <v>un</v>
          </cell>
          <cell r="D70">
            <v>288291</v>
          </cell>
        </row>
        <row r="71">
          <cell r="A71" t="str">
            <v>2.2.2</v>
          </cell>
          <cell r="B71" t="str">
            <v>Suministro e instalación de Banca modular en Concreto (Cartilla de Mobiliario Urbano S.D.P. Ref.M-40). Incluye base en concreto de 2500 psi</v>
          </cell>
          <cell r="C71" t="str">
            <v>un</v>
          </cell>
          <cell r="D71">
            <v>116019</v>
          </cell>
        </row>
        <row r="72">
          <cell r="A72" t="str">
            <v>2.2.3</v>
          </cell>
          <cell r="B72" t="str">
            <v xml:space="preserve">Suministro e instalación de Caneca Acero Inoxidable. IDU Tipo Barcelona. </v>
          </cell>
          <cell r="C72" t="str">
            <v>un</v>
          </cell>
          <cell r="D72">
            <v>659315</v>
          </cell>
        </row>
        <row r="73">
          <cell r="A73" t="str">
            <v>2.2.4</v>
          </cell>
          <cell r="B73" t="str">
            <v xml:space="preserve">Suministro e instalación de Bolardo Alto en Hierro (Cartilla de Mobiliario Urbano S.D.P. Ref.M-63). </v>
          </cell>
          <cell r="C73" t="str">
            <v>un</v>
          </cell>
          <cell r="D73">
            <v>120179</v>
          </cell>
        </row>
        <row r="74">
          <cell r="A74" t="str">
            <v>2.4</v>
          </cell>
          <cell r="B74" t="str">
            <v>Ciclorruta</v>
          </cell>
          <cell r="C74">
            <v>0</v>
          </cell>
          <cell r="D74">
            <v>1</v>
          </cell>
        </row>
        <row r="75">
          <cell r="A75" t="str">
            <v>2.4.1</v>
          </cell>
          <cell r="B75" t="str">
            <v>Suministro e instalación  de subbase granular SBG_C IDU -ET-400-05 ( Extendido a mano)</v>
          </cell>
          <cell r="C75" t="str">
            <v>m3</v>
          </cell>
          <cell r="D75">
            <v>101347</v>
          </cell>
        </row>
        <row r="76">
          <cell r="A76" t="str">
            <v>2.4.2</v>
          </cell>
          <cell r="B76" t="str">
            <v>Suministro y compactación de subbase granular SBG-A (ET2005 - 400 - 05) incluye transporte</v>
          </cell>
          <cell r="C76" t="str">
            <v>m3</v>
          </cell>
          <cell r="D76">
            <v>97007</v>
          </cell>
        </row>
        <row r="77">
          <cell r="A77" t="str">
            <v>2.4.3</v>
          </cell>
          <cell r="B77" t="str">
            <v>Suministro e Instalación de Geotextil tejido T1600 o similar</v>
          </cell>
          <cell r="C77" t="str">
            <v>m2</v>
          </cell>
          <cell r="D77">
            <v>3033</v>
          </cell>
        </row>
        <row r="78">
          <cell r="A78" t="str">
            <v>2.4.4</v>
          </cell>
          <cell r="B78" t="str">
            <v>Suministro e instalación  de Rodadura asfáltica MD12 (ET2005 - 510 - 05)</v>
          </cell>
          <cell r="C78" t="str">
            <v>m3</v>
          </cell>
          <cell r="D78">
            <v>484538</v>
          </cell>
        </row>
        <row r="79">
          <cell r="A79" t="str">
            <v>2.4.5</v>
          </cell>
          <cell r="B79" t="str">
            <v>Suministro e instalación de base granular (ET-2005 -400-05) ( incluye transporte)</v>
          </cell>
          <cell r="C79" t="str">
            <v>m3</v>
          </cell>
          <cell r="D79">
            <v>111683</v>
          </cell>
        </row>
        <row r="80">
          <cell r="A80" t="str">
            <v>2.4.6</v>
          </cell>
          <cell r="B80" t="str">
            <v>Suministro y compactación de Rellenos con material seleccionado para conformación de la subrasante (ET 320-05) ( incluye transporte)</v>
          </cell>
          <cell r="C80" t="str">
            <v>m3</v>
          </cell>
          <cell r="D80">
            <v>38949</v>
          </cell>
        </row>
        <row r="81">
          <cell r="A81" t="str">
            <v>2.4.7</v>
          </cell>
          <cell r="B81" t="str">
            <v>Suministro e imprimación con emulsión asfáltica (ET 2005 500-05)</v>
          </cell>
          <cell r="C81" t="str">
            <v>m2</v>
          </cell>
          <cell r="D81">
            <v>741</v>
          </cell>
        </row>
        <row r="82">
          <cell r="A82" t="str">
            <v>2.5</v>
          </cell>
          <cell r="B82" t="str">
            <v>Paisajismo</v>
          </cell>
          <cell r="C82">
            <v>0</v>
          </cell>
          <cell r="D82">
            <v>0</v>
          </cell>
        </row>
        <row r="83">
          <cell r="A83" t="str">
            <v>2.5.1</v>
          </cell>
          <cell r="B83" t="str">
            <v>Suministro e instalación de Especie Propuesta Calistemo Lloron (biminalis)(H= 2,0 metros). Incluye tierra negra</v>
          </cell>
          <cell r="C83" t="str">
            <v>un</v>
          </cell>
          <cell r="D83">
            <v>0</v>
          </cell>
        </row>
        <row r="84">
          <cell r="A84" t="str">
            <v>2.5.2</v>
          </cell>
          <cell r="B84" t="str">
            <v>Suministro e instalación de Especie Propuesta Falso Pimiento (H= 2,0 metros). Incluye tierra negra</v>
          </cell>
          <cell r="C84" t="str">
            <v>un</v>
          </cell>
          <cell r="D84">
            <v>0</v>
          </cell>
        </row>
        <row r="85">
          <cell r="A85" t="str">
            <v>2.5.3</v>
          </cell>
          <cell r="B85" t="str">
            <v>Suministro e instalación de Especie Propuesta Hayuelo (H= 2,0 metros). Incluye tierra negra</v>
          </cell>
          <cell r="C85" t="str">
            <v>un</v>
          </cell>
          <cell r="D85">
            <v>0</v>
          </cell>
        </row>
        <row r="86">
          <cell r="A86" t="str">
            <v>2.5.4</v>
          </cell>
          <cell r="B86" t="str">
            <v>Suministro e instalación de Especie Propuesta Chicalá (H= 2,0 metros). Incluye tierra negra</v>
          </cell>
          <cell r="C86" t="str">
            <v>un</v>
          </cell>
          <cell r="D86">
            <v>0</v>
          </cell>
        </row>
        <row r="87">
          <cell r="A87" t="str">
            <v>2.5.5</v>
          </cell>
          <cell r="B87" t="str">
            <v>Suministro e instalación de Especie falso pimiento (H= 2,0 metros). Incluye tierra negra</v>
          </cell>
          <cell r="C87" t="str">
            <v>un</v>
          </cell>
          <cell r="D87">
            <v>0</v>
          </cell>
        </row>
        <row r="88">
          <cell r="A88" t="str">
            <v>2.5.6</v>
          </cell>
          <cell r="B88" t="str">
            <v>Suministro e instalación de Especie Propuesta Cajeto. Incluye tierra negra</v>
          </cell>
          <cell r="C88" t="str">
            <v>un</v>
          </cell>
          <cell r="D88">
            <v>0</v>
          </cell>
        </row>
        <row r="89">
          <cell r="A89" t="str">
            <v>2.5.7</v>
          </cell>
          <cell r="B89" t="str">
            <v>Tala de árboles (0 a 5 m) Incluye extracción de raíz</v>
          </cell>
          <cell r="C89" t="str">
            <v>un</v>
          </cell>
          <cell r="D89">
            <v>0</v>
          </cell>
        </row>
        <row r="90">
          <cell r="A90" t="str">
            <v>2.5.8</v>
          </cell>
          <cell r="B90" t="str">
            <v>Suministro e instalación de tubo Protector de árbol ( 2 tubos). Incluye base ne concreto de 2500 psi</v>
          </cell>
          <cell r="C90" t="str">
            <v>un</v>
          </cell>
          <cell r="D90">
            <v>0</v>
          </cell>
        </row>
        <row r="91">
          <cell r="A91" t="str">
            <v>2.5.9</v>
          </cell>
          <cell r="B91" t="str">
            <v>Suministro e instalación de Césped ( incluye tierra negra)</v>
          </cell>
          <cell r="C91" t="str">
            <v>m2</v>
          </cell>
          <cell r="D91">
            <v>0</v>
          </cell>
        </row>
        <row r="92">
          <cell r="A92" t="str">
            <v>2.5.10</v>
          </cell>
          <cell r="B92" t="str">
            <v>Tala de árboles (5,1 a 10 Mtrs) Incluye cargue, transporte y disposición final en sitio autorizado por la autoridad competente. Incluye extracción de raíz</v>
          </cell>
          <cell r="C92" t="str">
            <v>un</v>
          </cell>
          <cell r="D92">
            <v>0</v>
          </cell>
        </row>
        <row r="93">
          <cell r="A93" t="str">
            <v>2.5.11</v>
          </cell>
          <cell r="B93" t="str">
            <v>Tala de árboles (10,1 a 15 Mtrs) Incluye cargue, transporte y disposición final en sitio autorizado por la autoridad competente. Incluye extracción de raíz</v>
          </cell>
          <cell r="C93" t="str">
            <v>un</v>
          </cell>
          <cell r="D93">
            <v>0</v>
          </cell>
        </row>
        <row r="94">
          <cell r="A94" t="str">
            <v>2.5.12</v>
          </cell>
          <cell r="B94" t="str">
            <v>Tala de árboles (15,1 a 20 Mtrs) Incluye cargue, transporte y disposición final en sitio autorizado por la autoridad competente. Incluye extracción de raíz</v>
          </cell>
          <cell r="C94" t="str">
            <v>un</v>
          </cell>
          <cell r="D94">
            <v>0</v>
          </cell>
        </row>
        <row r="95">
          <cell r="A95" t="str">
            <v>2.5.13</v>
          </cell>
          <cell r="B95" t="str">
            <v>Bloqueo y traslado de árboles entre 1 a 3 m (incluye transporte y disposición de residuos)</v>
          </cell>
          <cell r="C95" t="str">
            <v>un</v>
          </cell>
          <cell r="D95">
            <v>0</v>
          </cell>
        </row>
        <row r="96">
          <cell r="A96" t="str">
            <v>3</v>
          </cell>
          <cell r="B96" t="str">
            <v>SECCIÓN 3: SEÑALIZACIÓN Y DEMARCACIÓN</v>
          </cell>
          <cell r="C96">
            <v>0</v>
          </cell>
          <cell r="D96">
            <v>0</v>
          </cell>
        </row>
        <row r="97">
          <cell r="A97" t="str">
            <v>3.1</v>
          </cell>
          <cell r="B97" t="str">
            <v>Señalización</v>
          </cell>
          <cell r="C97">
            <v>0</v>
          </cell>
          <cell r="D97">
            <v>0</v>
          </cell>
        </row>
        <row r="98">
          <cell r="A98" t="str">
            <v>3.1.1</v>
          </cell>
          <cell r="B98" t="str">
            <v>Desmonte y Reinstalación de señales viales (Incluye dado de anclaje)</v>
          </cell>
          <cell r="C98" t="str">
            <v>un</v>
          </cell>
          <cell r="D98">
            <v>19872</v>
          </cell>
        </row>
        <row r="99">
          <cell r="A99" t="str">
            <v>3.1.2</v>
          </cell>
          <cell r="B99" t="str">
            <v>Retiro señal de tránsito.</v>
          </cell>
          <cell r="C99" t="str">
            <v>un</v>
          </cell>
          <cell r="D99">
            <v>1194</v>
          </cell>
        </row>
        <row r="100">
          <cell r="A100" t="str">
            <v>3.1.3</v>
          </cell>
          <cell r="B100" t="str">
            <v xml:space="preserve">Suministro e instalación señal SP, SR y SI  de 90 cm x 90 cm, en lámina galvanizada calibre 16, cinta reflectiva grado ingeniería con pedestal en ángulo de 2x2x1/4 de 3,5 mt. </v>
          </cell>
          <cell r="C100" t="str">
            <v>un</v>
          </cell>
          <cell r="D100">
            <v>227142</v>
          </cell>
        </row>
        <row r="101">
          <cell r="A101" t="str">
            <v>3.1.4</v>
          </cell>
          <cell r="B101" t="str">
            <v xml:space="preserve">Suministro e instalación señal SP, SR y SI  de 75 cm x 75 cm, en lámina galvanizada calibre 16, cinta reflectiva grado ingeniería con pedestal en ángulo de 2x2x1/4 de 3,5 mt. </v>
          </cell>
          <cell r="C101" t="str">
            <v>un</v>
          </cell>
          <cell r="D101">
            <v>194326</v>
          </cell>
        </row>
        <row r="102">
          <cell r="A102" t="str">
            <v>3.1.5</v>
          </cell>
          <cell r="B102" t="str">
            <v xml:space="preserve">Suministro e instalación señal SP, SR y SI  de 60 cm x 60 cm, en lámina galvanizada calibre 16, cinta reflectiva grado ingeniería con pedestal en ángulo de 2x2x1/4 de 3,5 mt. </v>
          </cell>
          <cell r="C102" t="str">
            <v>un</v>
          </cell>
          <cell r="D102">
            <v>150162</v>
          </cell>
        </row>
        <row r="103">
          <cell r="A103" t="str">
            <v>3.1.6</v>
          </cell>
          <cell r="B103" t="str">
            <v>Suministro e Instalación de tachas bidireccionales con pegante epóxico de 2 componentes.</v>
          </cell>
          <cell r="C103" t="str">
            <v>un</v>
          </cell>
          <cell r="D103">
            <v>6728</v>
          </cell>
        </row>
        <row r="104">
          <cell r="D104">
            <v>0</v>
          </cell>
        </row>
        <row r="105">
          <cell r="D105">
            <v>0</v>
          </cell>
        </row>
        <row r="106">
          <cell r="D106">
            <v>0</v>
          </cell>
        </row>
        <row r="108">
          <cell r="D108">
            <v>0</v>
          </cell>
        </row>
        <row r="109">
          <cell r="D109">
            <v>0</v>
          </cell>
        </row>
        <row r="110">
          <cell r="D110">
            <v>0</v>
          </cell>
        </row>
        <row r="111">
          <cell r="D111">
            <v>0</v>
          </cell>
        </row>
        <row r="112">
          <cell r="A112" t="str">
            <v>3.2</v>
          </cell>
          <cell r="B112" t="str">
            <v>Demarcación de corredores viales en pintura termoplástica</v>
          </cell>
          <cell r="C112">
            <v>0</v>
          </cell>
          <cell r="D112">
            <v>0</v>
          </cell>
        </row>
        <row r="113">
          <cell r="A113" t="str">
            <v>3.2.1</v>
          </cell>
          <cell r="B113" t="str">
            <v>Elaboración de línea discontinua para carriles blanca, Ancho=12 cms en pintura acrílica a base de agua para tráfico con microesferas de vidrio.</v>
          </cell>
          <cell r="C113" t="str">
            <v>ml</v>
          </cell>
          <cell r="D113">
            <v>2262</v>
          </cell>
        </row>
        <row r="114">
          <cell r="A114" t="str">
            <v>3.2.2</v>
          </cell>
          <cell r="B114" t="str">
            <v>Elaboración de línea continua para borde de carriles blanca, Ancho=12 cms en pintura acrílica a base de agua para tráfico con microesferas de vidrio.</v>
          </cell>
          <cell r="C114" t="str">
            <v>ml</v>
          </cell>
          <cell r="D114">
            <v>2262</v>
          </cell>
        </row>
        <row r="115">
          <cell r="A115" t="str">
            <v>3.2.3</v>
          </cell>
          <cell r="B115" t="str">
            <v>Elaboración de línea continua para borde de carriles amarillo, Ancho=12 cms en pintura acrílica a base de agua para tráfico con microesferas de vidrio.</v>
          </cell>
          <cell r="C115" t="str">
            <v>un</v>
          </cell>
          <cell r="D115">
            <v>2262</v>
          </cell>
        </row>
        <row r="116">
          <cell r="A116" t="str">
            <v>3.2.4</v>
          </cell>
          <cell r="B116" t="str">
            <v>Suministro y aplicación línea paso cebra peatonal en material termoplástico.</v>
          </cell>
          <cell r="C116" t="str">
            <v>m2</v>
          </cell>
          <cell r="D116">
            <v>58000</v>
          </cell>
        </row>
        <row r="117">
          <cell r="A117" t="str">
            <v>3.2.5</v>
          </cell>
          <cell r="B117" t="str">
            <v>Elaboración de flechas rectas A= 1.80 m2, en pintura acrílica base de agua para tráfico con microesferas.</v>
          </cell>
          <cell r="C117" t="str">
            <v>un</v>
          </cell>
          <cell r="D117">
            <v>27144</v>
          </cell>
        </row>
        <row r="118">
          <cell r="A118" t="str">
            <v>3.2.6</v>
          </cell>
          <cell r="B118" t="str">
            <v>Elaboración de flechas Giro a la derecha o izquierda, A= 2,33 m2, en pintura acrílica base de agua para tráfico con microesferas.</v>
          </cell>
          <cell r="C118" t="str">
            <v>un</v>
          </cell>
          <cell r="D118">
            <v>35136</v>
          </cell>
        </row>
        <row r="119">
          <cell r="A119" t="str">
            <v>3.2.7</v>
          </cell>
          <cell r="B119" t="str">
            <v>Elaboración de flechas recta con Giro a la derecha o izquierda, A= 3,33 m2, en pintura acrílica base de agua para tráfico con microesferas.</v>
          </cell>
          <cell r="C119" t="str">
            <v>ml</v>
          </cell>
          <cell r="D119">
            <v>49764</v>
          </cell>
        </row>
        <row r="120">
          <cell r="A120" t="str">
            <v>3.2.8</v>
          </cell>
          <cell r="B120">
            <v>0</v>
          </cell>
          <cell r="C120" t="str">
            <v>ml</v>
          </cell>
          <cell r="D120">
            <v>0</v>
          </cell>
        </row>
        <row r="121">
          <cell r="A121" t="str">
            <v>3.2.9</v>
          </cell>
          <cell r="B121">
            <v>0</v>
          </cell>
          <cell r="C121" t="str">
            <v>ml</v>
          </cell>
          <cell r="D121">
            <v>0</v>
          </cell>
        </row>
        <row r="122">
          <cell r="A122" t="str">
            <v>3.2.10</v>
          </cell>
          <cell r="B122">
            <v>0</v>
          </cell>
          <cell r="C122" t="str">
            <v>ml</v>
          </cell>
          <cell r="D122">
            <v>0</v>
          </cell>
        </row>
        <row r="123">
          <cell r="A123" t="str">
            <v>3.2.11</v>
          </cell>
          <cell r="B123">
            <v>0</v>
          </cell>
          <cell r="C123" t="str">
            <v>m2</v>
          </cell>
          <cell r="D123">
            <v>0</v>
          </cell>
        </row>
        <row r="124">
          <cell r="A124" t="str">
            <v>3.2.12</v>
          </cell>
          <cell r="B124">
            <v>0</v>
          </cell>
          <cell r="C124" t="str">
            <v>m2</v>
          </cell>
          <cell r="D124">
            <v>0</v>
          </cell>
        </row>
        <row r="125">
          <cell r="A125" t="str">
            <v>3.2.13</v>
          </cell>
          <cell r="B125" t="e">
            <v>#N/A</v>
          </cell>
          <cell r="C125" t="e">
            <v>#N/A</v>
          </cell>
          <cell r="D125">
            <v>0</v>
          </cell>
        </row>
        <row r="126">
          <cell r="A126" t="str">
            <v>3.2.14</v>
          </cell>
          <cell r="B126" t="e">
            <v>#N/A</v>
          </cell>
          <cell r="C126" t="e">
            <v>#N/A</v>
          </cell>
          <cell r="D126">
            <v>0</v>
          </cell>
        </row>
        <row r="127">
          <cell r="A127" t="str">
            <v>3.2.15</v>
          </cell>
          <cell r="B127" t="e">
            <v>#N/A</v>
          </cell>
          <cell r="C127" t="e">
            <v>#N/A</v>
          </cell>
          <cell r="D127">
            <v>0</v>
          </cell>
        </row>
        <row r="128">
          <cell r="A128" t="str">
            <v>3.3</v>
          </cell>
          <cell r="B128" t="e">
            <v>#N/A</v>
          </cell>
          <cell r="C128" t="e">
            <v>#N/A</v>
          </cell>
          <cell r="D128">
            <v>0</v>
          </cell>
        </row>
        <row r="129">
          <cell r="A129" t="str">
            <v>3.3.1</v>
          </cell>
          <cell r="B129" t="e">
            <v>#N/A</v>
          </cell>
          <cell r="C129" t="e">
            <v>#N/A</v>
          </cell>
          <cell r="D129">
            <v>0</v>
          </cell>
        </row>
        <row r="130">
          <cell r="A130" t="str">
            <v>3.3.2</v>
          </cell>
          <cell r="B130" t="e">
            <v>#N/A</v>
          </cell>
          <cell r="C130" t="e">
            <v>#N/A</v>
          </cell>
          <cell r="D130">
            <v>0</v>
          </cell>
        </row>
        <row r="131">
          <cell r="A131" t="str">
            <v>3.3.3</v>
          </cell>
          <cell r="B131" t="e">
            <v>#N/A</v>
          </cell>
          <cell r="C131" t="e">
            <v>#N/A</v>
          </cell>
          <cell r="D131">
            <v>0</v>
          </cell>
        </row>
        <row r="132">
          <cell r="A132" t="str">
            <v>3.3.4</v>
          </cell>
          <cell r="B132" t="e">
            <v>#N/A</v>
          </cell>
          <cell r="C132" t="e">
            <v>#N/A</v>
          </cell>
          <cell r="D132">
            <v>0</v>
          </cell>
        </row>
        <row r="133">
          <cell r="A133" t="str">
            <v>3.3.5</v>
          </cell>
          <cell r="B133" t="e">
            <v>#N/A</v>
          </cell>
          <cell r="C133" t="e">
            <v>#N/A</v>
          </cell>
          <cell r="D133">
            <v>0</v>
          </cell>
        </row>
        <row r="134">
          <cell r="A134" t="str">
            <v>3.3.6</v>
          </cell>
          <cell r="B134" t="e">
            <v>#N/A</v>
          </cell>
          <cell r="C134" t="e">
            <v>#N/A</v>
          </cell>
          <cell r="D134">
            <v>0</v>
          </cell>
        </row>
        <row r="135">
          <cell r="A135" t="str">
            <v>3.3.7</v>
          </cell>
          <cell r="B135" t="e">
            <v>#N/A</v>
          </cell>
          <cell r="C135" t="e">
            <v>#N/A</v>
          </cell>
          <cell r="D135">
            <v>0</v>
          </cell>
        </row>
        <row r="136">
          <cell r="A136" t="str">
            <v>3.3.8</v>
          </cell>
          <cell r="B136" t="e">
            <v>#N/A</v>
          </cell>
          <cell r="C136" t="e">
            <v>#N/A</v>
          </cell>
          <cell r="D136">
            <v>0</v>
          </cell>
        </row>
        <row r="137">
          <cell r="A137" t="str">
            <v>3.3.9</v>
          </cell>
          <cell r="B137" t="e">
            <v>#N/A</v>
          </cell>
          <cell r="C137" t="e">
            <v>#N/A</v>
          </cell>
          <cell r="D137">
            <v>0</v>
          </cell>
        </row>
        <row r="138">
          <cell r="A138" t="str">
            <v>3.3.10</v>
          </cell>
          <cell r="B138" t="e">
            <v>#N/A</v>
          </cell>
          <cell r="C138" t="e">
            <v>#N/A</v>
          </cell>
          <cell r="D138">
            <v>0</v>
          </cell>
        </row>
        <row r="139">
          <cell r="A139" t="str">
            <v>3.3.11</v>
          </cell>
          <cell r="B139" t="e">
            <v>#N/A</v>
          </cell>
          <cell r="C139" t="e">
            <v>#N/A</v>
          </cell>
          <cell r="D139">
            <v>0</v>
          </cell>
        </row>
        <row r="140">
          <cell r="A140" t="str">
            <v>3.3.12</v>
          </cell>
          <cell r="B140" t="e">
            <v>#N/A</v>
          </cell>
          <cell r="C140" t="e">
            <v>#N/A</v>
          </cell>
          <cell r="D140">
            <v>0</v>
          </cell>
        </row>
        <row r="141">
          <cell r="A141" t="str">
            <v>3.3.13</v>
          </cell>
          <cell r="B141" t="e">
            <v>#N/A</v>
          </cell>
          <cell r="C141" t="e">
            <v>#N/A</v>
          </cell>
          <cell r="D141">
            <v>0</v>
          </cell>
        </row>
        <row r="142">
          <cell r="A142" t="str">
            <v>3.3.15</v>
          </cell>
          <cell r="B142" t="e">
            <v>#N/A</v>
          </cell>
          <cell r="C142" t="e">
            <v>#N/A</v>
          </cell>
          <cell r="D142">
            <v>0</v>
          </cell>
        </row>
        <row r="143">
          <cell r="A143" t="str">
            <v>3.3.16</v>
          </cell>
          <cell r="B143" t="e">
            <v>#N/A</v>
          </cell>
          <cell r="C143" t="e">
            <v>#N/A</v>
          </cell>
          <cell r="D143">
            <v>0</v>
          </cell>
        </row>
        <row r="144">
          <cell r="A144">
            <v>4</v>
          </cell>
          <cell r="B144" t="e">
            <v>#N/A</v>
          </cell>
          <cell r="C144" t="e">
            <v>#N/A</v>
          </cell>
          <cell r="D144">
            <v>1</v>
          </cell>
        </row>
        <row r="145">
          <cell r="A145" t="str">
            <v>4.1</v>
          </cell>
          <cell r="B145" t="str">
            <v>Excavaciones (Incluye transporte y disposición en zonas de desecho)</v>
          </cell>
          <cell r="C145">
            <v>0</v>
          </cell>
          <cell r="D145">
            <v>1</v>
          </cell>
        </row>
        <row r="146">
          <cell r="A146" t="str">
            <v>4.1.1</v>
          </cell>
          <cell r="B146" t="str">
            <v>Excavación "Manual" de 0.00 a 2.00 m  de profundidad  (incluye cargue, transporte y disposición de sobrantes en sitio autorizado por la autoridad ambiental)</v>
          </cell>
          <cell r="C146" t="str">
            <v>m3</v>
          </cell>
          <cell r="D146">
            <v>27768</v>
          </cell>
        </row>
        <row r="147">
          <cell r="A147" t="str">
            <v>4.1.2</v>
          </cell>
          <cell r="B147" t="str">
            <v>Excavación "Manual" de 2.00 a 3.50 m  de profundidad  (incluye cargue, transporte y disposición de sobrantes en sitio autorizado por la autoridad ambiental)</v>
          </cell>
          <cell r="C147" t="str">
            <v>m3</v>
          </cell>
          <cell r="D147">
            <v>31024</v>
          </cell>
        </row>
        <row r="148">
          <cell r="A148" t="str">
            <v>4.1.3</v>
          </cell>
          <cell r="B148" t="str">
            <v>Excavación "Manual" &gt; 3.50 m  de profundidad  (incluye cargue, transporte y disposición de sobrantes en sitio autorizado por la autoridad ambiental)</v>
          </cell>
          <cell r="C148" t="str">
            <v>m3</v>
          </cell>
          <cell r="D148">
            <v>35054</v>
          </cell>
        </row>
        <row r="149">
          <cell r="A149" t="str">
            <v>4.1.4</v>
          </cell>
          <cell r="B149" t="str">
            <v>Demolición y retiro de tubería existente  a renovar</v>
          </cell>
          <cell r="C149" t="str">
            <v>ml</v>
          </cell>
          <cell r="D149">
            <v>42154</v>
          </cell>
        </row>
        <row r="150">
          <cell r="A150" t="str">
            <v>4.2</v>
          </cell>
          <cell r="B150" t="str">
            <v>Rellenos (Incluye suministro, transporte, colocación y compactación)</v>
          </cell>
          <cell r="C150">
            <v>0</v>
          </cell>
          <cell r="D150">
            <v>1</v>
          </cell>
        </row>
        <row r="151">
          <cell r="A151" t="str">
            <v>4.2.1</v>
          </cell>
          <cell r="B151" t="str">
            <v>Suministro e instalación de relleno tipo 1 "Mezcla  gravilla y arena lavada de río"</v>
          </cell>
          <cell r="C151" t="str">
            <v>m3</v>
          </cell>
          <cell r="D151">
            <v>99466</v>
          </cell>
        </row>
        <row r="152">
          <cell r="A152" t="str">
            <v>4.2.2</v>
          </cell>
          <cell r="B152" t="str">
            <v>Suministro y colocacion de relleno tipo 2 "Recebo Comun" (Incluye transporte, Extendido, nivelacion y compactacion)</v>
          </cell>
          <cell r="C152" t="str">
            <v>m3</v>
          </cell>
          <cell r="D152">
            <v>29463</v>
          </cell>
        </row>
        <row r="153">
          <cell r="A153" t="str">
            <v>4.2.3</v>
          </cell>
          <cell r="B153" t="str">
            <v>Suministro e instalación de relleno tipo 3 "Concreto de 3000 psi"</v>
          </cell>
          <cell r="C153" t="str">
            <v>m3</v>
          </cell>
          <cell r="D153">
            <v>309361</v>
          </cell>
        </row>
        <row r="154">
          <cell r="A154" t="str">
            <v>4.2.4</v>
          </cell>
          <cell r="B154" t="str">
            <v>Suministro e instalación de relleno tipo 7 "Material proveniente de la excavación"</v>
          </cell>
          <cell r="C154" t="str">
            <v>m3</v>
          </cell>
          <cell r="D154">
            <v>11291</v>
          </cell>
        </row>
        <row r="155">
          <cell r="A155" t="str">
            <v>4.2.5</v>
          </cell>
          <cell r="B155" t="str">
            <v>Suministro e instalación de relleno tipo 8 "Subbase granular SBG"</v>
          </cell>
          <cell r="C155" t="str">
            <v>m3</v>
          </cell>
          <cell r="D155">
            <v>86763</v>
          </cell>
        </row>
        <row r="156">
          <cell r="A156" t="str">
            <v>4.2.6</v>
          </cell>
          <cell r="B156" t="str">
            <v>Suministro e instalación de relleno tipo 9 "Base granular"</v>
          </cell>
          <cell r="C156" t="str">
            <v>m3</v>
          </cell>
          <cell r="D156">
            <v>100683</v>
          </cell>
        </row>
        <row r="157">
          <cell r="A157" t="str">
            <v>4.2.7</v>
          </cell>
          <cell r="B157" t="str">
            <v>Suministro e instalación de relleno tipo 5 "Subbase granular B-400 estabilizada 5%"</v>
          </cell>
          <cell r="C157" t="str">
            <v>m3</v>
          </cell>
          <cell r="D157">
            <v>0</v>
          </cell>
        </row>
        <row r="158">
          <cell r="A158" t="str">
            <v>4.3</v>
          </cell>
          <cell r="B158" t="str">
            <v>Entibados (incluye suministro, transporte, instalación y retiro)</v>
          </cell>
          <cell r="C158">
            <v>0</v>
          </cell>
          <cell r="D158">
            <v>1</v>
          </cell>
        </row>
        <row r="159">
          <cell r="A159" t="str">
            <v>4.3.1</v>
          </cell>
          <cell r="B159" t="str">
            <v>Suministro e instalación de entibado continuo en madera  Norma EAAB NS-072</v>
          </cell>
          <cell r="C159" t="str">
            <v>m2</v>
          </cell>
          <cell r="D159">
            <v>25274</v>
          </cell>
        </row>
        <row r="160">
          <cell r="A160" t="str">
            <v>4.3.2</v>
          </cell>
          <cell r="B160" t="str">
            <v>Suministro e instalación de entibado discontinuo en madera Norma EAAB NS-072</v>
          </cell>
          <cell r="C160" t="str">
            <v>m2</v>
          </cell>
          <cell r="D160">
            <v>16770</v>
          </cell>
        </row>
        <row r="161">
          <cell r="A161" t="str">
            <v>4.6</v>
          </cell>
          <cell r="B161" t="str">
            <v>Tubería de concreto  ( incluye valor de la tubería, colocación y calafateo)</v>
          </cell>
          <cell r="C161">
            <v>0</v>
          </cell>
          <cell r="D161">
            <v>1</v>
          </cell>
        </row>
        <row r="162">
          <cell r="A162" t="str">
            <v>4.6.1</v>
          </cell>
          <cell r="B162" t="str">
            <v>Suministro e instalación Tubo clase 1 concreto sin ref. 6" ( Incluye Anillo de caucho p/t)</v>
          </cell>
          <cell r="C162" t="str">
            <v>ml</v>
          </cell>
          <cell r="D162">
            <v>15120</v>
          </cell>
        </row>
        <row r="163">
          <cell r="A163" t="str">
            <v>4.6.2</v>
          </cell>
          <cell r="B163" t="str">
            <v>Suministro e instalación Tubo clase 1 concreto sin ref. 8" ( Incluye Anillo de caucho p/t)</v>
          </cell>
          <cell r="C163" t="str">
            <v>ml</v>
          </cell>
          <cell r="D163">
            <v>25277</v>
          </cell>
        </row>
        <row r="164">
          <cell r="A164" t="str">
            <v>4.6.3</v>
          </cell>
          <cell r="B164" t="str">
            <v>Suministro e instalación Tubo clase 1 concreto sin ref. 10" ( Incluye Anillo de caucho p/t)</v>
          </cell>
          <cell r="C164" t="str">
            <v>ml</v>
          </cell>
          <cell r="D164">
            <v>33794</v>
          </cell>
        </row>
        <row r="165">
          <cell r="A165" t="str">
            <v>4.6.4</v>
          </cell>
          <cell r="B165" t="str">
            <v>Suministro e instalación Tubo clase 1 concreto sin ref. 12" ( Incluye Anillo de caucho p/t)</v>
          </cell>
          <cell r="C165" t="str">
            <v>ml</v>
          </cell>
          <cell r="D165">
            <v>53883</v>
          </cell>
        </row>
        <row r="166">
          <cell r="A166" t="str">
            <v>4.6.5</v>
          </cell>
          <cell r="B166" t="str">
            <v>Suministro e instalación Tubo clase 1 concreto sin ref. 14" ( Incluye Anillo de caucho p/t)</v>
          </cell>
          <cell r="C166" t="str">
            <v>ml</v>
          </cell>
          <cell r="D166">
            <v>62851</v>
          </cell>
        </row>
        <row r="167">
          <cell r="A167" t="str">
            <v>4.6.6</v>
          </cell>
          <cell r="B167" t="str">
            <v>Suministro e instalación Tubo clase 1 concreto sin ref. 16" ( Incluye Anillo de caucho p/t)</v>
          </cell>
          <cell r="C167" t="str">
            <v>ml</v>
          </cell>
          <cell r="D167">
            <v>78329</v>
          </cell>
        </row>
        <row r="168">
          <cell r="A168" t="str">
            <v>4.6.7</v>
          </cell>
          <cell r="B168" t="str">
            <v>Suministro e instalación Tubo clase 1 concreto sin ref. 18" ( Incluye Anillo de caucho p/t)</v>
          </cell>
          <cell r="C168" t="str">
            <v>ml</v>
          </cell>
          <cell r="D168">
            <v>97572</v>
          </cell>
        </row>
        <row r="169">
          <cell r="A169" t="str">
            <v>4.6.8</v>
          </cell>
          <cell r="B169" t="str">
            <v>Suministro e instalación Tubo clase 1 concreto sin ref. 20" ( Incluye Anillo de caucho p/t)</v>
          </cell>
          <cell r="C169" t="str">
            <v>ml</v>
          </cell>
          <cell r="D169">
            <v>121953</v>
          </cell>
        </row>
        <row r="170">
          <cell r="A170" t="str">
            <v>4.6.9</v>
          </cell>
          <cell r="B170" t="str">
            <v>Suministro e instalación Tubo clase 1 concreto sin ref. 24" ( Incluye Anillo de caucho p/t)</v>
          </cell>
          <cell r="C170" t="str">
            <v>ml</v>
          </cell>
          <cell r="D170">
            <v>166608</v>
          </cell>
        </row>
        <row r="171">
          <cell r="A171" t="str">
            <v>4.6.10</v>
          </cell>
          <cell r="B171" t="str">
            <v>Suministro e instalación Tubo clase 2 concreto sin ref. 6" ( Incluye Anillo de caucho p/t)</v>
          </cell>
          <cell r="C171" t="str">
            <v>ml</v>
          </cell>
          <cell r="D171">
            <v>15466</v>
          </cell>
        </row>
        <row r="172">
          <cell r="A172" t="str">
            <v>4.6.11</v>
          </cell>
          <cell r="B172" t="str">
            <v>Suministro e instalación Tubo clase 2 concreto sin ref. 8" ( Incluye Anillo de caucho p/t)</v>
          </cell>
          <cell r="C172" t="str">
            <v>ml</v>
          </cell>
          <cell r="D172">
            <v>25970</v>
          </cell>
        </row>
        <row r="173">
          <cell r="A173" t="str">
            <v>4.6.12</v>
          </cell>
          <cell r="B173" t="str">
            <v>Suministro e instalación Tubo clase 2 concreto sin ref. 10" ( Incluye Anillo de caucho p/t)</v>
          </cell>
          <cell r="C173" t="str">
            <v>ml</v>
          </cell>
          <cell r="D173">
            <v>36103</v>
          </cell>
        </row>
        <row r="174">
          <cell r="A174" t="str">
            <v>4.6.13</v>
          </cell>
          <cell r="B174" t="str">
            <v>Suministro e instalación Tubo clase 2 concreto sin ref. 12" ( Incluye Anillo de caucho p/t)</v>
          </cell>
          <cell r="C174" t="str">
            <v>ml</v>
          </cell>
          <cell r="D174">
            <v>59310</v>
          </cell>
        </row>
        <row r="175">
          <cell r="A175" t="str">
            <v>4.6.14</v>
          </cell>
          <cell r="B175" t="str">
            <v>Suministro e instalación Tubo clase 2 concreto sin ref. 14" ( Incluye Anillo de caucho p/t)</v>
          </cell>
          <cell r="C175" t="str">
            <v>ml</v>
          </cell>
          <cell r="D175">
            <v>72435</v>
          </cell>
        </row>
        <row r="176">
          <cell r="A176" t="str">
            <v>4.6.15</v>
          </cell>
          <cell r="B176" t="str">
            <v>Suministro e instalación Tubo clase 2 concreto sin ref. 16" ( Incluye Anillo de caucho p/t)</v>
          </cell>
          <cell r="C176" t="str">
            <v>ml</v>
          </cell>
          <cell r="D176">
            <v>90222</v>
          </cell>
        </row>
        <row r="177">
          <cell r="A177" t="str">
            <v>4.6.16</v>
          </cell>
          <cell r="B177" t="str">
            <v>Suministro e instalación Tubo clase 2 concreto sin ref. 18" ( Incluye Anillo de caucho p/t)</v>
          </cell>
          <cell r="C177" t="str">
            <v>ml</v>
          </cell>
          <cell r="D177">
            <v>116395</v>
          </cell>
        </row>
        <row r="178">
          <cell r="A178" t="str">
            <v>4.6.17</v>
          </cell>
          <cell r="B178" t="str">
            <v>Suministro e instalación Tubo clase 2 concreto sin ref. 20" ( Incluye Anillo de caucho p/t)</v>
          </cell>
          <cell r="C178" t="str">
            <v>ml</v>
          </cell>
          <cell r="D178">
            <v>137426</v>
          </cell>
        </row>
        <row r="179">
          <cell r="A179" t="str">
            <v>4.6.18</v>
          </cell>
          <cell r="B179" t="str">
            <v>Suministro e instalación Tubo clase 2 concreto sin ref. 24" ( Incluye Anillo de caucho p/t)</v>
          </cell>
          <cell r="C179" t="str">
            <v>ml</v>
          </cell>
          <cell r="D179">
            <v>187770</v>
          </cell>
        </row>
        <row r="180">
          <cell r="A180" t="str">
            <v>4.6.19</v>
          </cell>
          <cell r="B180" t="str">
            <v>Suministro e instalación Tubo clase I concreto  con ref. 24" ( Incluye Anillo de caucho p/t)</v>
          </cell>
          <cell r="C180" t="str">
            <v>ml</v>
          </cell>
          <cell r="D180">
            <v>223474</v>
          </cell>
        </row>
        <row r="181">
          <cell r="A181" t="str">
            <v>4.6.20</v>
          </cell>
          <cell r="B181" t="str">
            <v>Suministro e instalación Tubo clase I concreto  con ref. 27" ( Incluye Anillo de caucho p/t)</v>
          </cell>
          <cell r="C181" t="str">
            <v>ml</v>
          </cell>
          <cell r="D181">
            <v>284117</v>
          </cell>
        </row>
        <row r="182">
          <cell r="A182" t="str">
            <v>4.6.21</v>
          </cell>
          <cell r="B182" t="str">
            <v>Suministro e instalación Tubo clase I concreto  con ref. 30" ( Incluye Anillo de caucho p/t)</v>
          </cell>
          <cell r="C182" t="str">
            <v>ml</v>
          </cell>
          <cell r="D182">
            <v>336605</v>
          </cell>
        </row>
        <row r="183">
          <cell r="A183" t="str">
            <v>4.6.22</v>
          </cell>
          <cell r="B183" t="str">
            <v>Suministro e instalación Tubo clase I concreto  con ref. 36" ( Incluye Anillo de caucho p/t)</v>
          </cell>
          <cell r="C183" t="str">
            <v>ml</v>
          </cell>
          <cell r="D183">
            <v>424975</v>
          </cell>
        </row>
        <row r="184">
          <cell r="A184" t="str">
            <v>4.6.23</v>
          </cell>
          <cell r="B184" t="str">
            <v>Suministro e instalación Tubo clase I concreto  con ref. 40" 1.00 m( Incluye Anillo de caucho p/t)</v>
          </cell>
          <cell r="C184" t="str">
            <v>ml</v>
          </cell>
          <cell r="D184">
            <v>518523</v>
          </cell>
        </row>
        <row r="185">
          <cell r="A185" t="str">
            <v>4.6.24</v>
          </cell>
          <cell r="B185" t="str">
            <v>Suministro e instalación Tubo clase I concreto  con ref. 44" 1.10 m( Incluye Anillo de caucho p/t)</v>
          </cell>
          <cell r="C185" t="str">
            <v>ml</v>
          </cell>
          <cell r="D185">
            <v>592419</v>
          </cell>
        </row>
        <row r="186">
          <cell r="A186" t="str">
            <v>4.6.25</v>
          </cell>
          <cell r="B186" t="str">
            <v>Suministro e instalación Tubo clase I concreto  con ref. 48" 1.20 m( Incluye Anillo de caucho p/t)</v>
          </cell>
          <cell r="C186" t="str">
            <v>ml</v>
          </cell>
          <cell r="D186">
            <v>728141</v>
          </cell>
        </row>
        <row r="187">
          <cell r="A187" t="str">
            <v>4.6.26</v>
          </cell>
          <cell r="B187" t="str">
            <v>Suministro e instalación Tubo clase I concreto  con ref. 52" 1.30 m( Incluye Anillo de caucho p/t)</v>
          </cell>
          <cell r="C187" t="str">
            <v>ml</v>
          </cell>
          <cell r="D187">
            <v>826896</v>
          </cell>
        </row>
        <row r="188">
          <cell r="A188" t="str">
            <v>4.6.27</v>
          </cell>
          <cell r="B188" t="str">
            <v>Suministro e instalación Tubo clase I concreto  con ref. 56" 1.40 m( Incluye Anillo de caucho p/t)</v>
          </cell>
          <cell r="C188" t="str">
            <v>ml</v>
          </cell>
          <cell r="D188">
            <v>971137</v>
          </cell>
        </row>
        <row r="189">
          <cell r="A189" t="str">
            <v>4.6.28</v>
          </cell>
          <cell r="B189" t="str">
            <v>Suministro e instalación Tubo clase I concreto  con ref. 60" 1.50 m( Incluye Anillo de caucho p/t)</v>
          </cell>
          <cell r="C189" t="str">
            <v>ml</v>
          </cell>
          <cell r="D189">
            <v>1045590</v>
          </cell>
        </row>
        <row r="190">
          <cell r="A190" t="str">
            <v>4.6.29</v>
          </cell>
          <cell r="B190" t="str">
            <v>Suministro e instalación Tubo clase I concreto  con ref. 64" 1.60 m( Incluye Anillo de caucho p/t)</v>
          </cell>
          <cell r="C190" t="str">
            <v>ml</v>
          </cell>
          <cell r="D190">
            <v>1163229</v>
          </cell>
        </row>
        <row r="191">
          <cell r="A191" t="str">
            <v>4.6.30</v>
          </cell>
          <cell r="B191" t="str">
            <v>Suministro e instalación Tubo clase I concreto  con ref. 68" 1.70 m( Incluye Anillo de caucho p/t)</v>
          </cell>
          <cell r="C191" t="str">
            <v>ml</v>
          </cell>
          <cell r="D191">
            <v>1295252</v>
          </cell>
        </row>
        <row r="192">
          <cell r="A192" t="str">
            <v>4.6.31</v>
          </cell>
          <cell r="B192" t="str">
            <v>Suministro e instalación Tubo clase I concreto  con ref. 72" 1.80 m( Incluye Anillo de caucho p/t)</v>
          </cell>
          <cell r="C192" t="str">
            <v>ml</v>
          </cell>
          <cell r="D192">
            <v>1442088</v>
          </cell>
        </row>
        <row r="193">
          <cell r="A193" t="str">
            <v>4.6.32</v>
          </cell>
          <cell r="B193" t="str">
            <v>Suministro e instalación Tubo clase I concreto  con ref. 80" 2.00 m( Incluye Anillo de caucho p/t)</v>
          </cell>
          <cell r="C193" t="str">
            <v>ml</v>
          </cell>
          <cell r="D193">
            <v>1774310</v>
          </cell>
        </row>
        <row r="194">
          <cell r="A194" t="str">
            <v>4.6.33</v>
          </cell>
          <cell r="B194" t="str">
            <v>Suministro e instalación Tubo clase I concreto  con ref. 86" 2.15 m( Incluye Anillo de caucho p/t)</v>
          </cell>
          <cell r="C194" t="str">
            <v>ml</v>
          </cell>
          <cell r="D194">
            <v>1983039</v>
          </cell>
        </row>
        <row r="195">
          <cell r="A195" t="str">
            <v>4.6.34</v>
          </cell>
          <cell r="B195" t="str">
            <v>Suministro e instalación Tubo clase I concreto  con ref. 92" 2.30 m( Incluye Anillo de caucho p/t)</v>
          </cell>
          <cell r="C195" t="str">
            <v>ml</v>
          </cell>
          <cell r="D195">
            <v>2216528</v>
          </cell>
        </row>
        <row r="196">
          <cell r="A196" t="str">
            <v>4.6.35</v>
          </cell>
          <cell r="B196" t="str">
            <v>Suministro e instalación Tubo clase I concreto  con ref. 98" 2.45 m( Incluye Anillo de caucho p/t)</v>
          </cell>
          <cell r="C196" t="str">
            <v>ml</v>
          </cell>
          <cell r="D196">
            <v>2739727</v>
          </cell>
        </row>
        <row r="197">
          <cell r="A197" t="str">
            <v>4.6.36</v>
          </cell>
          <cell r="B197" t="str">
            <v>Suministro e instalación Tubo clase I concreto  con ref. 110" 2.75 m( Incluye Anillo de caucho p/t)</v>
          </cell>
          <cell r="C197" t="str">
            <v>ml</v>
          </cell>
          <cell r="D197">
            <v>3354033</v>
          </cell>
        </row>
        <row r="198">
          <cell r="A198" t="str">
            <v>4.6.37</v>
          </cell>
          <cell r="B198" t="str">
            <v>Suministro e instalación Tubo clase II concreto  con ref. 24" ( Incluye Anillo de caucho p/t)</v>
          </cell>
          <cell r="C198" t="str">
            <v>ml</v>
          </cell>
          <cell r="D198">
            <v>227637</v>
          </cell>
        </row>
        <row r="199">
          <cell r="A199" t="str">
            <v>4.6.38</v>
          </cell>
          <cell r="B199" t="str">
            <v>Suministro e instalación Tubo clase II concreto  con ref. 27" ( Incluye Anillo de caucho p/t)</v>
          </cell>
          <cell r="C199" t="str">
            <v>ml</v>
          </cell>
          <cell r="D199">
            <v>282915</v>
          </cell>
        </row>
        <row r="200">
          <cell r="A200" t="str">
            <v>4.6.39</v>
          </cell>
          <cell r="B200" t="str">
            <v>Suministro e instalación Tubo clase II concreto  con ref. 30" ( Incluye Anillo de caucho p/t)</v>
          </cell>
          <cell r="C200" t="str">
            <v>ml</v>
          </cell>
          <cell r="D200">
            <v>349263</v>
          </cell>
        </row>
        <row r="201">
          <cell r="A201" t="str">
            <v>4.6.40</v>
          </cell>
          <cell r="B201" t="str">
            <v>Suministro e instalación Tubo clase II concreto  con ref. 36" ( Incluye Anillo de caucho p/t)</v>
          </cell>
          <cell r="C201" t="str">
            <v>ml</v>
          </cell>
          <cell r="D201">
            <v>440252</v>
          </cell>
        </row>
        <row r="202">
          <cell r="A202" t="str">
            <v>4.6.41</v>
          </cell>
          <cell r="B202" t="str">
            <v>Suministro e instalación Tubo clase II concreto  con ref. 40" 1.00 m( Incluye Anillo de caucho p/t)</v>
          </cell>
          <cell r="C202" t="str">
            <v>ml</v>
          </cell>
          <cell r="D202">
            <v>539760</v>
          </cell>
        </row>
        <row r="203">
          <cell r="A203" t="str">
            <v>4.6.42</v>
          </cell>
          <cell r="B203" t="str">
            <v>Suministro e instalación Tubo clase II concreto  con ref. 44" 1.10 m( Incluye Anillo de caucho p/t)</v>
          </cell>
          <cell r="C203" t="str">
            <v>ml</v>
          </cell>
          <cell r="D203">
            <v>616177</v>
          </cell>
        </row>
        <row r="204">
          <cell r="A204" t="str">
            <v>4.6.43</v>
          </cell>
          <cell r="B204" t="str">
            <v>Suministro e instalación Tubo clase II concreto  con ref. 48" 1.20 m( Incluye Anillo de caucho p/t)</v>
          </cell>
          <cell r="C204" t="str">
            <v>ml</v>
          </cell>
          <cell r="D204">
            <v>750338</v>
          </cell>
        </row>
        <row r="205">
          <cell r="A205" t="str">
            <v>4.6.44</v>
          </cell>
          <cell r="B205" t="str">
            <v>Suministro e instalación Tubo clase II concreto  con ref. 52" 1.30 m( Incluye Anillo de caucho p/t)</v>
          </cell>
          <cell r="C205" t="str">
            <v>ml</v>
          </cell>
          <cell r="D205">
            <v>859952</v>
          </cell>
        </row>
        <row r="206">
          <cell r="A206" t="str">
            <v>4.6.45</v>
          </cell>
          <cell r="B206" t="str">
            <v>Suministro e instalación Tubo clase II concreto  con ref. 56" 1.40 m( Incluye Anillo de caucho p/t)</v>
          </cell>
          <cell r="C206" t="str">
            <v>ml</v>
          </cell>
          <cell r="D206">
            <v>983034</v>
          </cell>
        </row>
        <row r="207">
          <cell r="A207" t="str">
            <v>4.6.46</v>
          </cell>
          <cell r="B207" t="str">
            <v>Suministro e instalación Tubo clase II concreto  con ref. 60" 1.50 m( Incluye Anillo de caucho p/t)</v>
          </cell>
          <cell r="C207" t="str">
            <v>ml</v>
          </cell>
          <cell r="D207">
            <v>1002240</v>
          </cell>
        </row>
        <row r="208">
          <cell r="A208" t="str">
            <v>4.6.47</v>
          </cell>
          <cell r="B208" t="str">
            <v>Suministro e instalación Tubo clase II concreto  con ref. 64" 1.60 m( Incluye Anillo de caucho p/t)</v>
          </cell>
          <cell r="C208" t="str">
            <v>ml</v>
          </cell>
          <cell r="D208">
            <v>1133679</v>
          </cell>
        </row>
        <row r="209">
          <cell r="A209" t="str">
            <v>4.6.48</v>
          </cell>
          <cell r="B209" t="str">
            <v>Suministro e instalación Tubo clase II concreto  con ref. 68" 1.70 m( Incluye Anillo de caucho p/t)</v>
          </cell>
          <cell r="C209" t="str">
            <v>ml</v>
          </cell>
          <cell r="D209">
            <v>1324711</v>
          </cell>
        </row>
        <row r="210">
          <cell r="A210" t="str">
            <v>4.6.49</v>
          </cell>
          <cell r="B210" t="str">
            <v>Suministro e instalación Tubo clase II concreto  con ref. 72" 1.80 m( Incluye Anillo de caucho p/t)</v>
          </cell>
          <cell r="C210" t="str">
            <v>ml</v>
          </cell>
          <cell r="D210">
            <v>1459919</v>
          </cell>
        </row>
        <row r="211">
          <cell r="A211" t="str">
            <v>4.6.50</v>
          </cell>
          <cell r="B211" t="str">
            <v>Suministro e instalación Tubo clase II concreto  con ref. 80" 2.00 m( Incluye Anillo de caucho p/t)</v>
          </cell>
          <cell r="C211" t="str">
            <v>ml</v>
          </cell>
          <cell r="D211">
            <v>1782245</v>
          </cell>
        </row>
        <row r="212">
          <cell r="A212" t="str">
            <v>4.6.51</v>
          </cell>
          <cell r="B212" t="str">
            <v>Suministro e instalación Tubo clase II concreto  con ref. 86" 2.15 m( Incluye Anillo de caucho p/t)</v>
          </cell>
          <cell r="C212" t="str">
            <v>ml</v>
          </cell>
          <cell r="D212">
            <v>2007093</v>
          </cell>
        </row>
        <row r="213">
          <cell r="A213" t="str">
            <v>4.6.52</v>
          </cell>
          <cell r="B213" t="str">
            <v>Suministro e instalación Tubo clase II concreto  con ref. 92" 2.30 m( Incluye Anillo de caucho p/t)</v>
          </cell>
          <cell r="C213" t="str">
            <v>ml</v>
          </cell>
          <cell r="D213">
            <v>2201887</v>
          </cell>
        </row>
        <row r="214">
          <cell r="A214" t="str">
            <v>4.6.53</v>
          </cell>
          <cell r="B214" t="str">
            <v>Suministro e instalación Tubo clase II concreto  con ref. 98" 2.45 m( Incluye Anillo de caucho p/t)</v>
          </cell>
          <cell r="C214" t="str">
            <v>ml</v>
          </cell>
          <cell r="D214">
            <v>2783352</v>
          </cell>
        </row>
        <row r="215">
          <cell r="A215" t="str">
            <v>4.6.54</v>
          </cell>
          <cell r="B215" t="str">
            <v>Suministro e instalación Tubo clase II concreto  con ref. 110" 2.75 m( Incluye Anillo de caucho p/t)</v>
          </cell>
          <cell r="C215" t="str">
            <v>ml</v>
          </cell>
          <cell r="D215">
            <v>3406725</v>
          </cell>
        </row>
        <row r="216">
          <cell r="A216" t="str">
            <v>4.6.55</v>
          </cell>
          <cell r="B216" t="str">
            <v>Suministro e instalación Tubo clase III concreto  con ref. 24" ( Incluye Anillo de caucho p/t)</v>
          </cell>
          <cell r="C216" t="str">
            <v>ml</v>
          </cell>
          <cell r="D216">
            <v>230660</v>
          </cell>
        </row>
        <row r="217">
          <cell r="A217" t="str">
            <v>4.6.56</v>
          </cell>
          <cell r="B217" t="str">
            <v>Suministro e instalación Tubo clase III concreto  con ref. 27" ( Incluye Anillo de caucho p/t)</v>
          </cell>
          <cell r="C217" t="str">
            <v>ml</v>
          </cell>
          <cell r="D217">
            <v>295924</v>
          </cell>
        </row>
        <row r="218">
          <cell r="A218" t="str">
            <v>4.6.57</v>
          </cell>
          <cell r="B218" t="str">
            <v>Suministro e instalación Tubo clase III concreto  con ref. 30" ( Incluye Anillo de caucho p/t)</v>
          </cell>
          <cell r="C218" t="str">
            <v>ml</v>
          </cell>
          <cell r="D218">
            <v>369336</v>
          </cell>
        </row>
        <row r="219">
          <cell r="A219" t="str">
            <v>4.6.58</v>
          </cell>
          <cell r="B219" t="str">
            <v>Suministro e instalación Tubo clase III concreto  con ref. 36" ( Incluye Anillo de caucho p/t)</v>
          </cell>
          <cell r="C219" t="str">
            <v>ml</v>
          </cell>
          <cell r="D219">
            <v>464893</v>
          </cell>
        </row>
        <row r="220">
          <cell r="A220" t="str">
            <v>4.6.59</v>
          </cell>
          <cell r="B220" t="str">
            <v>Suministro e instalación Tubo clase III concreto  con ref. 40" 1.00 m( Incluye Anillo de caucho p/t)</v>
          </cell>
          <cell r="C220" t="str">
            <v>ml</v>
          </cell>
          <cell r="D220">
            <v>574754</v>
          </cell>
        </row>
        <row r="221">
          <cell r="A221" t="str">
            <v>4.6.60</v>
          </cell>
          <cell r="B221" t="str">
            <v>Suministro e instalación Tubo clase III concreto  con ref. 44" 1.10 m( Incluye Anillo de caucho p/t)</v>
          </cell>
          <cell r="C221" t="str">
            <v>ml</v>
          </cell>
          <cell r="D221">
            <v>644454</v>
          </cell>
        </row>
        <row r="222">
          <cell r="A222" t="str">
            <v>4.6.61</v>
          </cell>
          <cell r="B222" t="str">
            <v>Suministro e instalación Tubo clase III concreto  con ref. 48" 1.20 m( Incluye Anillo de caucho p/t)</v>
          </cell>
          <cell r="C222" t="str">
            <v>ml</v>
          </cell>
          <cell r="D222">
            <v>784230</v>
          </cell>
        </row>
        <row r="223">
          <cell r="A223" t="str">
            <v>4.6.62</v>
          </cell>
          <cell r="B223" t="str">
            <v>Suministro e instalación Tubo clase III concreto  con ref. 52" 1.30 m( Incluye Anillo de caucho p/t)</v>
          </cell>
          <cell r="C223" t="str">
            <v>ml</v>
          </cell>
          <cell r="D223">
            <v>902781</v>
          </cell>
        </row>
        <row r="224">
          <cell r="A224" t="str">
            <v>4.6.63</v>
          </cell>
          <cell r="B224" t="str">
            <v>Suministro e instalación Tubo clase III concreto  con ref. 56" 1.40 m( Incluye Anillo de caucho p/t)</v>
          </cell>
          <cell r="C224" t="str">
            <v>ml</v>
          </cell>
          <cell r="D224">
            <v>1003390</v>
          </cell>
        </row>
        <row r="225">
          <cell r="A225" t="str">
            <v>4.6.64</v>
          </cell>
          <cell r="B225" t="str">
            <v>Suministro e instalación Tubo clase III concreto  con ref. 60" 1.50 m( Incluye Anillo de caucho p/t)</v>
          </cell>
          <cell r="C225" t="str">
            <v>ml</v>
          </cell>
          <cell r="D225">
            <v>1181561</v>
          </cell>
        </row>
        <row r="226">
          <cell r="A226" t="str">
            <v>4.6.65</v>
          </cell>
          <cell r="B226" t="str">
            <v>Suministro e instalación Tubo clase III concreto  con ref. 64" 1.60 m( Incluye Anillo de caucho p/t)</v>
          </cell>
          <cell r="C226" t="str">
            <v>ml</v>
          </cell>
          <cell r="D226">
            <v>1236314</v>
          </cell>
        </row>
        <row r="227">
          <cell r="A227" t="str">
            <v>4.6.66</v>
          </cell>
          <cell r="B227" t="str">
            <v>Suministro e instalación Tubo clase III concreto  con ref. 68" 1.70 m( Incluye Anillo de caucho p/t)</v>
          </cell>
          <cell r="C227" t="str">
            <v>ml</v>
          </cell>
          <cell r="D227">
            <v>1404635</v>
          </cell>
        </row>
        <row r="228">
          <cell r="A228" t="str">
            <v>4.6.67</v>
          </cell>
          <cell r="B228" t="str">
            <v>Suministro e instalación Tubo clase III concreto  con ref. 72" 1.80 m( Incluye Anillo de caucho p/t)</v>
          </cell>
          <cell r="C228" t="str">
            <v>ml</v>
          </cell>
          <cell r="D228">
            <v>1599508</v>
          </cell>
        </row>
        <row r="229">
          <cell r="A229" t="str">
            <v>4.6.68</v>
          </cell>
          <cell r="B229" t="str">
            <v>Suministro e instalación Tubo clase III concreto  con ref. 80" 2.00 m( Incluye Anillo de caucho p/t)</v>
          </cell>
          <cell r="C229" t="str">
            <v>ml</v>
          </cell>
          <cell r="D229">
            <v>1809101</v>
          </cell>
        </row>
        <row r="230">
          <cell r="A230" t="str">
            <v>4.6.69</v>
          </cell>
          <cell r="B230" t="str">
            <v>Suministro e instalación Tubo clase III concreto  con ref. 86" 2.15 m( Incluye Anillo de caucho p/t)</v>
          </cell>
          <cell r="C230" t="str">
            <v>ml</v>
          </cell>
          <cell r="D230">
            <v>2017830</v>
          </cell>
        </row>
        <row r="231">
          <cell r="A231" t="str">
            <v>4.6.70</v>
          </cell>
          <cell r="B231" t="str">
            <v>Suministro e instalación Tubo clase III concreto  con ref. 92" 2.30 m( Incluye Anillo de caucho p/t)</v>
          </cell>
          <cell r="C231" t="str">
            <v>ml</v>
          </cell>
          <cell r="D231">
            <v>2238715</v>
          </cell>
        </row>
        <row r="232">
          <cell r="A232" t="str">
            <v>4.6.71</v>
          </cell>
          <cell r="B232" t="str">
            <v>Suministro e instalación Tubo clase III concreto  con ref. 98" 2.45 m( Incluye Anillo de caucho p/t)</v>
          </cell>
          <cell r="C232" t="str">
            <v>ml</v>
          </cell>
          <cell r="D232">
            <v>2830374</v>
          </cell>
        </row>
        <row r="233">
          <cell r="A233" t="str">
            <v>4.6.72</v>
          </cell>
          <cell r="B233" t="str">
            <v>Suministro e instalación Tubo clase III concreto  con ref. 110" 2.75 m( Incluye Anillo de caucho p/t)</v>
          </cell>
          <cell r="C233" t="str">
            <v>ml</v>
          </cell>
          <cell r="D233">
            <v>3465644</v>
          </cell>
        </row>
        <row r="234">
          <cell r="A234" t="str">
            <v>4.6.73</v>
          </cell>
          <cell r="B234" t="str">
            <v>Suministro e instalación Tubo clase IV concreto  con ref. 24" ( Incluye Anillo de caucho p/t)</v>
          </cell>
          <cell r="C234" t="str">
            <v>ml</v>
          </cell>
          <cell r="D234">
            <v>271661</v>
          </cell>
        </row>
        <row r="235">
          <cell r="A235" t="str">
            <v>4.6.74</v>
          </cell>
          <cell r="B235" t="str">
            <v>Suministro e instalación Tubo clase IV concreto  con ref. 27" ( Incluye Anillo de caucho p/t)</v>
          </cell>
          <cell r="C235" t="str">
            <v>ml</v>
          </cell>
          <cell r="D235">
            <v>332738</v>
          </cell>
        </row>
        <row r="236">
          <cell r="A236" t="str">
            <v>4.6.75</v>
          </cell>
          <cell r="B236" t="str">
            <v>Suministro e instalación Tubo clase IV concreto  con ref. 30" ( Incluye Anillo de caucho p/t)</v>
          </cell>
          <cell r="C236" t="str">
            <v>ml</v>
          </cell>
          <cell r="D236">
            <v>415142</v>
          </cell>
        </row>
        <row r="237">
          <cell r="A237" t="str">
            <v>4.6.76</v>
          </cell>
          <cell r="B237" t="str">
            <v>Suministro e instalación Tubo clase IV concreto  con ref. 36" ( Incluye Anillo de caucho p/t)</v>
          </cell>
          <cell r="C237" t="str">
            <v>ml</v>
          </cell>
          <cell r="D237">
            <v>521422</v>
          </cell>
        </row>
        <row r="238">
          <cell r="A238" t="str">
            <v>4.6.77</v>
          </cell>
          <cell r="B238" t="str">
            <v>Suministro e instalación Tubo clase IV concreto  con ref. 40" 1.00 m( Incluye Anillo de caucho p/t)</v>
          </cell>
          <cell r="C238" t="str">
            <v>ml</v>
          </cell>
          <cell r="D238">
            <v>643412</v>
          </cell>
        </row>
        <row r="239">
          <cell r="A239" t="str">
            <v>4.6.78</v>
          </cell>
          <cell r="B239" t="str">
            <v>Suministro e instalación Tubo clase IV concreto  con ref. 44" 1.10 m( Incluye Anillo de caucho p/t)</v>
          </cell>
          <cell r="C239" t="str">
            <v>ml</v>
          </cell>
          <cell r="D239">
            <v>724161</v>
          </cell>
        </row>
        <row r="240">
          <cell r="A240" t="str">
            <v>4.6.79</v>
          </cell>
          <cell r="B240" t="str">
            <v>Suministro e instalación Tubo clase IV concreto  con ref. 48" 1.20 m( Incluye Anillo de caucho p/t)</v>
          </cell>
          <cell r="C240" t="str">
            <v>ml</v>
          </cell>
          <cell r="D240">
            <v>877225</v>
          </cell>
        </row>
        <row r="241">
          <cell r="A241" t="str">
            <v>4.6.80</v>
          </cell>
          <cell r="B241" t="str">
            <v>Suministro e instalación Tubo clase IV concreto  con ref. 52" 1.30 m( Incluye Anillo de caucho p/t)</v>
          </cell>
          <cell r="C241" t="str">
            <v>ml</v>
          </cell>
          <cell r="D241">
            <v>993138</v>
          </cell>
        </row>
        <row r="242">
          <cell r="A242" t="str">
            <v>4.6.81</v>
          </cell>
          <cell r="B242" t="str">
            <v>Suministro e instalación Tubo clase IV concreto  con ref. 56" 1.40 m( Incluye Anillo de caucho p/t)</v>
          </cell>
          <cell r="C242" t="str">
            <v>ml</v>
          </cell>
          <cell r="D242">
            <v>1056209</v>
          </cell>
        </row>
        <row r="243">
          <cell r="A243" t="str">
            <v>4.6.82</v>
          </cell>
          <cell r="B243" t="str">
            <v>Suministro e instalación Tubo clase IV concreto  con ref. 60" 1.50 m( Incluye Anillo de caucho p/t)</v>
          </cell>
          <cell r="C243" t="str">
            <v>ml</v>
          </cell>
          <cell r="D243">
            <v>1269414</v>
          </cell>
        </row>
        <row r="244">
          <cell r="A244" t="str">
            <v>4.6.83</v>
          </cell>
          <cell r="B244" t="str">
            <v>Suministro e instalación Tubo clase IV concreto  con ref. 64" 1.60 m( Incluye Anillo de caucho p/t)</v>
          </cell>
          <cell r="C244" t="str">
            <v>ml</v>
          </cell>
          <cell r="D244">
            <v>1374933</v>
          </cell>
        </row>
        <row r="245">
          <cell r="A245" t="str">
            <v>4.6.84</v>
          </cell>
          <cell r="B245" t="str">
            <v>Suministro e instalación Tubo clase IV concreto  con ref. 68" 1.70 m( Incluye Anillo de caucho p/t)</v>
          </cell>
          <cell r="C245" t="str">
            <v>ml</v>
          </cell>
          <cell r="D245">
            <v>1503879</v>
          </cell>
        </row>
        <row r="246">
          <cell r="A246" t="str">
            <v>4.6.85</v>
          </cell>
          <cell r="B246" t="str">
            <v>Suministro e instalación Tubo clase IV concreto  con ref. 72" 1.80 m( Incluye Anillo de caucho p/t)</v>
          </cell>
          <cell r="C246" t="str">
            <v>ml</v>
          </cell>
          <cell r="D246">
            <v>1707828</v>
          </cell>
        </row>
        <row r="247">
          <cell r="A247" t="str">
            <v>4.6.86</v>
          </cell>
          <cell r="B247" t="str">
            <v>Suministro e instalación Tubo clase IV concreto  con ref. 80" 2.00 m( Incluye Anillo de caucho p/t)</v>
          </cell>
          <cell r="C247" t="str">
            <v>ml</v>
          </cell>
          <cell r="D247">
            <v>2054984</v>
          </cell>
        </row>
        <row r="248">
          <cell r="A248" t="str">
            <v>4.6.87</v>
          </cell>
          <cell r="B248" t="str">
            <v>Suministro e instalación Tubo clase IV concreto  con ref. 86" 2.15 m( Incluye Anillo de caucho p/t)</v>
          </cell>
          <cell r="C248" t="str">
            <v>ml</v>
          </cell>
          <cell r="D248">
            <v>2443874</v>
          </cell>
        </row>
        <row r="249">
          <cell r="A249" t="str">
            <v>4.6.88</v>
          </cell>
          <cell r="B249" t="str">
            <v>Suministro e instalación Tubo clase IV concreto  con ref. 92" 2.30 m( Incluye Anillo de caucho p/t)</v>
          </cell>
          <cell r="C249" t="str">
            <v>ml</v>
          </cell>
          <cell r="D249">
            <v>2652199</v>
          </cell>
        </row>
        <row r="250">
          <cell r="A250" t="str">
            <v>4.6.89</v>
          </cell>
          <cell r="B250" t="str">
            <v>Suministro e instalación Tubo clase IV concreto  con ref. 98" 2.45 m( Incluye Anillo de caucho p/t)</v>
          </cell>
          <cell r="C250" t="str">
            <v>ml</v>
          </cell>
          <cell r="D250">
            <v>3366892</v>
          </cell>
        </row>
        <row r="251">
          <cell r="A251" t="str">
            <v>4.6.90</v>
          </cell>
          <cell r="B251" t="str">
            <v>Suministro e instalación Tubo clase IV concreto  con ref. 110" 2.75 m( Incluye Anillo de caucho p/t)</v>
          </cell>
          <cell r="C251" t="str">
            <v>ml</v>
          </cell>
          <cell r="D251">
            <v>4126236</v>
          </cell>
        </row>
        <row r="252">
          <cell r="A252" t="str">
            <v>4.7</v>
          </cell>
          <cell r="B252" t="str">
            <v>Pozos de Inspección</v>
          </cell>
          <cell r="C252">
            <v>0</v>
          </cell>
          <cell r="D252">
            <v>1</v>
          </cell>
        </row>
        <row r="253">
          <cell r="A253" t="str">
            <v>4.7.1</v>
          </cell>
          <cell r="B253" t="str">
            <v>Construcción de placa fondo   pozo inspección D=1,70 m</v>
          </cell>
          <cell r="C253" t="str">
            <v>un</v>
          </cell>
          <cell r="D253">
            <v>388157</v>
          </cell>
        </row>
        <row r="254">
          <cell r="A254" t="str">
            <v>4.7.2</v>
          </cell>
          <cell r="B254" t="str">
            <v>Construcción pozo inspección D=1.70 E=0.25 tipo A. Incluye acero para escaleras, geotextil y pañete impermeabilizado de 2000 psi</v>
          </cell>
          <cell r="C254" t="str">
            <v>ml</v>
          </cell>
          <cell r="D254">
            <v>380809</v>
          </cell>
        </row>
        <row r="255">
          <cell r="A255" t="str">
            <v>4.7.3</v>
          </cell>
          <cell r="B255" t="str">
            <v>Placa Cubierta Aro y Tapa pozo inspección- Fundida en sitio pozo de inspección D= 1.70 m. En concreto de 5000 psi, incluye acero, formaleta, aro y tapa en concreto</v>
          </cell>
          <cell r="C255" t="str">
            <v>un</v>
          </cell>
          <cell r="D255">
            <v>400904</v>
          </cell>
        </row>
        <row r="256">
          <cell r="A256" t="str">
            <v>4.7.5</v>
          </cell>
          <cell r="B256" t="str">
            <v>Limpieza de pozos y sumideros (incluye cargue, transporte y disposición de sobrantes en sitio autorizado por la autoridad ambiental)</v>
          </cell>
          <cell r="C256" t="str">
            <v>un</v>
          </cell>
          <cell r="D256">
            <v>22723</v>
          </cell>
        </row>
        <row r="257">
          <cell r="A257" t="str">
            <v>4.7.6</v>
          </cell>
          <cell r="B257" t="str">
            <v>Construcción de placa fondo   pozo inspección D=1,95 m</v>
          </cell>
          <cell r="C257" t="str">
            <v>un</v>
          </cell>
          <cell r="D257">
            <v>444079</v>
          </cell>
        </row>
        <row r="258">
          <cell r="A258" t="str">
            <v>4.7.7</v>
          </cell>
          <cell r="B258" t="str">
            <v>Construcción pozo inspección D=1.95 E=0.375 tipo B. Incluye acero para escaleras, geotextil y pañete impermeabilizado de 2000 psi</v>
          </cell>
          <cell r="C258" t="str">
            <v>un</v>
          </cell>
          <cell r="D258">
            <v>509742</v>
          </cell>
        </row>
        <row r="259">
          <cell r="A259" t="str">
            <v>4.7.8</v>
          </cell>
          <cell r="B259" t="str">
            <v>Placa Cubierta Aro y Tapa pozo inspección- Fundida en sitio pozo de inspección D= 1.95 m. En concreto de 5000 psi, incluye acero, formaleta, aro y tapa en concreto</v>
          </cell>
          <cell r="C259" t="str">
            <v>un</v>
          </cell>
          <cell r="D259">
            <v>444812</v>
          </cell>
        </row>
        <row r="260">
          <cell r="A260" t="str">
            <v>4.7.9</v>
          </cell>
          <cell r="B260" t="str">
            <v>Nivelación de pozo de inspección e=0.375 m hasta rasante</v>
          </cell>
          <cell r="C260" t="str">
            <v>un</v>
          </cell>
          <cell r="D260">
            <v>131566</v>
          </cell>
        </row>
        <row r="261">
          <cell r="A261" t="str">
            <v>4.7.10</v>
          </cell>
          <cell r="B261" t="str">
            <v>Suministro e instalación de cono concéntrico para pozo Diámetro 120X60 cm</v>
          </cell>
          <cell r="C261" t="str">
            <v>un</v>
          </cell>
          <cell r="D261">
            <v>320818</v>
          </cell>
        </row>
        <row r="262">
          <cell r="A262" t="str">
            <v>4.7.11</v>
          </cell>
          <cell r="B262" t="str">
            <v>Demolición de pozos y cajas de alcantarillado</v>
          </cell>
          <cell r="C262" t="str">
            <v>m3</v>
          </cell>
          <cell r="D262">
            <v>39386</v>
          </cell>
        </row>
        <row r="263">
          <cell r="A263" t="str">
            <v>4.8</v>
          </cell>
          <cell r="B263" t="str">
            <v>Tubería en PVC</v>
          </cell>
          <cell r="C263">
            <v>0</v>
          </cell>
          <cell r="D263">
            <v>1</v>
          </cell>
        </row>
        <row r="264">
          <cell r="A264" t="str">
            <v>4.8.1</v>
          </cell>
          <cell r="B264" t="str">
            <v>Suministro e instalación de tubería en PVC 4"</v>
          </cell>
          <cell r="C264" t="str">
            <v>ml</v>
          </cell>
          <cell r="D264">
            <v>15885</v>
          </cell>
        </row>
        <row r="265">
          <cell r="A265" t="str">
            <v>4.8.2</v>
          </cell>
          <cell r="B265" t="str">
            <v>Suministro e instalación de tubería lisa 12". Diámetro interno 0.30 RIB LOC NTC 4784</v>
          </cell>
          <cell r="C265" t="str">
            <v>ml</v>
          </cell>
          <cell r="D265">
            <v>72531</v>
          </cell>
        </row>
        <row r="266">
          <cell r="A266" t="str">
            <v>4.8.3</v>
          </cell>
          <cell r="B266" t="str">
            <v>Suministro e instalación de tubería lisa 14". Diámetro interno 0.35 RIB LOC NTC 4784</v>
          </cell>
          <cell r="C266" t="str">
            <v>ml</v>
          </cell>
          <cell r="D266">
            <v>91944</v>
          </cell>
        </row>
        <row r="267">
          <cell r="A267" t="str">
            <v>4.8.4</v>
          </cell>
          <cell r="B267" t="str">
            <v>Suministro e instalación de tubería lisa 16". Diámetro interno 0.36 RIB LOC NTC 4784</v>
          </cell>
          <cell r="C267" t="str">
            <v>ml</v>
          </cell>
          <cell r="D267">
            <v>111717</v>
          </cell>
        </row>
        <row r="268">
          <cell r="A268" t="str">
            <v>4.8.5</v>
          </cell>
          <cell r="B268" t="str">
            <v>Suministro e instalación de tubería lisa 18". Diámetro interno 0.45 RIB LOC NTC 4784</v>
          </cell>
          <cell r="C268" t="str">
            <v>ml</v>
          </cell>
          <cell r="D268">
            <v>148627</v>
          </cell>
        </row>
        <row r="269">
          <cell r="A269" t="str">
            <v>4.8.6</v>
          </cell>
          <cell r="B269" t="str">
            <v>Suministro e instalación de tubería lisa 40". Diámetro interno 1 RIB STEEL NTC 4784</v>
          </cell>
          <cell r="C269" t="str">
            <v>ml</v>
          </cell>
          <cell r="D269">
            <v>813302</v>
          </cell>
        </row>
        <row r="270">
          <cell r="A270" t="str">
            <v>4.8.7</v>
          </cell>
          <cell r="B270" t="str">
            <v xml:space="preserve">Suministro e instalación de tubería PVC 1.5". </v>
          </cell>
          <cell r="C270" t="str">
            <v>ml</v>
          </cell>
          <cell r="D270">
            <v>1377</v>
          </cell>
        </row>
        <row r="271">
          <cell r="A271" t="str">
            <v>4.8.8</v>
          </cell>
          <cell r="B271" t="str">
            <v>Suministro e instalación de tubería PVC 42".</v>
          </cell>
          <cell r="C271" t="str">
            <v>ml</v>
          </cell>
          <cell r="D271">
            <v>881080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na"/>
      <sheetName val="pma"/>
    </sheetNames>
    <sheetDataSet>
      <sheetData sheetId="0" refreshError="1"/>
      <sheetData sheetId="1"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V"/>
      <sheetName val="AASHTO"/>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 val="STRSUMM0"/>
      <sheetName val="steel"/>
      <sheetName val="CURVA 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uente 12 m"/>
      <sheetName val="Puente 9 m"/>
      <sheetName val="Puente 6 m"/>
      <sheetName val="RESUMEN"/>
      <sheetName val="EST Y DIS"/>
      <sheetName val="INTERVENTORIA TOTAL"/>
      <sheetName val="AIU"/>
      <sheetName val="COSTOS DIRECTOS OBRA"/>
      <sheetName val="Puente_12_m"/>
      <sheetName val="Puente_9_m"/>
      <sheetName val="Puente_6_m"/>
      <sheetName val="EST_Y_DIS"/>
      <sheetName val="INTERVENTORIA_TOTAL"/>
      <sheetName val="COSTOS_DIRECTOS_OBRA"/>
    </sheetNames>
    <sheetDataSet>
      <sheetData sheetId="0" refreshError="1"/>
      <sheetData sheetId="1" refreshError="1"/>
      <sheetData sheetId="2" refreshError="1"/>
      <sheetData sheetId="3" refreshError="1"/>
      <sheetData sheetId="4" refreshError="1"/>
      <sheetData sheetId="5" refreshError="1"/>
      <sheetData sheetId="6" refreshError="1">
        <row r="121">
          <cell r="I121">
            <v>0.38901636299385434</v>
          </cell>
        </row>
      </sheetData>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UNIDAD_MEDIDA"/>
      <sheetName val="HERRAMIENTA"/>
      <sheetName val="MATERIALES"/>
      <sheetName val="TRANSPORTE"/>
      <sheetName val="MANO_OBRA"/>
      <sheetName val="PPTO"/>
      <sheetName val="1.0"/>
      <sheetName val="2.0"/>
      <sheetName val="3.0"/>
      <sheetName val="4.0"/>
      <sheetName val="5.0"/>
      <sheetName val="6.0"/>
      <sheetName val="7.0"/>
      <sheetName val="8.0"/>
      <sheetName val="9.0"/>
      <sheetName val="10.0"/>
      <sheetName val="1_0"/>
      <sheetName val="2_0"/>
      <sheetName val="3_0"/>
      <sheetName val="4_0"/>
      <sheetName val="5_0"/>
      <sheetName val="6_0"/>
      <sheetName val="7_0"/>
      <sheetName val="8_0"/>
      <sheetName val="9_0"/>
      <sheetName val="10_0"/>
    </sheetNames>
    <sheetDataSet>
      <sheetData sheetId="0" refreshError="1">
        <row r="2">
          <cell r="D2" t="str">
            <v>ESTUDIOS Y DISEÑOS ACCESOS A BARRIOS</v>
          </cell>
        </row>
        <row r="3">
          <cell r="D3" t="str">
            <v>GRUPO 2 BOGOTA D.C.</v>
          </cell>
        </row>
        <row r="6">
          <cell r="D6">
            <v>39917</v>
          </cell>
        </row>
        <row r="7">
          <cell r="D7" t="str">
            <v>DIN S.A.</v>
          </cell>
        </row>
        <row r="8">
          <cell r="D8">
            <v>0.1</v>
          </cell>
        </row>
        <row r="9">
          <cell r="D9">
            <v>0.05</v>
          </cell>
        </row>
        <row r="10">
          <cell r="D10">
            <v>0.05</v>
          </cell>
        </row>
        <row r="11">
          <cell r="D11">
            <v>0.16</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 val="Personal"/>
      <sheetName val="Equipo"/>
      <sheetName val="Transporte"/>
      <sheetName val="FP"/>
      <sheetName val="Jornal"/>
      <sheetName val="Cuadrillas"/>
      <sheetName val="Datos"/>
    </sheetNames>
    <sheetDataSet>
      <sheetData sheetId="0"/>
      <sheetData sheetId="1"/>
      <sheetData sheetId="2"/>
      <sheetData sheetId="3"/>
      <sheetData sheetId="4"/>
      <sheetData sheetId="5" refreshError="1">
        <row r="12">
          <cell r="A12" t="str">
            <v>Trabajador</v>
          </cell>
          <cell r="B12" t="str">
            <v>Salario Básico Mensual</v>
          </cell>
          <cell r="D12" t="str">
            <v>Jornal</v>
          </cell>
          <cell r="E12" t="str">
            <v>Prestaciones</v>
          </cell>
          <cell r="F12" t="str">
            <v>Días no</v>
          </cell>
          <cell r="G12" t="str">
            <v>Total</v>
          </cell>
          <cell r="H12" t="str">
            <v>Jornal Real $</v>
          </cell>
        </row>
        <row r="13">
          <cell r="B13" t="str">
            <v>S.M.</v>
          </cell>
          <cell r="C13" t="str">
            <v>$</v>
          </cell>
          <cell r="D13" t="str">
            <v>Básico</v>
          </cell>
          <cell r="E13" t="str">
            <v>Sociales</v>
          </cell>
          <cell r="F13" t="str">
            <v>habiles</v>
          </cell>
          <cell r="G13" t="str">
            <v>Prestaciones</v>
          </cell>
          <cell r="H13" t="str">
            <v>Jornal Real</v>
          </cell>
          <cell r="I13" t="str">
            <v>Jornal Real</v>
          </cell>
        </row>
        <row r="14">
          <cell r="F14">
            <v>0.19</v>
          </cell>
          <cell r="H14" t="str">
            <v>día</v>
          </cell>
          <cell r="I14" t="str">
            <v>hora</v>
          </cell>
        </row>
        <row r="15">
          <cell r="B15">
            <v>1</v>
          </cell>
          <cell r="C15">
            <v>496900</v>
          </cell>
        </row>
        <row r="16">
          <cell r="A16" t="str">
            <v>Obrero</v>
          </cell>
          <cell r="B16">
            <v>1.4</v>
          </cell>
          <cell r="C16">
            <v>695660</v>
          </cell>
          <cell r="D16">
            <v>23188.666666666668</v>
          </cell>
          <cell r="E16">
            <v>39530</v>
          </cell>
          <cell r="F16">
            <v>4406</v>
          </cell>
          <cell r="G16">
            <v>43936</v>
          </cell>
          <cell r="H16">
            <v>67124.666666666672</v>
          </cell>
          <cell r="I16">
            <v>8390.5833333333339</v>
          </cell>
        </row>
        <row r="17">
          <cell r="A17" t="str">
            <v>Ayudante</v>
          </cell>
          <cell r="B17">
            <v>1.4</v>
          </cell>
          <cell r="C17">
            <v>695660</v>
          </cell>
          <cell r="D17">
            <v>23188.666666666668</v>
          </cell>
          <cell r="E17">
            <v>39530</v>
          </cell>
          <cell r="F17">
            <v>4406</v>
          </cell>
          <cell r="G17">
            <v>43936</v>
          </cell>
          <cell r="H17">
            <v>67124.666666666672</v>
          </cell>
          <cell r="I17">
            <v>8390.5833333333339</v>
          </cell>
        </row>
        <row r="18">
          <cell r="A18" t="str">
            <v>Oficial</v>
          </cell>
          <cell r="B18">
            <v>2.62</v>
          </cell>
          <cell r="C18">
            <v>1302000</v>
          </cell>
          <cell r="D18">
            <v>43400</v>
          </cell>
          <cell r="E18">
            <v>68698</v>
          </cell>
          <cell r="F18">
            <v>8246</v>
          </cell>
          <cell r="G18">
            <v>76944</v>
          </cell>
          <cell r="H18">
            <v>120344</v>
          </cell>
          <cell r="I18">
            <v>15043</v>
          </cell>
        </row>
        <row r="19">
          <cell r="A19" t="str">
            <v>Inspector</v>
          </cell>
          <cell r="B19">
            <v>3.14</v>
          </cell>
          <cell r="C19">
            <v>1560000</v>
          </cell>
          <cell r="D19">
            <v>52000</v>
          </cell>
          <cell r="E19">
            <v>82311</v>
          </cell>
          <cell r="F19">
            <v>9880</v>
          </cell>
          <cell r="G19">
            <v>92191</v>
          </cell>
          <cell r="H19">
            <v>144191</v>
          </cell>
          <cell r="I19">
            <v>18023.875</v>
          </cell>
        </row>
        <row r="20">
          <cell r="A20" t="str">
            <v>Maestro</v>
          </cell>
          <cell r="B20">
            <v>4.1500000000000004</v>
          </cell>
          <cell r="C20">
            <v>2062000</v>
          </cell>
          <cell r="D20">
            <v>68733.333333333328</v>
          </cell>
          <cell r="E20">
            <v>108798</v>
          </cell>
          <cell r="F20">
            <v>13059</v>
          </cell>
          <cell r="G20">
            <v>121857</v>
          </cell>
          <cell r="H20">
            <v>190590.33333333331</v>
          </cell>
          <cell r="I20">
            <v>23823.791666666664</v>
          </cell>
        </row>
        <row r="21">
          <cell r="A21" t="str">
            <v>Perforador</v>
          </cell>
          <cell r="B21">
            <v>4.1500000000000004</v>
          </cell>
          <cell r="C21">
            <v>2062000</v>
          </cell>
          <cell r="D21">
            <v>68733.333333333328</v>
          </cell>
          <cell r="E21">
            <v>108798</v>
          </cell>
          <cell r="F21">
            <v>13059</v>
          </cell>
          <cell r="G21">
            <v>121857</v>
          </cell>
          <cell r="H21">
            <v>190590.33333333331</v>
          </cell>
          <cell r="I21">
            <v>23823.791666666664</v>
          </cell>
        </row>
        <row r="22">
          <cell r="A22" t="str">
            <v>Cadenero</v>
          </cell>
          <cell r="B22">
            <v>2.1800000000000002</v>
          </cell>
          <cell r="C22">
            <v>1083000</v>
          </cell>
          <cell r="D22">
            <v>36100</v>
          </cell>
          <cell r="E22">
            <v>57143</v>
          </cell>
          <cell r="F22">
            <v>6859</v>
          </cell>
          <cell r="G22">
            <v>64002</v>
          </cell>
          <cell r="H22">
            <v>100102</v>
          </cell>
          <cell r="I22">
            <v>12512.75</v>
          </cell>
        </row>
        <row r="23">
          <cell r="A23" t="str">
            <v>Topógrafo</v>
          </cell>
          <cell r="B23">
            <v>3.66</v>
          </cell>
          <cell r="C23">
            <v>1819000</v>
          </cell>
          <cell r="D23">
            <v>60633.333333333336</v>
          </cell>
          <cell r="E23">
            <v>95977</v>
          </cell>
          <cell r="F23">
            <v>11520</v>
          </cell>
          <cell r="G23">
            <v>107497</v>
          </cell>
          <cell r="H23">
            <v>168130.33333333334</v>
          </cell>
          <cell r="I23">
            <v>21016.291666666668</v>
          </cell>
        </row>
        <row r="24">
          <cell r="A24" t="str">
            <v>Machinero</v>
          </cell>
          <cell r="B24">
            <v>2.97</v>
          </cell>
          <cell r="C24">
            <v>1476000</v>
          </cell>
          <cell r="D24">
            <v>49200</v>
          </cell>
          <cell r="E24">
            <v>77879</v>
          </cell>
          <cell r="F24">
            <v>9348</v>
          </cell>
          <cell r="G24">
            <v>87227</v>
          </cell>
          <cell r="H24">
            <v>136427</v>
          </cell>
          <cell r="I24">
            <v>17053.375</v>
          </cell>
        </row>
        <row r="25">
          <cell r="A25" t="str">
            <v>Polvorero</v>
          </cell>
          <cell r="B25">
            <v>2.09</v>
          </cell>
          <cell r="C25">
            <v>1039000</v>
          </cell>
          <cell r="D25">
            <v>34633.333333333336</v>
          </cell>
          <cell r="E25">
            <v>54821</v>
          </cell>
          <cell r="F25">
            <v>6580</v>
          </cell>
          <cell r="G25">
            <v>61401</v>
          </cell>
          <cell r="H25">
            <v>96034.333333333343</v>
          </cell>
          <cell r="I25">
            <v>12004.291666666668</v>
          </cell>
        </row>
      </sheetData>
      <sheetData sheetId="6" refreshError="1">
        <row r="13">
          <cell r="C13" t="str">
            <v>Descripción</v>
          </cell>
          <cell r="D13" t="str">
            <v>Jornal</v>
          </cell>
          <cell r="E13" t="str">
            <v>Prestaciones</v>
          </cell>
          <cell r="F13" t="str">
            <v>Total</v>
          </cell>
        </row>
        <row r="15">
          <cell r="C15" t="str">
            <v>Oficial</v>
          </cell>
          <cell r="D15">
            <v>43400</v>
          </cell>
          <cell r="E15">
            <v>76944</v>
          </cell>
          <cell r="F15">
            <v>120344</v>
          </cell>
        </row>
        <row r="16">
          <cell r="C16" t="str">
            <v>Ayudante</v>
          </cell>
          <cell r="D16">
            <v>92755</v>
          </cell>
          <cell r="E16">
            <v>175744</v>
          </cell>
          <cell r="F16">
            <v>268499</v>
          </cell>
        </row>
        <row r="17">
          <cell r="C17">
            <v>1</v>
          </cell>
          <cell r="D17">
            <v>136155</v>
          </cell>
          <cell r="E17">
            <v>252688</v>
          </cell>
          <cell r="F17">
            <v>388843</v>
          </cell>
        </row>
        <row r="19">
          <cell r="C19" t="str">
            <v>Machinero</v>
          </cell>
          <cell r="D19">
            <v>49200</v>
          </cell>
          <cell r="E19">
            <v>87227</v>
          </cell>
          <cell r="F19">
            <v>136427</v>
          </cell>
        </row>
        <row r="20">
          <cell r="C20" t="str">
            <v>Polvorero</v>
          </cell>
          <cell r="D20">
            <v>34633</v>
          </cell>
          <cell r="E20">
            <v>61401</v>
          </cell>
          <cell r="F20">
            <v>96034</v>
          </cell>
        </row>
        <row r="21">
          <cell r="C21">
            <v>2</v>
          </cell>
          <cell r="D21">
            <v>83833</v>
          </cell>
          <cell r="E21">
            <v>148628</v>
          </cell>
          <cell r="F21">
            <v>232461</v>
          </cell>
        </row>
        <row r="23">
          <cell r="C23" t="str">
            <v>Oficial</v>
          </cell>
          <cell r="D23">
            <v>43400</v>
          </cell>
          <cell r="E23">
            <v>76944</v>
          </cell>
          <cell r="F23">
            <v>120344</v>
          </cell>
        </row>
        <row r="24">
          <cell r="C24" t="str">
            <v>Ayudante</v>
          </cell>
          <cell r="D24">
            <v>46377</v>
          </cell>
          <cell r="E24">
            <v>87872</v>
          </cell>
          <cell r="F24">
            <v>134249</v>
          </cell>
        </row>
        <row r="25">
          <cell r="C25">
            <v>3</v>
          </cell>
          <cell r="D25">
            <v>89777</v>
          </cell>
          <cell r="E25">
            <v>164816</v>
          </cell>
          <cell r="F25">
            <v>254593</v>
          </cell>
        </row>
        <row r="27">
          <cell r="C27" t="str">
            <v>Maestro</v>
          </cell>
          <cell r="D27">
            <v>68733</v>
          </cell>
          <cell r="E27">
            <v>121857</v>
          </cell>
          <cell r="F27">
            <v>190590</v>
          </cell>
        </row>
        <row r="28">
          <cell r="C28" t="str">
            <v>Oficial</v>
          </cell>
          <cell r="D28">
            <v>43400</v>
          </cell>
          <cell r="E28">
            <v>76944</v>
          </cell>
          <cell r="F28">
            <v>120344</v>
          </cell>
        </row>
        <row r="29">
          <cell r="C29" t="str">
            <v>Obrero</v>
          </cell>
          <cell r="D29">
            <v>139132</v>
          </cell>
          <cell r="E29">
            <v>263616</v>
          </cell>
          <cell r="F29">
            <v>402748</v>
          </cell>
        </row>
        <row r="30">
          <cell r="C30">
            <v>4</v>
          </cell>
          <cell r="D30">
            <v>251265</v>
          </cell>
          <cell r="E30">
            <v>462417</v>
          </cell>
          <cell r="F30">
            <v>713682</v>
          </cell>
        </row>
        <row r="32">
          <cell r="C32" t="str">
            <v>Perforador</v>
          </cell>
          <cell r="D32">
            <v>68733</v>
          </cell>
          <cell r="E32">
            <v>121857</v>
          </cell>
          <cell r="F32">
            <v>190590</v>
          </cell>
        </row>
        <row r="33">
          <cell r="C33" t="str">
            <v>Ayudante</v>
          </cell>
          <cell r="D33">
            <v>46377</v>
          </cell>
          <cell r="E33">
            <v>87872</v>
          </cell>
          <cell r="F33">
            <v>134249</v>
          </cell>
        </row>
        <row r="34">
          <cell r="C34">
            <v>5</v>
          </cell>
          <cell r="D34">
            <v>115110</v>
          </cell>
          <cell r="E34">
            <v>209729</v>
          </cell>
          <cell r="F34">
            <v>324839</v>
          </cell>
        </row>
        <row r="36">
          <cell r="C36" t="str">
            <v>Topógrafo</v>
          </cell>
          <cell r="D36">
            <v>60633</v>
          </cell>
          <cell r="E36">
            <v>107497</v>
          </cell>
          <cell r="F36">
            <v>168130</v>
          </cell>
        </row>
        <row r="37">
          <cell r="C37" t="str">
            <v>Cadenero</v>
          </cell>
          <cell r="D37">
            <v>72200</v>
          </cell>
          <cell r="E37">
            <v>128004</v>
          </cell>
          <cell r="F37">
            <v>200204</v>
          </cell>
        </row>
        <row r="38">
          <cell r="C38" t="str">
            <v>Ayudante</v>
          </cell>
          <cell r="D38">
            <v>69566</v>
          </cell>
          <cell r="E38">
            <v>131808</v>
          </cell>
          <cell r="F38">
            <v>201374</v>
          </cell>
        </row>
        <row r="39">
          <cell r="C39">
            <v>6</v>
          </cell>
          <cell r="D39">
            <v>202399</v>
          </cell>
          <cell r="E39">
            <v>367309</v>
          </cell>
          <cell r="F39">
            <v>569708</v>
          </cell>
        </row>
        <row r="41">
          <cell r="C41" t="str">
            <v>Inspector</v>
          </cell>
          <cell r="D41">
            <v>52000</v>
          </cell>
          <cell r="E41">
            <v>92191</v>
          </cell>
          <cell r="F41">
            <v>144191</v>
          </cell>
        </row>
        <row r="42">
          <cell r="C42" t="str">
            <v>Obrero</v>
          </cell>
          <cell r="D42">
            <v>162321</v>
          </cell>
          <cell r="E42">
            <v>307552</v>
          </cell>
          <cell r="F42">
            <v>469873</v>
          </cell>
        </row>
        <row r="43">
          <cell r="C43">
            <v>7</v>
          </cell>
          <cell r="D43">
            <v>214321</v>
          </cell>
          <cell r="E43">
            <v>399743</v>
          </cell>
          <cell r="F43">
            <v>614064</v>
          </cell>
        </row>
      </sheetData>
      <sheetData sheetId="7" refreshError="1">
        <row r="8">
          <cell r="B8">
            <v>2.8888699999999998</v>
          </cell>
        </row>
        <row r="11">
          <cell r="B11">
            <v>2.25027</v>
          </cell>
        </row>
      </sheetData>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s>
    <sheetDataSet>
      <sheetData sheetId="0"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RCUITOS CODENSA"/>
      <sheetName val="CIRCUITOS eec"/>
      <sheetName val="CIRCUITOS rc"/>
      <sheetName val="CIRCUITOS rn"/>
      <sheetName val="CIRCUITOS ro"/>
      <sheetName val="CIRCUITOS rs"/>
      <sheetName val="CIRCUITOS_CODENSA"/>
      <sheetName val="CIRCUITOS_eec"/>
      <sheetName val="CIRCUITOS_rc"/>
      <sheetName val="CIRCUITOS_rn"/>
      <sheetName val="CIRCUITOS_ro"/>
      <sheetName val="CIRCUITOS_rs"/>
      <sheetName val="Sábana"/>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fico"/>
    </sheetNames>
    <sheetDataSet>
      <sheetData sheetId="0"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s>
    <sheetDataSet>
      <sheetData sheetId="0"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 val="5094-2003"/>
      <sheetName val="resumen"/>
      <sheetName val="9.4"/>
      <sheetName val="AIU"/>
      <sheetName val="Versión_Final_Telecomun"/>
      <sheetName val="Versión_Final_EAAB"/>
      <sheetName val="Versión_Final_IDU"/>
      <sheetName val="Mano_de_Obra"/>
      <sheetName val="Presupuestos_Daños_IDU"/>
      <sheetName val="9_4"/>
      <sheetName val="Versión_Final_Telecomun1"/>
      <sheetName val="Versión_Final_EAAB1"/>
      <sheetName val="Versión_Final_IDU1"/>
      <sheetName val="Mano_de_Obra1"/>
      <sheetName val="Presupuestos_Daños_IDU1"/>
      <sheetName val="9_41"/>
      <sheetName val="Insum"/>
      <sheetName val="REPLANTEO"/>
    </sheetNames>
    <sheetDataSet>
      <sheetData sheetId="0" refreshError="1"/>
      <sheetData sheetId="1" refreshError="1"/>
      <sheetData sheetId="2" refreshError="1"/>
      <sheetData sheetId="3"/>
      <sheetData sheetId="4"/>
      <sheetData sheetId="5" refreshError="1"/>
      <sheetData sheetId="6"/>
      <sheetData sheetId="7" refreshError="1">
        <row r="2">
          <cell r="C2" t="str">
            <v>AJ21 - ICATA</v>
          </cell>
        </row>
        <row r="3">
          <cell r="C3" t="str">
            <v>AJ22 - BARRANCAS</v>
          </cell>
        </row>
        <row r="4">
          <cell r="C4" t="str">
            <v>AJ23 - CANADA</v>
          </cell>
        </row>
        <row r="5">
          <cell r="C5" t="str">
            <v>AJ24 - LOS_CERROS</v>
          </cell>
        </row>
        <row r="6">
          <cell r="C6" t="str">
            <v>AJ25 - CEDRAL</v>
          </cell>
        </row>
        <row r="7">
          <cell r="C7" t="str">
            <v>AJ26 - GOLF</v>
          </cell>
        </row>
        <row r="8">
          <cell r="C8" t="str">
            <v>AJ27 - CONVENTOS</v>
          </cell>
        </row>
        <row r="9">
          <cell r="C9" t="str">
            <v>AJ28 - MILAN</v>
          </cell>
        </row>
        <row r="10">
          <cell r="C10" t="str">
            <v>AJ29 - BABILONIA</v>
          </cell>
        </row>
        <row r="11">
          <cell r="C11" t="str">
            <v>AJ2A - ALAMEDA</v>
          </cell>
        </row>
        <row r="12">
          <cell r="C12" t="str">
            <v>AJ2B - MARIELA</v>
          </cell>
        </row>
        <row r="13">
          <cell r="C13" t="str">
            <v>AJ2C - AUXILIARES</v>
          </cell>
        </row>
        <row r="14">
          <cell r="C14" t="str">
            <v>AR11D - ST_BARBARA</v>
          </cell>
        </row>
        <row r="15">
          <cell r="C15" t="str">
            <v>AR21D - EL_PLACER</v>
          </cell>
        </row>
        <row r="16">
          <cell r="C16" t="str">
            <v>AT11D - GUADUAS</v>
          </cell>
        </row>
        <row r="17">
          <cell r="C17" t="str">
            <v>AT12D - EL_TRIGO</v>
          </cell>
        </row>
        <row r="18">
          <cell r="C18" t="str">
            <v>AT14D - FCA_BALU</v>
          </cell>
        </row>
        <row r="19">
          <cell r="C19" t="str">
            <v>AU11 - C_FISCALES</v>
          </cell>
        </row>
        <row r="20">
          <cell r="C20" t="str">
            <v>AU12 - CALLEJA</v>
          </cell>
        </row>
        <row r="21">
          <cell r="C21" t="str">
            <v>AU13 - UNICENTRO</v>
          </cell>
        </row>
        <row r="22">
          <cell r="C22" t="str">
            <v>AU14 - ATABAN_ETB</v>
          </cell>
        </row>
        <row r="23">
          <cell r="C23" t="str">
            <v>AU15 - VILLAS</v>
          </cell>
        </row>
        <row r="24">
          <cell r="C24" t="str">
            <v>AU16 - LA_ROTONDA</v>
          </cell>
        </row>
        <row r="25">
          <cell r="C25" t="str">
            <v>AU17 - CAMPESTRE</v>
          </cell>
        </row>
        <row r="26">
          <cell r="C26" t="str">
            <v>AU18 - SAUSALITO</v>
          </cell>
        </row>
        <row r="27">
          <cell r="C27" t="str">
            <v>AU21 - CARABINERO</v>
          </cell>
        </row>
        <row r="28">
          <cell r="C28" t="str">
            <v>AU22 - MALIBU</v>
          </cell>
        </row>
        <row r="29">
          <cell r="C29" t="str">
            <v>AU23 - ACACIAS</v>
          </cell>
        </row>
        <row r="30">
          <cell r="C30" t="str">
            <v>AU24 - BRITALIA</v>
          </cell>
        </row>
        <row r="31">
          <cell r="C31" t="str">
            <v>AU25 - TRANSV_30</v>
          </cell>
        </row>
        <row r="32">
          <cell r="C32" t="str">
            <v>AU26 - ALHAMBRA</v>
          </cell>
        </row>
        <row r="33">
          <cell r="C33" t="str">
            <v>AU27 - JARDINES</v>
          </cell>
        </row>
        <row r="34">
          <cell r="C34" t="str">
            <v>AU31 - CENTRALETB</v>
          </cell>
        </row>
        <row r="35">
          <cell r="C35" t="str">
            <v>AU32 - LISBOA</v>
          </cell>
        </row>
        <row r="36">
          <cell r="C36" t="str">
            <v>AU33 - ED_TECNICO</v>
          </cell>
        </row>
        <row r="37">
          <cell r="C37" t="str">
            <v>AU34 - VOZ_VICTOR</v>
          </cell>
        </row>
        <row r="38">
          <cell r="C38" t="str">
            <v>AU35 - CARULLA</v>
          </cell>
        </row>
        <row r="39">
          <cell r="C39" t="str">
            <v>AU36 - SPRING</v>
          </cell>
        </row>
        <row r="40">
          <cell r="C40" t="str">
            <v>AU37 - STA_COLOMA</v>
          </cell>
        </row>
        <row r="41">
          <cell r="C41" t="str">
            <v>BA11R - ECOPETROL</v>
          </cell>
        </row>
        <row r="42">
          <cell r="C42" t="str">
            <v>BA21R - BOGOTA</v>
          </cell>
        </row>
        <row r="43">
          <cell r="C43" t="str">
            <v>BA22R - HONDURAS</v>
          </cell>
        </row>
        <row r="44">
          <cell r="C44" t="str">
            <v>BA23R - FACA</v>
          </cell>
        </row>
        <row r="45">
          <cell r="C45" t="str">
            <v>BA24R - MONDONEDO</v>
          </cell>
        </row>
        <row r="46">
          <cell r="C46" t="str">
            <v>BL11 - SAN_MARCOS</v>
          </cell>
        </row>
        <row r="47">
          <cell r="C47" t="str">
            <v>BL12 - AUMEDELLIN</v>
          </cell>
        </row>
        <row r="48">
          <cell r="C48" t="str">
            <v>BL13 - AVREGIONAL</v>
          </cell>
        </row>
        <row r="49">
          <cell r="C49" t="str">
            <v>BL14 - MUELLE</v>
          </cell>
        </row>
        <row r="50">
          <cell r="C50" t="str">
            <v>BL15 - CORTIJO</v>
          </cell>
        </row>
        <row r="51">
          <cell r="C51" t="str">
            <v>BL16 - SIBERIA</v>
          </cell>
        </row>
        <row r="52">
          <cell r="C52" t="str">
            <v>BL17 - MADRIGAL</v>
          </cell>
        </row>
        <row r="53">
          <cell r="C53" t="str">
            <v>BL18 - SALITRAL</v>
          </cell>
        </row>
        <row r="54">
          <cell r="C54" t="str">
            <v>BL21 - TV_CABLE</v>
          </cell>
        </row>
        <row r="55">
          <cell r="C55" t="str">
            <v>BL22 - FLORENCIA</v>
          </cell>
        </row>
        <row r="56">
          <cell r="C56" t="str">
            <v>BL23 - ZARZAMORA</v>
          </cell>
        </row>
        <row r="57">
          <cell r="C57" t="str">
            <v>BL24 - CEREZOS</v>
          </cell>
        </row>
        <row r="58">
          <cell r="C58" t="str">
            <v>BL25 - ESPANOLA</v>
          </cell>
        </row>
        <row r="59">
          <cell r="C59" t="str">
            <v>BL26 - GARCES_NAV</v>
          </cell>
        </row>
        <row r="60">
          <cell r="C60" t="str">
            <v>BL27 - LA_PERLA</v>
          </cell>
        </row>
        <row r="61">
          <cell r="C61" t="str">
            <v>BL28 - BACHUE</v>
          </cell>
        </row>
        <row r="62">
          <cell r="C62" t="str">
            <v>BL31 - QUIRIGUA</v>
          </cell>
        </row>
        <row r="63">
          <cell r="C63" t="str">
            <v>BL32 - EL_CEDRO</v>
          </cell>
        </row>
        <row r="64">
          <cell r="C64" t="str">
            <v>BL33 - VILLA_LUZ</v>
          </cell>
        </row>
        <row r="65">
          <cell r="C65" t="str">
            <v>BL34 - RONDEROETB</v>
          </cell>
        </row>
        <row r="66">
          <cell r="C66" t="str">
            <v>BL35 - STA_ROSITA</v>
          </cell>
        </row>
        <row r="67">
          <cell r="C67" t="str">
            <v>BL36 - BOCHICAIII</v>
          </cell>
        </row>
        <row r="68">
          <cell r="C68" t="str">
            <v>BL37 - AFIDRO</v>
          </cell>
        </row>
        <row r="69">
          <cell r="C69" t="str">
            <v>BL38 - ENGATIVA</v>
          </cell>
        </row>
        <row r="70">
          <cell r="C70" t="str">
            <v>BO11 - VL_SAUCES</v>
          </cell>
        </row>
        <row r="71">
          <cell r="C71" t="str">
            <v>BO11R - COLMOTORES</v>
          </cell>
        </row>
        <row r="72">
          <cell r="C72" t="str">
            <v>BO12 - MADELENA</v>
          </cell>
        </row>
        <row r="73">
          <cell r="C73" t="str">
            <v>BO12R - UNILUZ</v>
          </cell>
        </row>
        <row r="74">
          <cell r="C74" t="str">
            <v>BO13 - HILANDERIA</v>
          </cell>
        </row>
        <row r="75">
          <cell r="C75" t="str">
            <v>BO13R - CARBOQUIMI</v>
          </cell>
        </row>
        <row r="76">
          <cell r="C76" t="str">
            <v>BO14 - CASAGRANDE</v>
          </cell>
        </row>
        <row r="77">
          <cell r="C77" t="str">
            <v>BO15 - MAKROGLAXO</v>
          </cell>
        </row>
        <row r="78">
          <cell r="C78" t="str">
            <v>BO16 - OLARTE</v>
          </cell>
        </row>
        <row r="79">
          <cell r="C79" t="str">
            <v>BO17 - ISLA_SOL</v>
          </cell>
        </row>
        <row r="80">
          <cell r="C80" t="str">
            <v>BO18 - FERROTEC</v>
          </cell>
        </row>
        <row r="81">
          <cell r="C81" t="str">
            <v>BO21 - NUEVO_ROMA</v>
          </cell>
        </row>
        <row r="82">
          <cell r="C82" t="str">
            <v>BO22 - LLOREDA</v>
          </cell>
        </row>
        <row r="83">
          <cell r="C83" t="str">
            <v>BO23 - CORLUZ</v>
          </cell>
        </row>
        <row r="84">
          <cell r="C84" t="str">
            <v>BO24 - VL_ANITA</v>
          </cell>
        </row>
        <row r="85">
          <cell r="C85" t="str">
            <v>BO25 - PAVCO</v>
          </cell>
        </row>
        <row r="86">
          <cell r="C86" t="str">
            <v>BO26 - ALEJANDRA</v>
          </cell>
        </row>
        <row r="87">
          <cell r="C87" t="str">
            <v>BO27 - SIE_MORENA</v>
          </cell>
        </row>
        <row r="88">
          <cell r="C88" t="str">
            <v>BO28 - BOITA</v>
          </cell>
        </row>
        <row r="89">
          <cell r="C89" t="str">
            <v>BO31 - VILLA_RIO</v>
          </cell>
        </row>
        <row r="90">
          <cell r="C90" t="str">
            <v>BO32 - ESTACION</v>
          </cell>
        </row>
        <row r="91">
          <cell r="C91" t="str">
            <v>BO33 - APOGEO</v>
          </cell>
        </row>
        <row r="92">
          <cell r="C92" t="str">
            <v>BO34 - TIMIZA</v>
          </cell>
        </row>
        <row r="93">
          <cell r="C93" t="str">
            <v>BO35 - PERDOMO</v>
          </cell>
        </row>
        <row r="94">
          <cell r="C94" t="str">
            <v>BO36 - CASA_BLANC</v>
          </cell>
        </row>
        <row r="95">
          <cell r="C95" t="str">
            <v>BO37 - CARIMA_ETB</v>
          </cell>
        </row>
        <row r="96">
          <cell r="C96" t="str">
            <v>BO38 - GALICIA</v>
          </cell>
        </row>
        <row r="97">
          <cell r="C97" t="str">
            <v>CB12D - CRUCERO</v>
          </cell>
        </row>
        <row r="98">
          <cell r="C98" t="str">
            <v>CB13D - LA_RAMADA</v>
          </cell>
        </row>
        <row r="99">
          <cell r="C99" t="str">
            <v>CC11 - CHAPINERO</v>
          </cell>
        </row>
        <row r="100">
          <cell r="C100" t="str">
            <v>CC12 - MARLY</v>
          </cell>
        </row>
        <row r="101">
          <cell r="C101" t="str">
            <v>CC13 - PALERMO</v>
          </cell>
        </row>
        <row r="102">
          <cell r="C102" t="str">
            <v>CC14 - ALTO_CABLE</v>
          </cell>
        </row>
        <row r="103">
          <cell r="C103" t="str">
            <v>CC15 - BC_CC_A</v>
          </cell>
        </row>
        <row r="104">
          <cell r="C104" t="str">
            <v>CC16 - AV_CARACAS</v>
          </cell>
        </row>
        <row r="105">
          <cell r="C105" t="str">
            <v>CC17 - LA_SALLE</v>
          </cell>
        </row>
        <row r="106">
          <cell r="C106" t="str">
            <v>CC18 - CATALUNA</v>
          </cell>
        </row>
        <row r="107">
          <cell r="C107" t="str">
            <v>CC21 - SAN_MARTIN</v>
          </cell>
        </row>
        <row r="108">
          <cell r="C108" t="str">
            <v>CC22 - BC_CC_B</v>
          </cell>
        </row>
        <row r="109">
          <cell r="C109" t="str">
            <v>CC23 - MILITAR</v>
          </cell>
        </row>
        <row r="110">
          <cell r="C110" t="str">
            <v>CC24 - ROSALES</v>
          </cell>
        </row>
        <row r="111">
          <cell r="C111" t="str">
            <v>CC26 - URB_PARDO</v>
          </cell>
        </row>
        <row r="112">
          <cell r="C112" t="str">
            <v>CC27 - ST_DOMINGO</v>
          </cell>
        </row>
        <row r="113">
          <cell r="C113" t="str">
            <v>CC28 - CARRERA_7</v>
          </cell>
        </row>
        <row r="114">
          <cell r="C114" t="str">
            <v>CC29 - CIRCUNVALA</v>
          </cell>
        </row>
        <row r="115">
          <cell r="C115" t="str">
            <v>CC2A - PARQUE_NAL</v>
          </cell>
        </row>
        <row r="116">
          <cell r="C116" t="str">
            <v>CC2B - Libre</v>
          </cell>
        </row>
        <row r="117">
          <cell r="C117" t="str">
            <v>CC2C - Libre</v>
          </cell>
        </row>
        <row r="118">
          <cell r="C118" t="str">
            <v>CE11 - COVICAL</v>
          </cell>
        </row>
        <row r="119">
          <cell r="C119" t="str">
            <v>CE12 - FRAYLEJONA</v>
          </cell>
        </row>
        <row r="120">
          <cell r="C120" t="str">
            <v>CE21 - MUNDO_NVO</v>
          </cell>
        </row>
        <row r="121">
          <cell r="C121" t="str">
            <v>CF11D - EL_TEJAR</v>
          </cell>
        </row>
        <row r="122">
          <cell r="C122" t="str">
            <v>CF12D - ALBANIA</v>
          </cell>
        </row>
        <row r="123">
          <cell r="C123" t="str">
            <v>CF13D - SISGA</v>
          </cell>
        </row>
        <row r="124">
          <cell r="C124" t="str">
            <v>CH14 - PJ_CHUZACA</v>
          </cell>
        </row>
        <row r="125">
          <cell r="C125" t="str">
            <v>CH21 - SOACHA</v>
          </cell>
        </row>
        <row r="126">
          <cell r="C126" t="str">
            <v>CH22 - CANOAS</v>
          </cell>
        </row>
        <row r="127">
          <cell r="C127" t="str">
            <v>CJ11 - RIO_FRIO</v>
          </cell>
        </row>
        <row r="128">
          <cell r="C128" t="str">
            <v>CJ12 - CANELON</v>
          </cell>
        </row>
        <row r="129">
          <cell r="C129" t="str">
            <v>CJ21 - CHUNUGUA</v>
          </cell>
        </row>
        <row r="130">
          <cell r="C130" t="str">
            <v>CJ22 - COLOMBIA</v>
          </cell>
        </row>
        <row r="131">
          <cell r="C131" t="str">
            <v>CK11 - PESQUERO</v>
          </cell>
        </row>
        <row r="132">
          <cell r="C132" t="str">
            <v>CK12 - SOLDADOS</v>
          </cell>
        </row>
        <row r="133">
          <cell r="C133" t="str">
            <v>CK13 - BONIFACIO</v>
          </cell>
        </row>
        <row r="134">
          <cell r="C134" t="str">
            <v>CK14 - EL_BOSCAN</v>
          </cell>
        </row>
        <row r="135">
          <cell r="C135" t="str">
            <v>CK15 - BRISAS</v>
          </cell>
        </row>
        <row r="136">
          <cell r="C136" t="str">
            <v>CK16 - BOSALINDA</v>
          </cell>
        </row>
        <row r="137">
          <cell r="C137" t="str">
            <v>CK17 - IRIARTE</v>
          </cell>
        </row>
        <row r="138">
          <cell r="C138" t="str">
            <v>CK18 - ARBOLETE</v>
          </cell>
        </row>
        <row r="139">
          <cell r="C139" t="str">
            <v>CK1A - ANHELO</v>
          </cell>
        </row>
        <row r="140">
          <cell r="C140" t="str">
            <v>CK1B - POTRERITOS</v>
          </cell>
        </row>
        <row r="141">
          <cell r="C141" t="str">
            <v>CK1C - METROVIVIE</v>
          </cell>
        </row>
        <row r="142">
          <cell r="C142" t="str">
            <v>CL11R - POBLADO</v>
          </cell>
        </row>
        <row r="143">
          <cell r="C143" t="str">
            <v>CL12R - SANTA_ROSA</v>
          </cell>
        </row>
        <row r="144">
          <cell r="C144" t="str">
            <v>CL13R - Libre</v>
          </cell>
        </row>
        <row r="145">
          <cell r="C145" t="str">
            <v>CL14R - EL_RODEO</v>
          </cell>
        </row>
        <row r="146">
          <cell r="C146" t="str">
            <v>CN11 - AVIANCA</v>
          </cell>
        </row>
        <row r="147">
          <cell r="C147" t="str">
            <v>CN12 - MULTIFAMI</v>
          </cell>
        </row>
        <row r="148">
          <cell r="C148" t="str">
            <v>CN13 - EXTERNADO</v>
          </cell>
        </row>
        <row r="149">
          <cell r="C149" t="str">
            <v>CN14 - SN_LORENZO</v>
          </cell>
        </row>
        <row r="150">
          <cell r="C150" t="str">
            <v>CN15 - GERMANIA</v>
          </cell>
        </row>
        <row r="151">
          <cell r="C151" t="str">
            <v>CN16 - CASAMONEDA</v>
          </cell>
        </row>
        <row r="152">
          <cell r="C152" t="str">
            <v>CN17 - PALACIOETB</v>
          </cell>
        </row>
        <row r="153">
          <cell r="C153" t="str">
            <v>CN21 - TIA</v>
          </cell>
        </row>
        <row r="154">
          <cell r="C154" t="str">
            <v>CN22 - RES_PARQUE</v>
          </cell>
        </row>
        <row r="155">
          <cell r="C155" t="str">
            <v>CN23 - RICHARD</v>
          </cell>
        </row>
        <row r="156">
          <cell r="C156" t="str">
            <v>CN24 - FENICIA</v>
          </cell>
        </row>
        <row r="157">
          <cell r="C157" t="str">
            <v>CN25 - BC_CN</v>
          </cell>
        </row>
        <row r="158">
          <cell r="C158" t="str">
            <v>CN26 - MURILLO_T</v>
          </cell>
        </row>
        <row r="159">
          <cell r="C159" t="str">
            <v>CN27 - GUADALUPE</v>
          </cell>
        </row>
        <row r="160">
          <cell r="C160" t="str">
            <v>CN28 - BCO_REPUBL</v>
          </cell>
        </row>
        <row r="161">
          <cell r="C161" t="str">
            <v>CO11 - LOCAL_CO11</v>
          </cell>
        </row>
        <row r="162">
          <cell r="C162" t="str">
            <v>CO11R - MESAAUXISA</v>
          </cell>
        </row>
        <row r="163">
          <cell r="C163" t="str">
            <v>CO12 - CASINO</v>
          </cell>
        </row>
        <row r="164">
          <cell r="C164" t="str">
            <v>CO13 - VALVULAS</v>
          </cell>
        </row>
        <row r="165">
          <cell r="C165" t="str">
            <v>CO13R - ESPERANZA</v>
          </cell>
        </row>
        <row r="166">
          <cell r="C166" t="str">
            <v>COEPR - COLPARAISO</v>
          </cell>
        </row>
        <row r="167">
          <cell r="C167" t="str">
            <v>COLGR - COLGUAMES</v>
          </cell>
        </row>
        <row r="168">
          <cell r="C168" t="str">
            <v>COS1R - COLSAL1LAG</v>
          </cell>
        </row>
        <row r="169">
          <cell r="C169" t="str">
            <v>CP11 - Libre</v>
          </cell>
        </row>
        <row r="170">
          <cell r="C170" t="str">
            <v>CP12 - CIU_JARDIN</v>
          </cell>
        </row>
        <row r="171">
          <cell r="C171" t="str">
            <v>CP13 - GUARDIA_PR</v>
          </cell>
        </row>
        <row r="172">
          <cell r="C172" t="str">
            <v>CP14 - HORTUA</v>
          </cell>
        </row>
        <row r="173">
          <cell r="C173" t="str">
            <v>CP21 - QUINTA_ETB</v>
          </cell>
        </row>
        <row r="174">
          <cell r="C174" t="str">
            <v>CP22 - LUNA_PARK</v>
          </cell>
        </row>
        <row r="175">
          <cell r="C175" t="str">
            <v>CP23 - IMPRE_NAL</v>
          </cell>
        </row>
        <row r="176">
          <cell r="C176" t="str">
            <v>CP24 - SANTA_ANA</v>
          </cell>
        </row>
        <row r="177">
          <cell r="C177" t="str">
            <v>CP31 - CRISTOBAL</v>
          </cell>
        </row>
        <row r="178">
          <cell r="C178" t="str">
            <v>CP32 - CALLE_2</v>
          </cell>
        </row>
        <row r="179">
          <cell r="C179" t="str">
            <v>CP33 - CRTA_SUR</v>
          </cell>
        </row>
        <row r="180">
          <cell r="C180" t="str">
            <v>CP34 - SEVILLA</v>
          </cell>
        </row>
        <row r="181">
          <cell r="C181" t="str">
            <v>CP41 - MISERICORD</v>
          </cell>
        </row>
        <row r="182">
          <cell r="C182" t="str">
            <v>CP42 - TUBOS_MORE</v>
          </cell>
        </row>
        <row r="183">
          <cell r="C183" t="str">
            <v>CP43 - BALCANES</v>
          </cell>
        </row>
        <row r="184">
          <cell r="C184" t="str">
            <v>CP44 - EDUARDO_ST</v>
          </cell>
        </row>
        <row r="185">
          <cell r="C185" t="str">
            <v>CQ11D - LOCAL_CQ11</v>
          </cell>
        </row>
        <row r="186">
          <cell r="C186" t="str">
            <v>CQ11R - Chingaza</v>
          </cell>
        </row>
        <row r="187">
          <cell r="C187" t="str">
            <v>CQ12D - Caqueza</v>
          </cell>
        </row>
        <row r="188">
          <cell r="C188" t="str">
            <v>CQ13D - Ubaque</v>
          </cell>
        </row>
        <row r="189">
          <cell r="C189" t="str">
            <v>CR11 - PERSEVERAN</v>
          </cell>
        </row>
        <row r="190">
          <cell r="C190" t="str">
            <v>CR12 - CTR_CONVEN</v>
          </cell>
        </row>
        <row r="191">
          <cell r="C191" t="str">
            <v>CR13 - PLANETARIO</v>
          </cell>
        </row>
        <row r="192">
          <cell r="C192" t="str">
            <v>CR14 - COLGAS</v>
          </cell>
        </row>
        <row r="193">
          <cell r="C193" t="str">
            <v>CR15 - ORQUIDEA_R</v>
          </cell>
        </row>
        <row r="194">
          <cell r="C194" t="str">
            <v>CR16 - URANO</v>
          </cell>
        </row>
        <row r="195">
          <cell r="C195" t="str">
            <v>CR21 - COLSUBSIDI</v>
          </cell>
        </row>
        <row r="196">
          <cell r="C196" t="str">
            <v>CR22 - MAGDALENA</v>
          </cell>
        </row>
        <row r="197">
          <cell r="C197" t="str">
            <v>CR23 - HILTON</v>
          </cell>
        </row>
        <row r="198">
          <cell r="C198" t="str">
            <v>CR24 - EDI_BACHUE</v>
          </cell>
        </row>
        <row r="199">
          <cell r="C199" t="str">
            <v>CR25 - TELECOM</v>
          </cell>
        </row>
        <row r="200">
          <cell r="C200" t="str">
            <v>CR26 - PC_BAVARIA</v>
          </cell>
        </row>
        <row r="201">
          <cell r="C201" t="str">
            <v>CS11 - SAN_LUIS</v>
          </cell>
        </row>
        <row r="202">
          <cell r="C202" t="str">
            <v>CS12 - T_CASTILLO</v>
          </cell>
        </row>
        <row r="203">
          <cell r="C203" t="str">
            <v>CS13 - TROLLEY</v>
          </cell>
        </row>
        <row r="204">
          <cell r="C204" t="str">
            <v>CS14 - LOURDES</v>
          </cell>
        </row>
        <row r="205">
          <cell r="C205" t="str">
            <v>CS15 - CARRERA_10</v>
          </cell>
        </row>
        <row r="206">
          <cell r="C206" t="str">
            <v>CS16 - RAFA_URIBE</v>
          </cell>
        </row>
        <row r="207">
          <cell r="C207" t="str">
            <v>CS17 - ALADINO_BC</v>
          </cell>
        </row>
        <row r="208">
          <cell r="C208" t="str">
            <v>CS18 - GRANAHORRA</v>
          </cell>
        </row>
        <row r="209">
          <cell r="C209" t="str">
            <v>CS19 - Libre</v>
          </cell>
        </row>
        <row r="210">
          <cell r="C210" t="str">
            <v>CS21 - G_FEMENINO</v>
          </cell>
        </row>
        <row r="211">
          <cell r="C211" t="str">
            <v>CS22 - PEDAGOGICA</v>
          </cell>
        </row>
        <row r="212">
          <cell r="C212" t="str">
            <v>CS23 - ROYALPLAZA</v>
          </cell>
        </row>
        <row r="213">
          <cell r="C213" t="str">
            <v>CS24 - CHICO</v>
          </cell>
        </row>
        <row r="214">
          <cell r="C214" t="str">
            <v>CS25 - TRANVIA</v>
          </cell>
        </row>
        <row r="215">
          <cell r="C215" t="str">
            <v>CS26 - STA_TERESA</v>
          </cell>
        </row>
        <row r="216">
          <cell r="C216" t="str">
            <v>CS27 - ROSARIO</v>
          </cell>
        </row>
        <row r="217">
          <cell r="C217" t="str">
            <v>CS28 - SEARS</v>
          </cell>
        </row>
        <row r="218">
          <cell r="C218" t="str">
            <v>CT11 - CALLE_90</v>
          </cell>
        </row>
        <row r="219">
          <cell r="C219" t="str">
            <v>CT12 - LA_CABRERA</v>
          </cell>
        </row>
        <row r="220">
          <cell r="C220" t="str">
            <v>CT13 - AVENIDA_38</v>
          </cell>
        </row>
        <row r="221">
          <cell r="C221" t="str">
            <v>CT14 - PASADENA</v>
          </cell>
        </row>
        <row r="222">
          <cell r="C222" t="str">
            <v>CT15 - CENTRO_93</v>
          </cell>
        </row>
        <row r="223">
          <cell r="C223" t="str">
            <v>CT16 - AN_COUNTRY</v>
          </cell>
        </row>
        <row r="224">
          <cell r="C224" t="str">
            <v>CT17 - BARRAQUER</v>
          </cell>
        </row>
        <row r="225">
          <cell r="C225" t="str">
            <v>CT21 - ENTRE_RIOS</v>
          </cell>
        </row>
        <row r="226">
          <cell r="C226" t="str">
            <v>CT22 - ALCAZARES</v>
          </cell>
        </row>
        <row r="227">
          <cell r="C227" t="str">
            <v>CT23 - 7_AGOSTO</v>
          </cell>
        </row>
        <row r="228">
          <cell r="C228" t="str">
            <v>CT24 - AVENIDA_85</v>
          </cell>
        </row>
        <row r="229">
          <cell r="C229" t="str">
            <v>CT25 - POLO_CLUB</v>
          </cell>
        </row>
        <row r="230">
          <cell r="C230" t="str">
            <v>CT26 - NOGAL</v>
          </cell>
        </row>
        <row r="231">
          <cell r="C231" t="str">
            <v>CT27 - STA_PAULA</v>
          </cell>
        </row>
        <row r="232">
          <cell r="C232" t="str">
            <v>CT31 - STA_SOFIA</v>
          </cell>
        </row>
        <row r="233">
          <cell r="C233" t="str">
            <v>CT32 - GAITAN</v>
          </cell>
        </row>
        <row r="234">
          <cell r="C234" t="str">
            <v>CT33 - ANDINO_ETB</v>
          </cell>
        </row>
        <row r="235">
          <cell r="C235" t="str">
            <v>CT34 - MUSEOCHICO</v>
          </cell>
        </row>
        <row r="236">
          <cell r="C236" t="str">
            <v>CT35 - RIONEGRO</v>
          </cell>
        </row>
        <row r="237">
          <cell r="C237" t="str">
            <v>CT36 - RETIRO</v>
          </cell>
        </row>
        <row r="238">
          <cell r="C238" t="str">
            <v>CT37 - EL_LAGO</v>
          </cell>
        </row>
        <row r="239">
          <cell r="C239" t="str">
            <v>CU11 - CL_45_ETB</v>
          </cell>
        </row>
        <row r="240">
          <cell r="C240" t="str">
            <v>CU12 - TELEVISORA</v>
          </cell>
        </row>
        <row r="241">
          <cell r="C241" t="str">
            <v>CU13 - ESPACIO</v>
          </cell>
        </row>
        <row r="242">
          <cell r="C242" t="str">
            <v>CU14 - CAMPIN</v>
          </cell>
        </row>
        <row r="243">
          <cell r="C243" t="str">
            <v>CU15 - RECUERDO</v>
          </cell>
        </row>
        <row r="244">
          <cell r="C244" t="str">
            <v>CU16 - EXPOSICION</v>
          </cell>
        </row>
        <row r="245">
          <cell r="C245" t="str">
            <v>CU17 - U_NACIONAL</v>
          </cell>
        </row>
        <row r="246">
          <cell r="C246" t="str">
            <v>CU18 - TEJADA</v>
          </cell>
        </row>
        <row r="247">
          <cell r="C247" t="str">
            <v>CU19 - ANDINA</v>
          </cell>
        </row>
        <row r="248">
          <cell r="C248" t="str">
            <v>CU1A - Libre</v>
          </cell>
        </row>
        <row r="249">
          <cell r="C249" t="str">
            <v>CU1B - AVENIDA_30</v>
          </cell>
        </row>
        <row r="250">
          <cell r="C250" t="str">
            <v>CX11D - CHINZAQUE</v>
          </cell>
        </row>
        <row r="251">
          <cell r="C251" t="str">
            <v>CX12D - MINA</v>
          </cell>
        </row>
        <row r="252">
          <cell r="C252" t="str">
            <v>CX13D - TARAVITA</v>
          </cell>
        </row>
        <row r="253">
          <cell r="C253" t="str">
            <v>CY11 - CERCA_PIED</v>
          </cell>
        </row>
        <row r="254">
          <cell r="C254" t="str">
            <v>CY12 - FONQUETA</v>
          </cell>
        </row>
        <row r="255">
          <cell r="C255" t="str">
            <v>CY21 - LA_LORENA</v>
          </cell>
        </row>
        <row r="256">
          <cell r="C256" t="str">
            <v>CY22 - LA_BALSA</v>
          </cell>
        </row>
        <row r="257">
          <cell r="C257" t="str">
            <v>EB11D - EL_BOSQUE</v>
          </cell>
        </row>
        <row r="258">
          <cell r="C258" t="str">
            <v>EB21D - SUBIA</v>
          </cell>
        </row>
        <row r="259">
          <cell r="C259" t="str">
            <v>EB22D - TIBACUY</v>
          </cell>
        </row>
        <row r="260">
          <cell r="C260" t="str">
            <v>EPS1R - PENAS_BLAN</v>
          </cell>
        </row>
        <row r="261">
          <cell r="C261" t="str">
            <v>ER11 - 4_ESQUINAS</v>
          </cell>
        </row>
        <row r="262">
          <cell r="C262" t="str">
            <v>ER12 - SABANETA</v>
          </cell>
        </row>
        <row r="263">
          <cell r="C263" t="str">
            <v>ER21 - CRUZ_VERDE</v>
          </cell>
        </row>
        <row r="264">
          <cell r="C264" t="str">
            <v>ER22 - LA_PINUELA</v>
          </cell>
        </row>
        <row r="265">
          <cell r="C265" t="str">
            <v>ES11 - EMCOCABLES</v>
          </cell>
        </row>
        <row r="266">
          <cell r="C266" t="str">
            <v>ES11R - PACHO</v>
          </cell>
        </row>
        <row r="267">
          <cell r="C267" t="str">
            <v>ES12 - REBANO</v>
          </cell>
        </row>
        <row r="268">
          <cell r="C268" t="str">
            <v>ES12R - COLAR</v>
          </cell>
        </row>
        <row r="269">
          <cell r="C269" t="str">
            <v>ES13 - MANAS</v>
          </cell>
        </row>
        <row r="270">
          <cell r="C270" t="str">
            <v>ES13R - VOLMO</v>
          </cell>
        </row>
        <row r="271">
          <cell r="C271" t="str">
            <v>ES14 - PORTACHUEL</v>
          </cell>
        </row>
        <row r="272">
          <cell r="C272" t="str">
            <v>ES21R - EL_POMAR</v>
          </cell>
        </row>
        <row r="273">
          <cell r="C273" t="str">
            <v>ES22R - SOL_TIBITO</v>
          </cell>
        </row>
        <row r="274">
          <cell r="C274" t="str">
            <v>ES23R - APOSENTOS</v>
          </cell>
        </row>
        <row r="275">
          <cell r="C275" t="str">
            <v>FC11D - LA_VEGA</v>
          </cell>
        </row>
        <row r="276">
          <cell r="C276" t="str">
            <v>FC12D - PERICO</v>
          </cell>
        </row>
        <row r="277">
          <cell r="C277" t="str">
            <v>FC13D - SUPATA</v>
          </cell>
        </row>
        <row r="278">
          <cell r="C278" t="str">
            <v>FO11 - SAN_FELIPE</v>
          </cell>
        </row>
        <row r="279">
          <cell r="C279" t="str">
            <v>FO11R - COLFRIGOS</v>
          </cell>
        </row>
        <row r="280">
          <cell r="C280" t="str">
            <v>FO12 - PROTELA</v>
          </cell>
        </row>
        <row r="281">
          <cell r="C281" t="str">
            <v>FO12R - LAFAYETTE</v>
          </cell>
        </row>
        <row r="282">
          <cell r="C282" t="str">
            <v>FO13 - CENTENARIO</v>
          </cell>
        </row>
        <row r="283">
          <cell r="C283" t="str">
            <v>FO13R - AERONAUTIC</v>
          </cell>
        </row>
        <row r="284">
          <cell r="C284" t="str">
            <v>FO14 - BELEN_ETB</v>
          </cell>
        </row>
        <row r="285">
          <cell r="C285" t="str">
            <v>FO15 - VERSALLES</v>
          </cell>
        </row>
        <row r="286">
          <cell r="C286" t="str">
            <v>FO16 - MORAVIA</v>
          </cell>
        </row>
        <row r="287">
          <cell r="C287" t="str">
            <v>FO17 - AVESCO</v>
          </cell>
        </row>
        <row r="288">
          <cell r="C288" t="str">
            <v>FO21 - FERROCAJA</v>
          </cell>
        </row>
        <row r="289">
          <cell r="C289" t="str">
            <v>FO21R - ZF_PRINTER</v>
          </cell>
        </row>
        <row r="290">
          <cell r="C290" t="str">
            <v>FO22 - MODELIA</v>
          </cell>
        </row>
        <row r="291">
          <cell r="C291" t="str">
            <v>FO22R - HILACOL</v>
          </cell>
        </row>
        <row r="292">
          <cell r="C292" t="str">
            <v>FO23 - VILLEMAR</v>
          </cell>
        </row>
        <row r="293">
          <cell r="C293" t="str">
            <v>FO24 - LEVAPAN</v>
          </cell>
        </row>
        <row r="294">
          <cell r="C294" t="str">
            <v>FO25 - AEROCIVIL</v>
          </cell>
        </row>
        <row r="295">
          <cell r="C295" t="str">
            <v>FO26 - EMPAQ_IND</v>
          </cell>
        </row>
        <row r="296">
          <cell r="C296" t="str">
            <v>FO27 - EL_SIGLO</v>
          </cell>
        </row>
        <row r="297">
          <cell r="C297" t="str">
            <v>FO28 - CATAM</v>
          </cell>
        </row>
        <row r="298">
          <cell r="C298" t="str">
            <v>FO31 - TARRAGONA</v>
          </cell>
        </row>
        <row r="299">
          <cell r="C299" t="str">
            <v>FO32 - EMISORAS</v>
          </cell>
        </row>
        <row r="300">
          <cell r="C300" t="str">
            <v>FO33 - LOS_MONJES</v>
          </cell>
        </row>
        <row r="301">
          <cell r="C301" t="str">
            <v>FO34 - URBIZA</v>
          </cell>
        </row>
        <row r="302">
          <cell r="C302" t="str">
            <v>FO35 - FONTIBON_C</v>
          </cell>
        </row>
        <row r="303">
          <cell r="C303" t="str">
            <v>FO36 - PINAR_LT</v>
          </cell>
        </row>
        <row r="304">
          <cell r="C304" t="str">
            <v>FU11R - LA_UNION</v>
          </cell>
        </row>
        <row r="305">
          <cell r="C305" t="str">
            <v>GA11 - EL_ROBLE</v>
          </cell>
        </row>
        <row r="306">
          <cell r="C306" t="str">
            <v>GA21 - AURORA</v>
          </cell>
        </row>
        <row r="307">
          <cell r="C307" t="str">
            <v>GA22 - SAN_JOSE</v>
          </cell>
        </row>
        <row r="308">
          <cell r="C308" t="str">
            <v>GG11 - MULTIPLAST</v>
          </cell>
        </row>
        <row r="309">
          <cell r="C309" t="str">
            <v>GG12 - MARGARITAS</v>
          </cell>
        </row>
        <row r="310">
          <cell r="C310" t="str">
            <v>GG13 - TALLERES_C</v>
          </cell>
        </row>
        <row r="311">
          <cell r="C311" t="str">
            <v>GG14 - BC_GG</v>
          </cell>
        </row>
        <row r="312">
          <cell r="C312" t="str">
            <v>GG15 - SABANA</v>
          </cell>
        </row>
        <row r="313">
          <cell r="C313" t="str">
            <v>GG16 - INDUACERO</v>
          </cell>
        </row>
        <row r="314">
          <cell r="C314" t="str">
            <v>GG17 - MODELO</v>
          </cell>
        </row>
        <row r="315">
          <cell r="C315" t="str">
            <v>GG21 - AUTOMOTRIZ</v>
          </cell>
        </row>
        <row r="316">
          <cell r="C316" t="str">
            <v>GG22 - COGRA</v>
          </cell>
        </row>
        <row r="317">
          <cell r="C317" t="str">
            <v>GG23 - OLIVETTI</v>
          </cell>
        </row>
        <row r="318">
          <cell r="C318" t="str">
            <v>GG24 - ICASA</v>
          </cell>
        </row>
        <row r="319">
          <cell r="C319" t="str">
            <v>GG25 - FISCALIA</v>
          </cell>
        </row>
        <row r="320">
          <cell r="C320" t="str">
            <v>GG26 - COCA_COLA</v>
          </cell>
        </row>
        <row r="321">
          <cell r="C321" t="str">
            <v>GG32 - MOTORCOL</v>
          </cell>
        </row>
        <row r="322">
          <cell r="C322" t="str">
            <v>GG33 - IMPREN_BCO</v>
          </cell>
        </row>
        <row r="323">
          <cell r="C323" t="str">
            <v>GG34 - LITO_COLOM</v>
          </cell>
        </row>
        <row r="324">
          <cell r="C324" t="str">
            <v>GG41 - RAYLAN</v>
          </cell>
        </row>
        <row r="325">
          <cell r="C325" t="str">
            <v>GG42 - DORIA</v>
          </cell>
        </row>
        <row r="326">
          <cell r="C326" t="str">
            <v>GG43 - Q_PAREDES</v>
          </cell>
        </row>
        <row r="327">
          <cell r="C327" t="str">
            <v>GG44 - ORTESAL</v>
          </cell>
        </row>
        <row r="328">
          <cell r="C328" t="str">
            <v>IA11 - STA_LUCIA</v>
          </cell>
        </row>
        <row r="329">
          <cell r="C329" t="str">
            <v>IA12 - CHILACOS</v>
          </cell>
        </row>
        <row r="330">
          <cell r="C330" t="str">
            <v>IA13 - SAMARIA</v>
          </cell>
        </row>
        <row r="331">
          <cell r="C331" t="str">
            <v>IN11 - CIU_LATINA</v>
          </cell>
        </row>
        <row r="332">
          <cell r="C332" t="str">
            <v>IN12 - PREFABRICA</v>
          </cell>
        </row>
        <row r="333">
          <cell r="C333" t="str">
            <v>IN13 - INDUMIL</v>
          </cell>
        </row>
        <row r="334">
          <cell r="C334" t="str">
            <v>JU11D - QUEBRADA</v>
          </cell>
        </row>
        <row r="335">
          <cell r="C335" t="str">
            <v>JU12D - ZUMBE</v>
          </cell>
        </row>
        <row r="336">
          <cell r="C336" t="str">
            <v>LA11R - STNDERCITO</v>
          </cell>
        </row>
        <row r="337">
          <cell r="C337" t="str">
            <v>LB11D - CUMACA</v>
          </cell>
        </row>
        <row r="338">
          <cell r="C338" t="str">
            <v>LB12D - PTO_BRASIL</v>
          </cell>
        </row>
        <row r="339">
          <cell r="C339" t="str">
            <v>LB13D - PUEBLO_NVO</v>
          </cell>
        </row>
        <row r="340">
          <cell r="C340" t="str">
            <v>LD11D - CERINSA</v>
          </cell>
        </row>
        <row r="341">
          <cell r="C341" t="str">
            <v>LD21D - PTE_OLGUIN</v>
          </cell>
        </row>
        <row r="342">
          <cell r="C342" t="str">
            <v>LE11D - ANATOLI</v>
          </cell>
        </row>
        <row r="343">
          <cell r="C343" t="str">
            <v>LE12D - CAMPO_STO</v>
          </cell>
        </row>
        <row r="344">
          <cell r="C344" t="str">
            <v>LE13D - SFERNANDO</v>
          </cell>
        </row>
        <row r="345">
          <cell r="C345" t="str">
            <v>LG13R - Anapoima EEC</v>
          </cell>
        </row>
        <row r="346">
          <cell r="C346" t="str">
            <v>LGEPR - GUA_PAR</v>
          </cell>
        </row>
        <row r="347">
          <cell r="C347" t="str">
            <v>LGMER - GUA_MES</v>
          </cell>
        </row>
        <row r="348">
          <cell r="C348" t="str">
            <v>LM11D - INSFOPAL</v>
          </cell>
        </row>
        <row r="349">
          <cell r="C349" t="str">
            <v>LM12D - MINIPI</v>
          </cell>
        </row>
        <row r="350">
          <cell r="C350" t="str">
            <v>LM13D - YACOPI</v>
          </cell>
        </row>
        <row r="351">
          <cell r="C351" t="str">
            <v>LM21D - LA_QUINTA</v>
          </cell>
        </row>
        <row r="352">
          <cell r="C352" t="str">
            <v>LM22D - TOPAIPI</v>
          </cell>
        </row>
        <row r="353">
          <cell r="C353" t="str">
            <v>LM23D - LA_PENA</v>
          </cell>
        </row>
        <row r="354">
          <cell r="C354" t="str">
            <v>LP11 - AV_COLON</v>
          </cell>
        </row>
        <row r="355">
          <cell r="C355" t="str">
            <v>LP11R - FIBREXA</v>
          </cell>
        </row>
        <row r="356">
          <cell r="C356" t="str">
            <v>LP12 - NAL_CHOCOL</v>
          </cell>
        </row>
        <row r="357">
          <cell r="C357" t="str">
            <v>LP12R - CIPLAS</v>
          </cell>
        </row>
        <row r="358">
          <cell r="C358" t="str">
            <v>LP13 - FADEMPA</v>
          </cell>
        </row>
        <row r="359">
          <cell r="C359" t="str">
            <v>LP13R - TELAS</v>
          </cell>
        </row>
        <row r="360">
          <cell r="C360" t="str">
            <v>LP14 - CICOLAC</v>
          </cell>
        </row>
        <row r="361">
          <cell r="C361" t="str">
            <v>LP15 - VL_ALSACIA</v>
          </cell>
        </row>
        <row r="362">
          <cell r="C362" t="str">
            <v>LP16 - TERMINAL</v>
          </cell>
        </row>
        <row r="363">
          <cell r="C363" t="str">
            <v>LP17 - TEXTILIA</v>
          </cell>
        </row>
        <row r="364">
          <cell r="C364" t="str">
            <v>LP18 - CAFE_COLON</v>
          </cell>
        </row>
        <row r="365">
          <cell r="C365" t="str">
            <v>LP21 - P_MARSELLA</v>
          </cell>
        </row>
        <row r="366">
          <cell r="C366" t="str">
            <v>LP22 - IBM</v>
          </cell>
        </row>
        <row r="367">
          <cell r="C367" t="str">
            <v>LP23 - DISCOSORBE</v>
          </cell>
        </row>
        <row r="368">
          <cell r="C368" t="str">
            <v>LP24 - LA_PRADERA</v>
          </cell>
        </row>
        <row r="369">
          <cell r="C369" t="str">
            <v>LP25 - JOHNS_BC</v>
          </cell>
        </row>
        <row r="370">
          <cell r="C370" t="str">
            <v>LP26 - ALPINA</v>
          </cell>
        </row>
        <row r="371">
          <cell r="C371" t="str">
            <v>LP27 - C_LLERAS</v>
          </cell>
        </row>
        <row r="372">
          <cell r="C372" t="str">
            <v>LP31 - GUTEMBERTO</v>
          </cell>
        </row>
        <row r="373">
          <cell r="C373" t="str">
            <v>LP32 - LEY</v>
          </cell>
        </row>
        <row r="374">
          <cell r="C374" t="str">
            <v>LP33 - IGUALDAD</v>
          </cell>
        </row>
        <row r="375">
          <cell r="C375" t="str">
            <v>LP34 - TINTALITO</v>
          </cell>
        </row>
        <row r="376">
          <cell r="C376" t="str">
            <v>LP35 - EXITO_BC</v>
          </cell>
        </row>
        <row r="377">
          <cell r="C377" t="str">
            <v>LP36 - MONTEVIDEO</v>
          </cell>
        </row>
        <row r="378">
          <cell r="C378" t="str">
            <v>LP37 - PTE_ARANDA</v>
          </cell>
        </row>
        <row r="379">
          <cell r="C379" t="str">
            <v>LU11D - SAN_JUAN</v>
          </cell>
        </row>
        <row r="380">
          <cell r="C380" t="str">
            <v>LU12D - TUNAL</v>
          </cell>
        </row>
        <row r="381">
          <cell r="C381" t="str">
            <v>LU13D - AGUILAS</v>
          </cell>
        </row>
        <row r="382">
          <cell r="C382" t="str">
            <v>LU14D - PUEBLO_VJO</v>
          </cell>
        </row>
        <row r="383">
          <cell r="C383" t="str">
            <v>LV11D - LA_VIRGEN</v>
          </cell>
        </row>
        <row r="384">
          <cell r="C384" t="str">
            <v>MB11D - JAGUA</v>
          </cell>
        </row>
        <row r="385">
          <cell r="C385" t="str">
            <v>MB14D - URBANO</v>
          </cell>
        </row>
        <row r="386">
          <cell r="C386" t="str">
            <v>MB17D - GAZANORE</v>
          </cell>
        </row>
        <row r="387">
          <cell r="C387" t="str">
            <v>ME11D - PTO_LOPEZ</v>
          </cell>
        </row>
        <row r="388">
          <cell r="C388" t="str">
            <v>ME11R - LIBERIA</v>
          </cell>
        </row>
        <row r="389">
          <cell r="C389" t="str">
            <v>ME12R - SHYN</v>
          </cell>
        </row>
        <row r="390">
          <cell r="C390" t="str">
            <v>ME21D - EL_CARMEN</v>
          </cell>
        </row>
        <row r="391">
          <cell r="C391" t="str">
            <v>ME22D - YALCONIA</v>
          </cell>
        </row>
        <row r="392">
          <cell r="C392" t="str">
            <v>ME23D - COOSAMPRA</v>
          </cell>
        </row>
        <row r="393">
          <cell r="C393" t="str">
            <v>MO11 - Libre</v>
          </cell>
        </row>
        <row r="394">
          <cell r="C394" t="str">
            <v>MO11R - HILOS</v>
          </cell>
        </row>
        <row r="395">
          <cell r="C395" t="str">
            <v>MO12 - SAN_ANDRES</v>
          </cell>
        </row>
        <row r="396">
          <cell r="C396" t="str">
            <v>MO12R - AJOVER</v>
          </cell>
        </row>
        <row r="397">
          <cell r="C397" t="str">
            <v>MO13 - MADRID</v>
          </cell>
        </row>
        <row r="398">
          <cell r="C398" t="str">
            <v>MO14 - FUNZA</v>
          </cell>
        </row>
        <row r="399">
          <cell r="C399" t="str">
            <v>MO15 - SERREZUELA</v>
          </cell>
        </row>
        <row r="400">
          <cell r="C400" t="str">
            <v>MO16 - URBANIZAC</v>
          </cell>
        </row>
        <row r="401">
          <cell r="C401" t="str">
            <v>MO17 - TIBAITATA</v>
          </cell>
        </row>
        <row r="402">
          <cell r="C402" t="str">
            <v>MO21 - PLASTIHOGA</v>
          </cell>
        </row>
        <row r="403">
          <cell r="C403" t="str">
            <v>MO22 - TORINO</v>
          </cell>
        </row>
        <row r="404">
          <cell r="C404" t="str">
            <v>MO23 - BOJACA</v>
          </cell>
        </row>
        <row r="405">
          <cell r="C405" t="str">
            <v>MO24 - FLORAMERIC</v>
          </cell>
        </row>
        <row r="406">
          <cell r="C406" t="str">
            <v>MR11 - LAGARTOS</v>
          </cell>
        </row>
        <row r="407">
          <cell r="C407" t="str">
            <v>MR12 - CALATRAVA</v>
          </cell>
        </row>
        <row r="408">
          <cell r="C408" t="str">
            <v>MR13 - PALESTINA</v>
          </cell>
        </row>
        <row r="409">
          <cell r="C409" t="str">
            <v>MR14 - MAYOLICA</v>
          </cell>
        </row>
        <row r="410">
          <cell r="C410" t="str">
            <v>MR15 - FERIAS</v>
          </cell>
        </row>
        <row r="411">
          <cell r="C411" t="str">
            <v>MR16 - PONTEVEDRA</v>
          </cell>
        </row>
        <row r="412">
          <cell r="C412" t="str">
            <v>MR17 - BONANZA</v>
          </cell>
        </row>
        <row r="413">
          <cell r="C413" t="str">
            <v>MR18 - CREAM_HELA</v>
          </cell>
        </row>
        <row r="414">
          <cell r="C414" t="str">
            <v>MR21 - C_MEZCLAS</v>
          </cell>
        </row>
        <row r="415">
          <cell r="C415" t="str">
            <v>MR22 - C_DIAMANTE</v>
          </cell>
        </row>
        <row r="416">
          <cell r="C416" t="str">
            <v>MR23 - HELENITA</v>
          </cell>
        </row>
        <row r="417">
          <cell r="C417" t="str">
            <v>MR24 - NIZA_VIII</v>
          </cell>
        </row>
        <row r="418">
          <cell r="C418" t="str">
            <v>MR25 - SP_CAFAM</v>
          </cell>
        </row>
        <row r="419">
          <cell r="C419" t="str">
            <v>MR26 - LAS_GALIAS</v>
          </cell>
        </row>
        <row r="420">
          <cell r="C420" t="str">
            <v>MR27 - ILARCO</v>
          </cell>
        </row>
        <row r="421">
          <cell r="C421" t="str">
            <v>MR28 - TABORA</v>
          </cell>
        </row>
        <row r="422">
          <cell r="C422" t="str">
            <v>MR29 - AVENIDA_68</v>
          </cell>
        </row>
        <row r="423">
          <cell r="C423" t="str">
            <v>MR2B - CORDOBA</v>
          </cell>
        </row>
        <row r="424">
          <cell r="C424" t="str">
            <v>MR2C - FLORESTA</v>
          </cell>
        </row>
        <row r="425">
          <cell r="C425" t="str">
            <v>MR31 - SOTILEZA</v>
          </cell>
        </row>
        <row r="426">
          <cell r="C426" t="str">
            <v>MR32 - LA_CLARITA</v>
          </cell>
        </row>
        <row r="427">
          <cell r="C427" t="str">
            <v>MR33 - ESTRADA</v>
          </cell>
        </row>
        <row r="428">
          <cell r="C428" t="str">
            <v>MR34 - Libre</v>
          </cell>
        </row>
        <row r="429">
          <cell r="C429" t="str">
            <v>MR35 - Libre</v>
          </cell>
        </row>
        <row r="430">
          <cell r="C430" t="str">
            <v>MR36 - URB_ANDES</v>
          </cell>
        </row>
        <row r="431">
          <cell r="C431" t="str">
            <v>MR37 - Libre</v>
          </cell>
        </row>
        <row r="432">
          <cell r="C432" t="str">
            <v>MR38 - MORISCO</v>
          </cell>
        </row>
        <row r="433">
          <cell r="C433" t="str">
            <v>MU11 - TEXMERALDA</v>
          </cell>
        </row>
        <row r="434">
          <cell r="C434" t="str">
            <v>MU11R - CRYOGA_EEC</v>
          </cell>
        </row>
        <row r="435">
          <cell r="C435" t="str">
            <v>MU12 - ICOLLAN_11</v>
          </cell>
        </row>
        <row r="436">
          <cell r="C436" t="str">
            <v>MU12R - GRANADA</v>
          </cell>
        </row>
        <row r="437">
          <cell r="C437" t="str">
            <v>MU13 - SN_NICOLAS</v>
          </cell>
        </row>
        <row r="438">
          <cell r="C438" t="str">
            <v>MU14 - CARBOGAS</v>
          </cell>
        </row>
        <row r="439">
          <cell r="C439" t="str">
            <v>MU15 - SIBATE</v>
          </cell>
        </row>
        <row r="440">
          <cell r="C440" t="str">
            <v>MU16 - ALICACHIN</v>
          </cell>
        </row>
        <row r="441">
          <cell r="C441" t="str">
            <v>MU17 - STANTON</v>
          </cell>
        </row>
        <row r="442">
          <cell r="C442" t="str">
            <v>MU18 - CHUZACA</v>
          </cell>
        </row>
        <row r="443">
          <cell r="C443" t="str">
            <v>MU21R - LIQUID_GAS</v>
          </cell>
        </row>
        <row r="444">
          <cell r="C444" t="str">
            <v>MU22R - ICOLLANTAS</v>
          </cell>
        </row>
        <row r="445">
          <cell r="C445" t="str">
            <v>MU23R - CONALVIDRI</v>
          </cell>
        </row>
        <row r="446">
          <cell r="C446" t="str">
            <v>MV11D - AGUADITA</v>
          </cell>
        </row>
        <row r="447">
          <cell r="C447" t="str">
            <v>MV12D - GUAVIO</v>
          </cell>
        </row>
        <row r="448">
          <cell r="C448" t="str">
            <v>MZ11 - ALCALA</v>
          </cell>
        </row>
        <row r="449">
          <cell r="C449" t="str">
            <v>MZ12 - SULTANA</v>
          </cell>
        </row>
        <row r="450">
          <cell r="C450" t="str">
            <v>MZ13 - AUTOP_SUR</v>
          </cell>
        </row>
        <row r="451">
          <cell r="C451" t="str">
            <v>MZ14 - VL_MAYOR</v>
          </cell>
        </row>
        <row r="452">
          <cell r="C452" t="str">
            <v>MZ15 - SEVILLANA</v>
          </cell>
        </row>
        <row r="453">
          <cell r="C453" t="str">
            <v>MZ16 - ALQUERIA</v>
          </cell>
        </row>
        <row r="454">
          <cell r="C454" t="str">
            <v>MZ17 - CIU_MONTES</v>
          </cell>
        </row>
        <row r="455">
          <cell r="C455" t="str">
            <v>MZ21 - BRAVO_PAEZ</v>
          </cell>
        </row>
        <row r="456">
          <cell r="C456" t="str">
            <v>MZ22 - LA_FRAGUA</v>
          </cell>
        </row>
        <row r="457">
          <cell r="C457" t="str">
            <v>MZ23 - LIBERTADOR</v>
          </cell>
        </row>
        <row r="458">
          <cell r="C458" t="str">
            <v>MZ24 - VL_SONIA</v>
          </cell>
        </row>
        <row r="459">
          <cell r="C459" t="str">
            <v>MZ25 - CORU¥A</v>
          </cell>
        </row>
        <row r="460">
          <cell r="C460" t="str">
            <v>MZ26 - INGLES_BC</v>
          </cell>
        </row>
        <row r="461">
          <cell r="C461" t="str">
            <v>MZ31 - AVENIDA_27</v>
          </cell>
        </row>
        <row r="462">
          <cell r="C462" t="str">
            <v>MZ32 - DELICIAS</v>
          </cell>
        </row>
        <row r="463">
          <cell r="C463" t="str">
            <v>MZ33 - VENECIA</v>
          </cell>
        </row>
        <row r="464">
          <cell r="C464" t="str">
            <v>MZ34 - SN_VICENTE</v>
          </cell>
        </row>
        <row r="465">
          <cell r="C465" t="str">
            <v>MZ35 - FATIMA</v>
          </cell>
        </row>
        <row r="466">
          <cell r="C466" t="str">
            <v>MZ36 - PL_AMERICA</v>
          </cell>
        </row>
        <row r="467">
          <cell r="C467" t="str">
            <v>NA11 - C_MILITAR</v>
          </cell>
        </row>
        <row r="468">
          <cell r="C468" t="str">
            <v>NA12 - LEONA</v>
          </cell>
        </row>
        <row r="469">
          <cell r="C469" t="str">
            <v>NA22 - AGAFANO</v>
          </cell>
        </row>
        <row r="470">
          <cell r="C470" t="str">
            <v>NC11 - SAN_MARINO</v>
          </cell>
        </row>
        <row r="471">
          <cell r="C471" t="str">
            <v>NC12 - BENILDA</v>
          </cell>
        </row>
        <row r="472">
          <cell r="C472" t="str">
            <v>NC13 - CUBIA</v>
          </cell>
        </row>
        <row r="473">
          <cell r="C473" t="str">
            <v>NC14 - ZIPACON</v>
          </cell>
        </row>
        <row r="474">
          <cell r="C474" t="str">
            <v>NM11D - CHECUA</v>
          </cell>
        </row>
        <row r="475">
          <cell r="C475" t="str">
            <v>NM12D - LA_PUERTA</v>
          </cell>
        </row>
        <row r="476">
          <cell r="C476" t="str">
            <v>NM13D - ZOCAIRE</v>
          </cell>
        </row>
        <row r="477">
          <cell r="C477" t="str">
            <v>NS11D - HACIENDA</v>
          </cell>
        </row>
        <row r="478">
          <cell r="C478" t="str">
            <v>NS12D - CIENAGAA</v>
          </cell>
        </row>
        <row r="479">
          <cell r="C479" t="str">
            <v>NY11D - SIQUIMA</v>
          </cell>
        </row>
        <row r="480">
          <cell r="C480" t="str">
            <v>NY12D - NAMAY</v>
          </cell>
        </row>
        <row r="481">
          <cell r="C481" t="str">
            <v>OT12 - PARCELAS</v>
          </cell>
        </row>
        <row r="482">
          <cell r="C482" t="str">
            <v>OT21 - LA_MOYA</v>
          </cell>
        </row>
        <row r="483">
          <cell r="C483" t="str">
            <v>OT22 - FLORES_RIO</v>
          </cell>
        </row>
        <row r="484">
          <cell r="C484" t="str">
            <v>PE11D - GUAYABAL</v>
          </cell>
        </row>
        <row r="485">
          <cell r="C485" t="str">
            <v>PE12D - PENALOZA</v>
          </cell>
        </row>
        <row r="486">
          <cell r="C486" t="str">
            <v>PE13D - GUANACAS</v>
          </cell>
        </row>
        <row r="487">
          <cell r="C487" t="str">
            <v>PO11D - CABRERA</v>
          </cell>
        </row>
        <row r="488">
          <cell r="C488" t="str">
            <v>PO21D - SBERNARDO</v>
          </cell>
        </row>
        <row r="489">
          <cell r="C489" t="str">
            <v>PO22D - PORTONES</v>
          </cell>
        </row>
        <row r="490">
          <cell r="C490" t="str">
            <v>PT11 - RETEN</v>
          </cell>
        </row>
        <row r="491">
          <cell r="C491" t="str">
            <v>PT12 - PTE_PIEDRA</v>
          </cell>
        </row>
        <row r="492">
          <cell r="C492" t="str">
            <v>PT13 - PALMACERA</v>
          </cell>
        </row>
        <row r="493">
          <cell r="C493" t="str">
            <v>QI11D - QUIPILITO</v>
          </cell>
        </row>
        <row r="494">
          <cell r="C494" t="str">
            <v>QI12D - LIMONAL</v>
          </cell>
        </row>
        <row r="495">
          <cell r="C495" t="str">
            <v>QI21D - Quipile EEC</v>
          </cell>
        </row>
        <row r="496">
          <cell r="C496" t="str">
            <v>QP11 - GUATAVITA</v>
          </cell>
        </row>
        <row r="497">
          <cell r="C497" t="str">
            <v>QP12 - Libre</v>
          </cell>
        </row>
        <row r="498">
          <cell r="C498" t="str">
            <v>QP13 - GUASCA</v>
          </cell>
        </row>
        <row r="499">
          <cell r="C499" t="str">
            <v>QP14 - Libre</v>
          </cell>
        </row>
        <row r="500">
          <cell r="C500" t="str">
            <v>RR11D - CAMBULOS</v>
          </cell>
        </row>
        <row r="501">
          <cell r="C501" t="str">
            <v>RR21D - NORTE</v>
          </cell>
        </row>
        <row r="502">
          <cell r="C502" t="str">
            <v>RR22D - CHAMBACU</v>
          </cell>
        </row>
        <row r="503">
          <cell r="C503" t="str">
            <v>S1S2R - SALTO_1_2</v>
          </cell>
        </row>
        <row r="504">
          <cell r="C504" t="str">
            <v>SA11 - AV_DORADO</v>
          </cell>
        </row>
        <row r="505">
          <cell r="C505" t="str">
            <v>SA12 - RAFA_NUNEZ</v>
          </cell>
        </row>
        <row r="506">
          <cell r="C506" t="str">
            <v>SA13 - ENCANTO</v>
          </cell>
        </row>
        <row r="507">
          <cell r="C507" t="str">
            <v>SA14 - CAN</v>
          </cell>
        </row>
        <row r="508">
          <cell r="C508" t="str">
            <v>SA15 - CAMAVIEJA</v>
          </cell>
        </row>
        <row r="509">
          <cell r="C509" t="str">
            <v>SA16 - JJ_VARGAS</v>
          </cell>
        </row>
        <row r="510">
          <cell r="C510" t="str">
            <v>SA17 - XEROS</v>
          </cell>
        </row>
        <row r="511">
          <cell r="C511" t="str">
            <v>SA18 - EMBAJADA</v>
          </cell>
        </row>
        <row r="512">
          <cell r="C512" t="str">
            <v>SA21 - BQ_POPULAR</v>
          </cell>
        </row>
        <row r="513">
          <cell r="C513" t="str">
            <v>SA22 - ESMERALDA</v>
          </cell>
        </row>
        <row r="514">
          <cell r="C514" t="str">
            <v>SA23 - GRANJAS</v>
          </cell>
        </row>
        <row r="515">
          <cell r="C515" t="str">
            <v>SA24 - NORMANDIA</v>
          </cell>
        </row>
        <row r="516">
          <cell r="C516" t="str">
            <v>SA25 - C_EMPLEADO</v>
          </cell>
        </row>
        <row r="517">
          <cell r="C517" t="str">
            <v>SA26 - PABLO_VI</v>
          </cell>
        </row>
        <row r="518">
          <cell r="C518" t="str">
            <v>SA27 - EL_GRECO</v>
          </cell>
        </row>
        <row r="519">
          <cell r="C519" t="str">
            <v>SA28 - TIEMPO</v>
          </cell>
        </row>
        <row r="520">
          <cell r="C520" t="str">
            <v>SA31 - EEB</v>
          </cell>
        </row>
        <row r="521">
          <cell r="C521" t="str">
            <v>SA32 - GUALI</v>
          </cell>
        </row>
        <row r="522">
          <cell r="C522" t="str">
            <v>SA33 - METROPOLIS</v>
          </cell>
        </row>
        <row r="523">
          <cell r="C523" t="str">
            <v>SA34 - ALAMOS</v>
          </cell>
        </row>
        <row r="524">
          <cell r="C524" t="str">
            <v>SA35 - ST_CECILIA</v>
          </cell>
        </row>
        <row r="525">
          <cell r="C525" t="str">
            <v>SA36 - CIU_SALITR</v>
          </cell>
        </row>
        <row r="526">
          <cell r="C526" t="str">
            <v>SA37 - PETROLERAS</v>
          </cell>
        </row>
        <row r="527">
          <cell r="C527" t="str">
            <v>SA38 - ESPECTADOR</v>
          </cell>
        </row>
        <row r="528">
          <cell r="C528" t="str">
            <v>SC11 - 20_JULIO</v>
          </cell>
        </row>
        <row r="529">
          <cell r="C529" t="str">
            <v>SC12 - ANTONIO_NA</v>
          </cell>
        </row>
        <row r="530">
          <cell r="C530" t="str">
            <v>SC13 - VINAL</v>
          </cell>
        </row>
        <row r="531">
          <cell r="C531" t="str">
            <v>SC14 - SAN_ISIDRO</v>
          </cell>
        </row>
        <row r="532">
          <cell r="C532" t="str">
            <v>SC15 - QUIROGA</v>
          </cell>
        </row>
        <row r="533">
          <cell r="C533" t="str">
            <v>SC21 - PESEBRE</v>
          </cell>
        </row>
        <row r="534">
          <cell r="C534" t="str">
            <v>SC22 - CONSUELO</v>
          </cell>
        </row>
        <row r="535">
          <cell r="C535" t="str">
            <v>SC23 - G_RESTREPO</v>
          </cell>
        </row>
        <row r="536">
          <cell r="C536" t="str">
            <v>SC24 - SOCIEGO</v>
          </cell>
        </row>
        <row r="537">
          <cell r="C537" t="str">
            <v>SC25 - MOCHUELO</v>
          </cell>
        </row>
        <row r="538">
          <cell r="C538" t="str">
            <v>SC31 - COLINAS</v>
          </cell>
        </row>
        <row r="539">
          <cell r="C539" t="str">
            <v>SC32 - TUNJUELITO</v>
          </cell>
        </row>
        <row r="540">
          <cell r="C540" t="str">
            <v>SC33 - LAS_LOMAS</v>
          </cell>
        </row>
        <row r="541">
          <cell r="C541" t="str">
            <v>SC34 - CLARET</v>
          </cell>
        </row>
        <row r="542">
          <cell r="C542" t="str">
            <v>SC35 - OLAYA</v>
          </cell>
        </row>
        <row r="543">
          <cell r="C543" t="str">
            <v>SD11 - YERBABUENA</v>
          </cell>
        </row>
        <row r="544">
          <cell r="C544" t="str">
            <v>SD12 - SAGAMASA</v>
          </cell>
        </row>
        <row r="545">
          <cell r="C545" t="str">
            <v>SF11 - CLI_BEJARA</v>
          </cell>
        </row>
        <row r="546">
          <cell r="C546" t="str">
            <v>SF12 - SANTANDER</v>
          </cell>
        </row>
        <row r="547">
          <cell r="C547" t="str">
            <v>SF13 - Libre</v>
          </cell>
        </row>
        <row r="548">
          <cell r="C548" t="str">
            <v>SF14 - Libre</v>
          </cell>
        </row>
        <row r="549">
          <cell r="C549" t="str">
            <v>SF15 - BCO_COLOMB</v>
          </cell>
        </row>
        <row r="550">
          <cell r="C550" t="str">
            <v>SF16 - ZAPATA_BOL</v>
          </cell>
        </row>
        <row r="551">
          <cell r="C551" t="str">
            <v>SF17 - REY_TIEMPO</v>
          </cell>
        </row>
        <row r="552">
          <cell r="C552" t="str">
            <v>SF18 - SENA</v>
          </cell>
        </row>
        <row r="553">
          <cell r="C553" t="str">
            <v>SF1A - RICAURTE</v>
          </cell>
        </row>
        <row r="554">
          <cell r="C554" t="str">
            <v>SF1B - PAIBA</v>
          </cell>
        </row>
        <row r="555">
          <cell r="C555" t="str">
            <v>SF1C - OXIGENOS</v>
          </cell>
        </row>
        <row r="556">
          <cell r="C556" t="str">
            <v>SF1D - SF1D</v>
          </cell>
        </row>
        <row r="557">
          <cell r="C557" t="str">
            <v>SF1E - COLSEGUROS</v>
          </cell>
        </row>
        <row r="558">
          <cell r="C558" t="str">
            <v>SF1F - Libre</v>
          </cell>
        </row>
        <row r="559">
          <cell r="C559" t="str">
            <v>SF1G - CALLE_21</v>
          </cell>
        </row>
        <row r="560">
          <cell r="C560" t="str">
            <v>SF21 - TEUSAQUILO</v>
          </cell>
        </row>
        <row r="561">
          <cell r="C561" t="str">
            <v>SF22 - CROMOS_BC</v>
          </cell>
        </row>
        <row r="562">
          <cell r="C562" t="str">
            <v>SF23 - CALLE_22</v>
          </cell>
        </row>
        <row r="563">
          <cell r="C563" t="str">
            <v>SF24 - AV_JIMENEZ</v>
          </cell>
        </row>
        <row r="564">
          <cell r="C564" t="str">
            <v>SF25 - C_INTERNAL</v>
          </cell>
        </row>
        <row r="565">
          <cell r="C565" t="str">
            <v>SF26 - BIBLIOTECA</v>
          </cell>
        </row>
        <row r="566">
          <cell r="C566" t="str">
            <v>SF27 - CUNDINAMAR</v>
          </cell>
        </row>
        <row r="567">
          <cell r="C567" t="str">
            <v>SF31 - VICTORINO</v>
          </cell>
        </row>
        <row r="568">
          <cell r="C568" t="str">
            <v>SF32 - USATAMA</v>
          </cell>
        </row>
        <row r="569">
          <cell r="C569" t="str">
            <v>SF33 - ROBLEDO</v>
          </cell>
        </row>
        <row r="570">
          <cell r="C570" t="str">
            <v>SF34 - UNIVERSITA</v>
          </cell>
        </row>
        <row r="571">
          <cell r="C571" t="str">
            <v>SF35 - OSPÖNA</v>
          </cell>
        </row>
        <row r="572">
          <cell r="C572" t="str">
            <v>SF36 - NIEVES</v>
          </cell>
        </row>
        <row r="573">
          <cell r="C573" t="str">
            <v>SG11D - SGABRIEL</v>
          </cell>
        </row>
        <row r="574">
          <cell r="C574" t="str">
            <v>SG12D - ARGENTINA</v>
          </cell>
        </row>
        <row r="575">
          <cell r="C575" t="str">
            <v>SG13D - LAS_PALMAS</v>
          </cell>
        </row>
        <row r="576">
          <cell r="C576" t="str">
            <v>SH11 - PRADERA</v>
          </cell>
        </row>
        <row r="577">
          <cell r="C577" t="str">
            <v>SH12 - TABLAZO</v>
          </cell>
        </row>
        <row r="578">
          <cell r="C578" t="str">
            <v>SH21 - LA_CUESTA</v>
          </cell>
        </row>
        <row r="579">
          <cell r="C579" t="str">
            <v>SH22 - CANICA</v>
          </cell>
        </row>
        <row r="580">
          <cell r="C580" t="str">
            <v>SJ11 - ETB</v>
          </cell>
        </row>
        <row r="581">
          <cell r="C581" t="str">
            <v>SJ12 - CLI_BOGOTA</v>
          </cell>
        </row>
        <row r="582">
          <cell r="C582" t="str">
            <v>SJ13 - BANCO_BTA</v>
          </cell>
        </row>
        <row r="583">
          <cell r="C583" t="str">
            <v>SJ14 - EDI_COLON</v>
          </cell>
        </row>
        <row r="584">
          <cell r="C584" t="str">
            <v>SJ15 - TELEFONOS</v>
          </cell>
        </row>
        <row r="585">
          <cell r="C585" t="str">
            <v>SJ1A - EDITORIAL</v>
          </cell>
        </row>
        <row r="586">
          <cell r="C586" t="str">
            <v>SJ1B - PALETAS_BC</v>
          </cell>
        </row>
        <row r="587">
          <cell r="C587" t="str">
            <v>SJ1C - FERROCARRI</v>
          </cell>
        </row>
        <row r="588">
          <cell r="C588" t="str">
            <v>SJ1D - VOTO_NAL</v>
          </cell>
        </row>
        <row r="589">
          <cell r="C589" t="str">
            <v>SJ1E - TRILLADORA</v>
          </cell>
        </row>
        <row r="590">
          <cell r="C590" t="str">
            <v>SJ1F - ESTANZUELA</v>
          </cell>
        </row>
        <row r="591">
          <cell r="C591" t="str">
            <v>SK11D - SIMIJACA</v>
          </cell>
        </row>
        <row r="592">
          <cell r="C592" t="str">
            <v>SK12D - HATOCHICO</v>
          </cell>
        </row>
        <row r="593">
          <cell r="C593" t="str">
            <v>SK13D - SAN_MIGUEL</v>
          </cell>
        </row>
        <row r="594">
          <cell r="C594" t="str">
            <v>SK14D - SUSA</v>
          </cell>
        </row>
        <row r="595">
          <cell r="C595" t="str">
            <v>SK15D - Libre</v>
          </cell>
        </row>
        <row r="596">
          <cell r="C596" t="str">
            <v>SK16D - LOCAL_SK16</v>
          </cell>
        </row>
        <row r="597">
          <cell r="C597" t="str">
            <v>SL11D - COGUA</v>
          </cell>
        </row>
        <row r="598">
          <cell r="C598" t="str">
            <v>SL12D - SAN_RAFAEL</v>
          </cell>
        </row>
        <row r="599">
          <cell r="C599" t="str">
            <v>SL13D - CEUCO</v>
          </cell>
        </row>
        <row r="600">
          <cell r="C600" t="str">
            <v>SL14D - MORTINO</v>
          </cell>
        </row>
        <row r="601">
          <cell r="C601" t="str">
            <v>SM11 - CANTERAS</v>
          </cell>
        </row>
        <row r="602">
          <cell r="C602" t="str">
            <v>SM12 - PTO_ALEGRE</v>
          </cell>
        </row>
        <row r="603">
          <cell r="C603" t="str">
            <v>SM13 - BARRIO_NVO</v>
          </cell>
        </row>
        <row r="604">
          <cell r="C604" t="str">
            <v>SM14 - SAN_CARLOS</v>
          </cell>
        </row>
        <row r="605">
          <cell r="C605" t="str">
            <v>SM15 - LEON_XIII</v>
          </cell>
        </row>
        <row r="606">
          <cell r="C606" t="str">
            <v>SM16 - C_TORRES</v>
          </cell>
        </row>
        <row r="607">
          <cell r="C607" t="str">
            <v>SM17 - WEST_ARCO</v>
          </cell>
        </row>
        <row r="608">
          <cell r="C608" t="str">
            <v>SM18 - PORVENIR</v>
          </cell>
        </row>
        <row r="609">
          <cell r="C609" t="str">
            <v>SM19 - EL_ATICO</v>
          </cell>
        </row>
        <row r="610">
          <cell r="C610" t="str">
            <v>SM1A - VEREDITA</v>
          </cell>
        </row>
        <row r="611">
          <cell r="C611" t="str">
            <v>SM1B - TERREROS</v>
          </cell>
        </row>
        <row r="612">
          <cell r="C612" t="str">
            <v>SM1C - POLICARPA</v>
          </cell>
        </row>
        <row r="613">
          <cell r="C613" t="str">
            <v>SM21 - RIVELINO</v>
          </cell>
        </row>
        <row r="614">
          <cell r="C614" t="str">
            <v>SM22 - NARANJOS</v>
          </cell>
        </row>
        <row r="615">
          <cell r="C615" t="str">
            <v>SM23 - QUINTANARE</v>
          </cell>
        </row>
        <row r="616">
          <cell r="C616" t="str">
            <v>SM24 - SUCRE</v>
          </cell>
        </row>
        <row r="617">
          <cell r="C617" t="str">
            <v>SM25 - UNISUR</v>
          </cell>
        </row>
        <row r="618">
          <cell r="C618" t="str">
            <v>SM26 - PIAMONTE</v>
          </cell>
        </row>
        <row r="619">
          <cell r="C619" t="str">
            <v>SM27 - CAZUCA</v>
          </cell>
        </row>
        <row r="620">
          <cell r="C620" t="str">
            <v>SM28 - QUESADA</v>
          </cell>
        </row>
        <row r="621">
          <cell r="C621" t="str">
            <v>SM29 - VOGUE</v>
          </cell>
        </row>
        <row r="622">
          <cell r="C622" t="str">
            <v>SM2A - HELIOS</v>
          </cell>
        </row>
        <row r="623">
          <cell r="C623" t="str">
            <v>SP11 - SN_AGUSTIN</v>
          </cell>
        </row>
        <row r="624">
          <cell r="C624" t="str">
            <v>SP12 - CAROLINA</v>
          </cell>
        </row>
        <row r="625">
          <cell r="C625" t="str">
            <v>SP21 - MARQUEZ</v>
          </cell>
        </row>
        <row r="626">
          <cell r="C626" t="str">
            <v>SQ11 - C_NAUTICO</v>
          </cell>
        </row>
        <row r="627">
          <cell r="C627" t="str">
            <v>SQ11R - GACHANCIPA</v>
          </cell>
        </row>
        <row r="628">
          <cell r="C628" t="str">
            <v>SQ12R - VILLAPINZO</v>
          </cell>
        </row>
        <row r="629">
          <cell r="C629" t="str">
            <v>SQ13R - TOMINE</v>
          </cell>
        </row>
        <row r="630">
          <cell r="C630" t="str">
            <v>SR11 - CACERIO</v>
          </cell>
        </row>
        <row r="631">
          <cell r="C631" t="str">
            <v>SR12 - BETANIA</v>
          </cell>
        </row>
        <row r="632">
          <cell r="C632" t="str">
            <v>SR13 - NAZARET</v>
          </cell>
        </row>
        <row r="633">
          <cell r="C633" t="str">
            <v>SS11D - ESPIGAS</v>
          </cell>
        </row>
        <row r="634">
          <cell r="C634" t="str">
            <v>SS12D - PALMIRA</v>
          </cell>
        </row>
        <row r="635">
          <cell r="C635" t="str">
            <v>SS21D - CACICAZGO</v>
          </cell>
        </row>
        <row r="636">
          <cell r="C636" t="str">
            <v>ST11 - SALTOCADEN</v>
          </cell>
        </row>
        <row r="637">
          <cell r="C637" t="str">
            <v>ST12 - TEQUENDAMA</v>
          </cell>
        </row>
        <row r="638">
          <cell r="C638" t="str">
            <v>ST13 - LAGUNETA</v>
          </cell>
        </row>
        <row r="639">
          <cell r="C639" t="str">
            <v>SU11 - MAZUREN</v>
          </cell>
        </row>
        <row r="640">
          <cell r="C640" t="str">
            <v>SU12 - PROVENZA</v>
          </cell>
        </row>
        <row r="641">
          <cell r="C641" t="str">
            <v>SU13 - BOSTON</v>
          </cell>
        </row>
        <row r="642">
          <cell r="C642" t="str">
            <v>SU14 - MIRANDELA</v>
          </cell>
        </row>
        <row r="643">
          <cell r="C643" t="str">
            <v>SU15 - PORTALES</v>
          </cell>
        </row>
        <row r="644">
          <cell r="C644" t="str">
            <v>SU16 - LINCOLN</v>
          </cell>
        </row>
        <row r="645">
          <cell r="C645" t="str">
            <v>SU17 - CALLE_170</v>
          </cell>
        </row>
        <row r="646">
          <cell r="C646" t="str">
            <v>SU18 - VL_MAGDALA</v>
          </cell>
        </row>
        <row r="647">
          <cell r="C647" t="str">
            <v>SU21 - LA_CAMPINA</v>
          </cell>
        </row>
        <row r="648">
          <cell r="C648" t="str">
            <v>SU22 - BACATA</v>
          </cell>
        </row>
        <row r="649">
          <cell r="C649" t="str">
            <v>SU23 - STA_MONICA</v>
          </cell>
        </row>
        <row r="650">
          <cell r="C650" t="str">
            <v>SU24 - CAMPANELA</v>
          </cell>
        </row>
        <row r="651">
          <cell r="C651" t="str">
            <v>SU25 - PARCELACIO</v>
          </cell>
        </row>
        <row r="652">
          <cell r="C652" t="str">
            <v>SU26 - J_N_CORPAS</v>
          </cell>
        </row>
        <row r="653">
          <cell r="C653" t="str">
            <v>SU27 - VL_PRADO</v>
          </cell>
        </row>
        <row r="654">
          <cell r="C654" t="str">
            <v>SU28 - SN_CIPRIAN</v>
          </cell>
        </row>
        <row r="655">
          <cell r="C655" t="str">
            <v>SY11D - CAMANCHA</v>
          </cell>
        </row>
        <row r="656">
          <cell r="C656" t="str">
            <v>SY12D - PINIPAY</v>
          </cell>
        </row>
        <row r="657">
          <cell r="C657" t="str">
            <v>SY13D - PARAMOALTO</v>
          </cell>
        </row>
        <row r="658">
          <cell r="C658" t="str">
            <v>TB11 - COSTA_AZUL</v>
          </cell>
        </row>
        <row r="659">
          <cell r="C659" t="str">
            <v>TB12 - VL_MARIA</v>
          </cell>
        </row>
        <row r="660">
          <cell r="C660" t="str">
            <v>TB13 - URB_LAROSA</v>
          </cell>
        </row>
        <row r="661">
          <cell r="C661" t="str">
            <v>TB14 - RINCON</v>
          </cell>
        </row>
        <row r="662">
          <cell r="C662" t="str">
            <v>TB15 - SANTA_INES</v>
          </cell>
        </row>
        <row r="663">
          <cell r="C663" t="str">
            <v>TB16 - BQE_SUBA</v>
          </cell>
        </row>
        <row r="664">
          <cell r="C664" t="str">
            <v>TB17 - LOCAL_TB17</v>
          </cell>
        </row>
        <row r="665">
          <cell r="C665" t="str">
            <v>TB18 - LINDARAJA</v>
          </cell>
        </row>
        <row r="666">
          <cell r="C666" t="str">
            <v>TB21 - PORTAL</v>
          </cell>
        </row>
        <row r="667">
          <cell r="C667" t="str">
            <v>TB22 - RUBI_NORTE</v>
          </cell>
        </row>
        <row r="668">
          <cell r="C668" t="str">
            <v>TB23 - NVA_TIBABU</v>
          </cell>
        </row>
        <row r="669">
          <cell r="C669" t="str">
            <v>TB24 - JAPON</v>
          </cell>
        </row>
        <row r="670">
          <cell r="C670" t="str">
            <v>TB25 - TOSCANA</v>
          </cell>
        </row>
        <row r="671">
          <cell r="C671" t="str">
            <v>TB26 - BERLIN</v>
          </cell>
        </row>
        <row r="672">
          <cell r="C672" t="str">
            <v>TB27 - ALCAPARROS</v>
          </cell>
        </row>
        <row r="673">
          <cell r="C673" t="str">
            <v>TB28 - PIEDRA_VER</v>
          </cell>
        </row>
        <row r="674">
          <cell r="C674" t="str">
            <v>TB31 - J_AMARILLO</v>
          </cell>
        </row>
        <row r="675">
          <cell r="C675" t="str">
            <v>TB32 - LA_GAITANA</v>
          </cell>
        </row>
        <row r="676">
          <cell r="C676" t="str">
            <v>TB33 - MANUELITA</v>
          </cell>
        </row>
        <row r="677">
          <cell r="C677" t="str">
            <v>TB34 - PUERTO_SOL</v>
          </cell>
        </row>
        <row r="678">
          <cell r="C678" t="str">
            <v>TB35 - BOCHALEMA</v>
          </cell>
        </row>
        <row r="679">
          <cell r="C679" t="str">
            <v>TB36 - LAS_FLORES</v>
          </cell>
        </row>
        <row r="680">
          <cell r="C680" t="str">
            <v>TB37 - CTRO_SUBA</v>
          </cell>
        </row>
        <row r="681">
          <cell r="C681" t="str">
            <v>TB38 - ALMENDROS</v>
          </cell>
        </row>
        <row r="682">
          <cell r="C682" t="str">
            <v>TC11 - LA_FUENTE</v>
          </cell>
        </row>
        <row r="683">
          <cell r="C683" t="str">
            <v>TC21 - MANZANOS</v>
          </cell>
        </row>
        <row r="684">
          <cell r="C684" t="str">
            <v>TC22 - VERGANZO</v>
          </cell>
        </row>
        <row r="685">
          <cell r="C685" t="str">
            <v>TE11 - SINAI</v>
          </cell>
        </row>
        <row r="686">
          <cell r="C686" t="str">
            <v>TE12 - AYACUCHO</v>
          </cell>
        </row>
        <row r="687">
          <cell r="C687" t="str">
            <v>TE13 - KENNEDY</v>
          </cell>
        </row>
        <row r="688">
          <cell r="C688" t="str">
            <v>TE14 - BRASIL</v>
          </cell>
        </row>
        <row r="689">
          <cell r="C689" t="str">
            <v>TE15 - BANDERAS</v>
          </cell>
        </row>
        <row r="690">
          <cell r="C690" t="str">
            <v>TE16 - HORIZONTE</v>
          </cell>
        </row>
        <row r="691">
          <cell r="C691" t="str">
            <v>TE17 - PTE_CALDAS</v>
          </cell>
        </row>
        <row r="692">
          <cell r="C692" t="str">
            <v>TE18 - CORABASTOS</v>
          </cell>
        </row>
        <row r="693">
          <cell r="C693" t="str">
            <v>TE21 - LLANO_GRAN</v>
          </cell>
        </row>
        <row r="694">
          <cell r="C694" t="str">
            <v>TE22 - ETB_BC</v>
          </cell>
        </row>
        <row r="695">
          <cell r="C695" t="str">
            <v>TE23 - DIONISIO</v>
          </cell>
        </row>
        <row r="696">
          <cell r="C696" t="str">
            <v>TE24 - MARIA_PAZ</v>
          </cell>
        </row>
        <row r="697">
          <cell r="C697" t="str">
            <v>TE25 - ESCOCIA</v>
          </cell>
        </row>
        <row r="698">
          <cell r="C698" t="str">
            <v>TE26 - EM_MARIANA</v>
          </cell>
        </row>
        <row r="699">
          <cell r="C699" t="str">
            <v>TE27 - HIPODROMO</v>
          </cell>
        </row>
        <row r="700">
          <cell r="C700" t="str">
            <v>TE28 - CHICALA</v>
          </cell>
        </row>
        <row r="701">
          <cell r="C701" t="str">
            <v>TE31 - PROVIVIEND</v>
          </cell>
        </row>
        <row r="702">
          <cell r="C702" t="str">
            <v>TE32 - AV_BOYACA</v>
          </cell>
        </row>
        <row r="703">
          <cell r="C703" t="str">
            <v>TE33 - TINTALA</v>
          </cell>
        </row>
        <row r="704">
          <cell r="C704" t="str">
            <v>TE34 - MANDALAY</v>
          </cell>
        </row>
        <row r="705">
          <cell r="C705" t="str">
            <v>TE35 - CASTILLA</v>
          </cell>
        </row>
        <row r="706">
          <cell r="C706" t="str">
            <v>TE36 - 2_AVENIDAS</v>
          </cell>
        </row>
        <row r="707">
          <cell r="C707" t="str">
            <v>TE37 - ANDALUCIA</v>
          </cell>
        </row>
        <row r="708">
          <cell r="C708" t="str">
            <v>TE38 - AV_1_MAYO</v>
          </cell>
        </row>
        <row r="709">
          <cell r="C709" t="str">
            <v>TE41 - PQE_TINTAL</v>
          </cell>
        </row>
        <row r="710">
          <cell r="C710" t="str">
            <v>TE42 - PTO_BONITO</v>
          </cell>
        </row>
        <row r="711">
          <cell r="C711" t="str">
            <v>TE43 - PANTANOS</v>
          </cell>
        </row>
        <row r="712">
          <cell r="C712" t="str">
            <v>TE44 - ALTAMAR</v>
          </cell>
        </row>
        <row r="713">
          <cell r="C713" t="str">
            <v>TI11 - BARBARA</v>
          </cell>
        </row>
        <row r="714">
          <cell r="C714" t="str">
            <v>TI21 - VIRGINIA</v>
          </cell>
        </row>
        <row r="715">
          <cell r="C715" t="str">
            <v>TI22 - TERMALES</v>
          </cell>
        </row>
        <row r="716">
          <cell r="C716" t="str">
            <v>TJ11R - BIMBO</v>
          </cell>
        </row>
        <row r="717">
          <cell r="C717" t="str">
            <v>TJ12R - LAMINADOS</v>
          </cell>
        </row>
        <row r="718">
          <cell r="C718" t="str">
            <v>TJ21R - CARRASQUIL</v>
          </cell>
        </row>
        <row r="719">
          <cell r="C719" t="str">
            <v>TJ22R - VALVANERA</v>
          </cell>
        </row>
        <row r="720">
          <cell r="C720" t="str">
            <v>TN12 - CHACAL</v>
          </cell>
        </row>
        <row r="721">
          <cell r="C721" t="str">
            <v>TN21 - CHINCE</v>
          </cell>
        </row>
        <row r="722">
          <cell r="C722" t="str">
            <v>TN22 - ESTANCO</v>
          </cell>
        </row>
        <row r="723">
          <cell r="C723" t="str">
            <v>TO11 - ARRAYANES</v>
          </cell>
        </row>
        <row r="724">
          <cell r="C724" t="str">
            <v>TO12 - GUAYMARAL</v>
          </cell>
        </row>
        <row r="725">
          <cell r="C725" t="str">
            <v>TO13 - MARANTA</v>
          </cell>
        </row>
        <row r="726">
          <cell r="C726" t="str">
            <v>TO14 - VERBENAL</v>
          </cell>
        </row>
        <row r="727">
          <cell r="C727" t="str">
            <v>TO15 - AMER_PIPE</v>
          </cell>
        </row>
        <row r="728">
          <cell r="C728" t="str">
            <v>TO16 - EL_GUAVIO</v>
          </cell>
        </row>
        <row r="729">
          <cell r="C729" t="str">
            <v>TO17 - S_BOLIVAR</v>
          </cell>
        </row>
        <row r="730">
          <cell r="C730" t="str">
            <v>TO18 - HATOGRANDE</v>
          </cell>
        </row>
        <row r="731">
          <cell r="C731" t="str">
            <v>TO21 - JORDAN</v>
          </cell>
        </row>
        <row r="732">
          <cell r="C732" t="str">
            <v>TO22 - BIMA</v>
          </cell>
        </row>
        <row r="733">
          <cell r="C733" t="str">
            <v>TO23 - SONORA</v>
          </cell>
        </row>
        <row r="734">
          <cell r="C734" t="str">
            <v>TO24 - CAOBOS</v>
          </cell>
        </row>
        <row r="735">
          <cell r="C735" t="str">
            <v>TO25 - CAPRI</v>
          </cell>
        </row>
        <row r="736">
          <cell r="C736" t="str">
            <v>TO26 - BELMIRA</v>
          </cell>
        </row>
        <row r="737">
          <cell r="C737" t="str">
            <v>TO27 - TEJARES</v>
          </cell>
        </row>
        <row r="738">
          <cell r="C738" t="str">
            <v>TO28 - MAICAO_ETB</v>
          </cell>
        </row>
        <row r="739">
          <cell r="C739" t="str">
            <v>TR11D - NARANJAL</v>
          </cell>
        </row>
        <row r="740">
          <cell r="C740" t="str">
            <v>TR12D - TERRAZAS</v>
          </cell>
        </row>
        <row r="741">
          <cell r="C741" t="str">
            <v>TS11D - MINERO</v>
          </cell>
        </row>
        <row r="742">
          <cell r="C742" t="str">
            <v>TS12D - NEUSA</v>
          </cell>
        </row>
        <row r="743">
          <cell r="C743" t="str">
            <v>TS13D - PEDREGAL</v>
          </cell>
        </row>
        <row r="744">
          <cell r="C744" t="str">
            <v>TU11 - INEM</v>
          </cell>
        </row>
        <row r="745">
          <cell r="C745" t="str">
            <v>TU12 - CIU_BOLIVA</v>
          </cell>
        </row>
        <row r="746">
          <cell r="C746" t="str">
            <v>TU13 - NVO_LUCERO</v>
          </cell>
        </row>
        <row r="747">
          <cell r="C747" t="str">
            <v>TU14 - MARANDU</v>
          </cell>
        </row>
        <row r="748">
          <cell r="C748" t="str">
            <v>TU15 - SAN_BENITO</v>
          </cell>
        </row>
        <row r="749">
          <cell r="C749" t="str">
            <v>TU16 - MARISCAL</v>
          </cell>
        </row>
        <row r="750">
          <cell r="C750" t="str">
            <v>TU17 - ONTARIO</v>
          </cell>
        </row>
        <row r="751">
          <cell r="C751" t="str">
            <v>TU18 - MEISSEN</v>
          </cell>
        </row>
        <row r="752">
          <cell r="C752" t="str">
            <v>TU19 - JALISCO</v>
          </cell>
        </row>
        <row r="753">
          <cell r="C753" t="str">
            <v>TU1A - JERUSALEN</v>
          </cell>
        </row>
        <row r="754">
          <cell r="C754" t="str">
            <v>TU22 - OKAL_MUZU</v>
          </cell>
        </row>
        <row r="755">
          <cell r="C755" t="str">
            <v>TU23 - JJ_RONDON</v>
          </cell>
        </row>
        <row r="756">
          <cell r="C756" t="str">
            <v>TU24 - LOCAL_ETB</v>
          </cell>
        </row>
        <row r="757">
          <cell r="C757" t="str">
            <v>TU25 - ARBORIZADO</v>
          </cell>
        </row>
        <row r="758">
          <cell r="C758" t="str">
            <v>TU26 - ATLANTA</v>
          </cell>
        </row>
        <row r="759">
          <cell r="C759" t="str">
            <v>TU27 - GUIPARMA</v>
          </cell>
        </row>
        <row r="760">
          <cell r="C760" t="str">
            <v>TU28 - FRANCISCO</v>
          </cell>
        </row>
        <row r="761">
          <cell r="C761" t="str">
            <v>TU29 - J_PABLO_II</v>
          </cell>
        </row>
        <row r="762">
          <cell r="C762" t="str">
            <v>TU2A - CROYDON</v>
          </cell>
        </row>
        <row r="763">
          <cell r="C763" t="str">
            <v>TZ12R - TERMOZIAUX</v>
          </cell>
        </row>
        <row r="764">
          <cell r="C764" t="str">
            <v>TZ13R - TERMOTIBIT</v>
          </cell>
        </row>
        <row r="765">
          <cell r="C765" t="str">
            <v>TZ14R - MALTERIAS</v>
          </cell>
        </row>
        <row r="766">
          <cell r="C766" t="str">
            <v>TZ15R - CANAVITA</v>
          </cell>
        </row>
        <row r="767">
          <cell r="C767" t="str">
            <v>TZ16R - RURALES</v>
          </cell>
        </row>
        <row r="768">
          <cell r="C768" t="str">
            <v>UB11D - UBATE_LCAL</v>
          </cell>
        </row>
        <row r="769">
          <cell r="C769" t="str">
            <v>UB11R - CAPELLANIA</v>
          </cell>
        </row>
        <row r="770">
          <cell r="C770" t="str">
            <v>UB12D - CARUPA</v>
          </cell>
        </row>
        <row r="771">
          <cell r="C771" t="str">
            <v>UB12R - ORIENTE</v>
          </cell>
        </row>
        <row r="772">
          <cell r="C772" t="str">
            <v>UB13D - CUCUNUBA</v>
          </cell>
        </row>
        <row r="773">
          <cell r="C773" t="str">
            <v>UB13R - TAUSA</v>
          </cell>
        </row>
        <row r="774">
          <cell r="C774" t="str">
            <v>UB14D - LENGUAZAQ</v>
          </cell>
        </row>
        <row r="775">
          <cell r="C775" t="str">
            <v>UB15D - SUTATAUSA</v>
          </cell>
        </row>
        <row r="776">
          <cell r="C776" t="str">
            <v>UB16D - FUQUENE</v>
          </cell>
        </row>
        <row r="777">
          <cell r="C777" t="str">
            <v>UL13D - UBALA</v>
          </cell>
        </row>
        <row r="778">
          <cell r="C778" t="str">
            <v>UL14D - TUNJA</v>
          </cell>
        </row>
        <row r="779">
          <cell r="C779" t="str">
            <v>UL15D - CASCADAS</v>
          </cell>
        </row>
        <row r="780">
          <cell r="C780" t="str">
            <v>UM11 - Libre</v>
          </cell>
        </row>
        <row r="781">
          <cell r="C781" t="str">
            <v>UM12 - LA_CABANA</v>
          </cell>
        </row>
        <row r="782">
          <cell r="C782" t="str">
            <v>UM13 - CHUNIZA</v>
          </cell>
        </row>
        <row r="783">
          <cell r="C783" t="str">
            <v>UM14 - PICOTA</v>
          </cell>
        </row>
        <row r="784">
          <cell r="C784" t="str">
            <v>UM15 - TESORO</v>
          </cell>
        </row>
        <row r="785">
          <cell r="C785" t="str">
            <v>UM16 - Libre</v>
          </cell>
        </row>
        <row r="786">
          <cell r="C786" t="str">
            <v>UM17 - SERRANIAS</v>
          </cell>
        </row>
        <row r="787">
          <cell r="C787" t="str">
            <v>UM18 - MARICHUELA</v>
          </cell>
        </row>
        <row r="788">
          <cell r="C788" t="str">
            <v>UM21 - VALLE</v>
          </cell>
        </row>
        <row r="789">
          <cell r="C789" t="str">
            <v>UM22 - LADRILLERA</v>
          </cell>
        </row>
        <row r="790">
          <cell r="C790" t="str">
            <v>UM23 - TIGUAQUE</v>
          </cell>
        </row>
        <row r="791">
          <cell r="C791" t="str">
            <v>UM24 - TENERIFE</v>
          </cell>
        </row>
        <row r="792">
          <cell r="C792" t="str">
            <v>UM25 - NACIONES_U</v>
          </cell>
        </row>
        <row r="793">
          <cell r="C793" t="str">
            <v>UM26 - MTE_BLANCO</v>
          </cell>
        </row>
        <row r="794">
          <cell r="C794" t="str">
            <v>UM27 - LUCERO</v>
          </cell>
        </row>
        <row r="795">
          <cell r="C795" t="str">
            <v>UM28 - ALFO_LOPEZ</v>
          </cell>
        </row>
        <row r="796">
          <cell r="C796" t="str">
            <v>UM31 - CIU_USME</v>
          </cell>
        </row>
        <row r="797">
          <cell r="C797" t="str">
            <v>UM32 - VENEZUELA</v>
          </cell>
        </row>
        <row r="798">
          <cell r="C798" t="str">
            <v>UM33 - PASQUILLA</v>
          </cell>
        </row>
        <row r="799">
          <cell r="C799" t="str">
            <v>UM34 - EL_UVAL</v>
          </cell>
        </row>
        <row r="800">
          <cell r="C800" t="str">
            <v>UM35 - BOQUERON</v>
          </cell>
        </row>
        <row r="801">
          <cell r="C801" t="str">
            <v>UM36 - VIVIENDAS</v>
          </cell>
        </row>
        <row r="802">
          <cell r="C802" t="str">
            <v>US11 - TUNEL</v>
          </cell>
        </row>
        <row r="803">
          <cell r="C803" t="str">
            <v>US12 - CANTON_NTE</v>
          </cell>
        </row>
        <row r="804">
          <cell r="C804" t="str">
            <v>US13 - TEATRO_PAT</v>
          </cell>
        </row>
        <row r="805">
          <cell r="C805" t="str">
            <v>US14 - FUNDACION</v>
          </cell>
        </row>
        <row r="806">
          <cell r="C806" t="str">
            <v>US15 - BATAN</v>
          </cell>
        </row>
        <row r="807">
          <cell r="C807" t="str">
            <v>US16 - CALERA</v>
          </cell>
        </row>
        <row r="808">
          <cell r="C808" t="str">
            <v>US17 - WORL_TRADE</v>
          </cell>
        </row>
        <row r="809">
          <cell r="C809" t="str">
            <v>US18 - PATRICIO</v>
          </cell>
        </row>
        <row r="810">
          <cell r="C810" t="str">
            <v>US21 - REFUGIO</v>
          </cell>
        </row>
        <row r="811">
          <cell r="C811" t="str">
            <v>US22 - BELLASUIZA</v>
          </cell>
        </row>
        <row r="812">
          <cell r="C812" t="str">
            <v>US23 - CALLE_117</v>
          </cell>
        </row>
        <row r="813">
          <cell r="C813" t="str">
            <v>US24 - CARRETERA</v>
          </cell>
        </row>
        <row r="814">
          <cell r="C814" t="str">
            <v>US25 - BARCELONA</v>
          </cell>
        </row>
        <row r="815">
          <cell r="C815" t="str">
            <v>US26 - PEPESIERRA</v>
          </cell>
        </row>
        <row r="816">
          <cell r="C816" t="str">
            <v>US27 - POMONA</v>
          </cell>
        </row>
        <row r="817">
          <cell r="C817" t="str">
            <v>US28 - MOLINOS</v>
          </cell>
        </row>
        <row r="818">
          <cell r="C818" t="str">
            <v>US31 - CALLE_98</v>
          </cell>
        </row>
        <row r="819">
          <cell r="C819" t="str">
            <v>US32 - ST_BEATRIZ</v>
          </cell>
        </row>
        <row r="820">
          <cell r="C820" t="str">
            <v>US33 - BQE_MEDINA</v>
          </cell>
        </row>
        <row r="821">
          <cell r="C821" t="str">
            <v>US34 - LACAROLINA</v>
          </cell>
        </row>
        <row r="822">
          <cell r="C822" t="str">
            <v>VA11D - SN_ANTONIO</v>
          </cell>
        </row>
        <row r="823">
          <cell r="C823" t="str">
            <v>VA12D - EL_TRIUNFO</v>
          </cell>
        </row>
        <row r="824">
          <cell r="C824" t="str">
            <v>VA13D - VIOTA</v>
          </cell>
        </row>
        <row r="825">
          <cell r="C825" t="str">
            <v>VC11D - JAVA</v>
          </cell>
        </row>
        <row r="826">
          <cell r="C826" t="str">
            <v>VC12D - LAVICTORIA</v>
          </cell>
        </row>
        <row r="827">
          <cell r="C827" t="str">
            <v>VC21D - EL_PIN</v>
          </cell>
        </row>
        <row r="828">
          <cell r="C828" t="str">
            <v>VE11 - DERSA</v>
          </cell>
        </row>
        <row r="829">
          <cell r="C829" t="str">
            <v>VE12 - STA_ISABEL</v>
          </cell>
        </row>
        <row r="830">
          <cell r="C830" t="str">
            <v>VE13 - BC_VE_1</v>
          </cell>
        </row>
        <row r="831">
          <cell r="C831" t="str">
            <v>VE14 - GRASCO</v>
          </cell>
        </row>
        <row r="832">
          <cell r="C832" t="str">
            <v>VE15 - TEJAR</v>
          </cell>
        </row>
        <row r="833">
          <cell r="C833" t="str">
            <v>VE16 - MILENTA</v>
          </cell>
        </row>
        <row r="834">
          <cell r="C834" t="str">
            <v>VE17 - COLORTEX</v>
          </cell>
        </row>
        <row r="835">
          <cell r="C835" t="str">
            <v>VE18 - TIBANA</v>
          </cell>
        </row>
        <row r="836">
          <cell r="C836" t="str">
            <v>VE21 - BC_VE_2</v>
          </cell>
        </row>
        <row r="837">
          <cell r="C837" t="str">
            <v>VE22 - VILLA_INES</v>
          </cell>
        </row>
        <row r="838">
          <cell r="C838" t="str">
            <v>VE23 - CAMELIA</v>
          </cell>
        </row>
        <row r="839">
          <cell r="C839" t="str">
            <v>VE24 - METALES</v>
          </cell>
        </row>
        <row r="840">
          <cell r="C840" t="str">
            <v>VE25 - AVENIDA_3</v>
          </cell>
        </row>
        <row r="841">
          <cell r="C841" t="str">
            <v>VE26 - CANALINDUS</v>
          </cell>
        </row>
        <row r="842">
          <cell r="C842" t="str">
            <v>VE27 - COMUNEROS</v>
          </cell>
        </row>
        <row r="843">
          <cell r="C843" t="str">
            <v>VE28 - ACEITALES</v>
          </cell>
        </row>
        <row r="844">
          <cell r="C844" t="str">
            <v>VE31 - PRIMAVERA</v>
          </cell>
        </row>
        <row r="845">
          <cell r="C845" t="str">
            <v>VE32 - ST_MATILDE</v>
          </cell>
        </row>
        <row r="846">
          <cell r="C846" t="str">
            <v>VE33 - BQE_COMUN</v>
          </cell>
        </row>
        <row r="847">
          <cell r="C847" t="str">
            <v>VE34 - OBRAS_ETB</v>
          </cell>
        </row>
        <row r="848">
          <cell r="C848" t="str">
            <v>VE35 - GALAN</v>
          </cell>
        </row>
        <row r="849">
          <cell r="C849" t="str">
            <v>VE36 - SECRESALUD</v>
          </cell>
        </row>
        <row r="850">
          <cell r="C850" t="str">
            <v>VG11D - PASUNCHA</v>
          </cell>
        </row>
        <row r="851">
          <cell r="C851" t="str">
            <v>VG12D - PAIME</v>
          </cell>
        </row>
        <row r="852">
          <cell r="C852" t="str">
            <v>VG13D - CAMPAMENTO</v>
          </cell>
        </row>
        <row r="853">
          <cell r="C853" t="str">
            <v>VI11 - Libre</v>
          </cell>
        </row>
        <row r="854">
          <cell r="C854" t="str">
            <v>VI11R - USME</v>
          </cell>
        </row>
        <row r="855">
          <cell r="C855" t="str">
            <v>VI12 - EL_PARAISO</v>
          </cell>
        </row>
        <row r="856">
          <cell r="C856" t="str">
            <v>VI12R - ACUEDUCTO</v>
          </cell>
        </row>
        <row r="857">
          <cell r="C857" t="str">
            <v>VI13 - STA_MARTA</v>
          </cell>
        </row>
        <row r="858">
          <cell r="C858" t="str">
            <v>VI14 - EL_MIRADOR</v>
          </cell>
        </row>
        <row r="859">
          <cell r="C859" t="str">
            <v>VI15 - DANUBIO</v>
          </cell>
        </row>
        <row r="860">
          <cell r="C860" t="str">
            <v>VI16 - ST_LIBRADA</v>
          </cell>
        </row>
        <row r="861">
          <cell r="C861" t="str">
            <v>VI17 - ACUEDUC_11</v>
          </cell>
        </row>
        <row r="862">
          <cell r="C862" t="str">
            <v>VI18 - MARRUECOS</v>
          </cell>
        </row>
        <row r="863">
          <cell r="C863" t="str">
            <v>VI21 - ATENAS</v>
          </cell>
        </row>
        <row r="864">
          <cell r="C864" t="str">
            <v>VI22 - MERCEDES</v>
          </cell>
        </row>
        <row r="865">
          <cell r="C865" t="str">
            <v>VI23 - D_TURBAY</v>
          </cell>
        </row>
        <row r="866">
          <cell r="C866" t="str">
            <v>VI24 - SANTA_RITA</v>
          </cell>
        </row>
        <row r="867">
          <cell r="C867" t="str">
            <v>VI25 - SIDEL</v>
          </cell>
        </row>
        <row r="868">
          <cell r="C868" t="str">
            <v>VI26 - COLUMNAS</v>
          </cell>
        </row>
        <row r="869">
          <cell r="C869" t="str">
            <v>VI27 - EL_ZUQUE</v>
          </cell>
        </row>
        <row r="870">
          <cell r="C870" t="str">
            <v>VI28 - LOS_ALPES</v>
          </cell>
        </row>
        <row r="871">
          <cell r="C871" t="str">
            <v>VI31 - MALVINAS</v>
          </cell>
        </row>
        <row r="872">
          <cell r="C872" t="str">
            <v>VI33 - FISCALA</v>
          </cell>
        </row>
        <row r="873">
          <cell r="C873" t="str">
            <v>VI34 - REP_CANADA</v>
          </cell>
        </row>
        <row r="874">
          <cell r="C874" t="str">
            <v>VI35 - JUAN_REY</v>
          </cell>
        </row>
        <row r="875">
          <cell r="C875" t="str">
            <v>VI36 - MOLINO_SUR</v>
          </cell>
        </row>
        <row r="876">
          <cell r="C876" t="str">
            <v>VI37 - GUACAMAYAS</v>
          </cell>
        </row>
        <row r="877">
          <cell r="C877" t="str">
            <v>VN11D - Vian¡</v>
          </cell>
        </row>
        <row r="878">
          <cell r="C878" t="str">
            <v>VN12D - LA_SIERRA</v>
          </cell>
        </row>
        <row r="879">
          <cell r="C879" t="str">
            <v>VN13D - CAMBAO</v>
          </cell>
        </row>
        <row r="880">
          <cell r="C880" t="str">
            <v>VP11D - HOSPITAL</v>
          </cell>
        </row>
        <row r="881">
          <cell r="C881" t="str">
            <v>VP12D - GUANGUITA</v>
          </cell>
        </row>
        <row r="882">
          <cell r="C882" t="str">
            <v>VP13D - SAN_PEDRO</v>
          </cell>
        </row>
        <row r="883">
          <cell r="C883" t="str">
            <v>VT11R - LA_PALMA</v>
          </cell>
        </row>
        <row r="884">
          <cell r="C884" t="str">
            <v>VT12R - VILLEPETRO</v>
          </cell>
        </row>
        <row r="885">
          <cell r="C885" t="str">
            <v>VT21R - ALBAN</v>
          </cell>
        </row>
        <row r="886">
          <cell r="C886" t="str">
            <v>VT22R - VILLETA</v>
          </cell>
        </row>
        <row r="887">
          <cell r="C887" t="str">
            <v>ZP12D - SAN_JORGE</v>
          </cell>
        </row>
        <row r="888">
          <cell r="C888" t="str">
            <v>ZP13D - PARAMO</v>
          </cell>
        </row>
        <row r="889">
          <cell r="C889" t="str">
            <v>ZP14D - CENTRO</v>
          </cell>
        </row>
        <row r="890">
          <cell r="C890" t="str">
            <v>ZP17D - SAN_PABLO</v>
          </cell>
        </row>
        <row r="891">
          <cell r="C891" t="str">
            <v>ZP18D - LOCAL_ZP18</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sheetData sheetId="22"/>
      <sheetData sheetId="23"/>
      <sheetData sheetId="24"/>
      <sheetData sheetId="25"/>
      <sheetData sheetId="26" refreshError="1"/>
      <sheetData sheetId="27"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cciones"/>
      <sheetName val="Datos básicos"/>
      <sheetName val="Banderas"/>
      <sheetName val="valor m2"/>
      <sheetName val="Norte"/>
      <sheetName val="Banderas (2)"/>
      <sheetName val="Banderas (3)"/>
      <sheetName val="codigos"/>
      <sheetName val="Datos_básicos"/>
      <sheetName val="valor_m2"/>
      <sheetName val="Banderas_(2)"/>
      <sheetName val="Banderas_(3)"/>
    </sheetNames>
    <sheetDataSet>
      <sheetData sheetId="0"/>
      <sheetData sheetId="1"/>
      <sheetData sheetId="2" refreshError="1">
        <row r="1">
          <cell r="A1" t="str">
            <v>Int1</v>
          </cell>
        </row>
        <row r="5">
          <cell r="A5">
            <v>1</v>
          </cell>
        </row>
        <row r="6">
          <cell r="A6" t="str">
            <v>G1</v>
          </cell>
        </row>
        <row r="7">
          <cell r="A7" t="str">
            <v>G1</v>
          </cell>
        </row>
        <row r="8">
          <cell r="A8">
            <v>2</v>
          </cell>
        </row>
        <row r="9">
          <cell r="A9" t="str">
            <v>G2</v>
          </cell>
        </row>
        <row r="10">
          <cell r="A10" t="str">
            <v>G2</v>
          </cell>
        </row>
        <row r="11">
          <cell r="A11" t="str">
            <v>G2</v>
          </cell>
        </row>
        <row r="12">
          <cell r="A12" t="str">
            <v>G2</v>
          </cell>
        </row>
        <row r="13">
          <cell r="A13">
            <v>3</v>
          </cell>
        </row>
        <row r="14">
          <cell r="A14" t="str">
            <v>G3</v>
          </cell>
        </row>
        <row r="15">
          <cell r="A15" t="str">
            <v>G3</v>
          </cell>
        </row>
        <row r="16">
          <cell r="A16" t="str">
            <v>G1</v>
          </cell>
        </row>
        <row r="17">
          <cell r="A17" t="str">
            <v>GG1</v>
          </cell>
        </row>
        <row r="18">
          <cell r="A18" t="str">
            <v>GG1</v>
          </cell>
        </row>
        <row r="19">
          <cell r="A19" t="str">
            <v>GG1</v>
          </cell>
        </row>
        <row r="20">
          <cell r="A20" t="str">
            <v>GG1</v>
          </cell>
        </row>
        <row r="21">
          <cell r="A21" t="str">
            <v>GG1</v>
          </cell>
        </row>
        <row r="22">
          <cell r="A22" t="str">
            <v>GG1</v>
          </cell>
        </row>
        <row r="23">
          <cell r="A23" t="str">
            <v>GG1</v>
          </cell>
        </row>
        <row r="24">
          <cell r="A24" t="str">
            <v>GG1</v>
          </cell>
        </row>
        <row r="25">
          <cell r="A25" t="str">
            <v>GG1</v>
          </cell>
        </row>
        <row r="26">
          <cell r="A26" t="str">
            <v>GG1</v>
          </cell>
        </row>
        <row r="27">
          <cell r="A27" t="str">
            <v>GG1</v>
          </cell>
        </row>
        <row r="28">
          <cell r="A28" t="str">
            <v>GG1</v>
          </cell>
        </row>
        <row r="29">
          <cell r="A29" t="str">
            <v>GG1</v>
          </cell>
        </row>
        <row r="30">
          <cell r="A30" t="str">
            <v>GG1</v>
          </cell>
        </row>
      </sheetData>
      <sheetData sheetId="3"/>
      <sheetData sheetId="4" refreshError="1"/>
      <sheetData sheetId="5" refreshError="1"/>
      <sheetData sheetId="6" refreshError="1"/>
      <sheetData sheetId="7" refreshError="1"/>
      <sheetData sheetId="8"/>
      <sheetData sheetId="9"/>
      <sheetData sheetId="10"/>
      <sheetData sheetId="1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PRESUPUESTO"/>
      <sheetName val="AIU"/>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Datos"/>
      <sheetName val="Insum"/>
      <sheetName val="RESUMEN_PRESUPUESTO"/>
      <sheetName val="Consolidado_T2"/>
      <sheetName val="Mz_Av_15-Tv_18_-_CN"/>
      <sheetName val="Mz_Tv_18-Tv_19_-_CN"/>
      <sheetName val="Mz_Tv_19-Tv_19A_-_CN"/>
      <sheetName val="Mz_Tv_19A-Tv_20_-_CN"/>
      <sheetName val="Mz_Tv_20-Tv_21_-_CN"/>
      <sheetName val="Mz_Tv_21-Av_19_-_CN"/>
      <sheetName val="Mz_Av_15-Tv_17_-_CS"/>
      <sheetName val="Mz_Tv_17-Tv_19_-_CS"/>
      <sheetName val="Mz_Tv_19-Tv_19A_-_CS"/>
      <sheetName val="Mz_Tv_19A-Tv_20_-_CS"/>
      <sheetName val="Mz_Tv_20-Tv_23_-_CS"/>
      <sheetName val="Mz_Tv_23-Av_19_-_CS"/>
      <sheetName val="Separador_T2"/>
      <sheetName val="TARIFAS_MINTRANSPORTE"/>
      <sheetName val="TARIFAS_DIARIO_OF_2007"/>
      <sheetName val="COSTOS_OFICINA"/>
      <sheetName val="COSTOS_CAMPAMENTO"/>
      <sheetName val="APUs"/>
      <sheetName val="INSUMOS"/>
      <sheetName val="PptoGral"/>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refreshError="1">
        <row r="1">
          <cell r="B1" t="str">
            <v>ESTUDIOS Y DISEÑOS DE LA CICLORUTA Y ESPACIO PUBLICO COMPLEMENTARIO DEL EJE VIAL DE LA CALLE 116 ENTRE LA CARRERA 11 Y LA AUTOPISTA NORTE INCLUYENDO SEPARADOR Y ANTEJARDINES EN LA CIUDAD DE BOGOTA D.C.</v>
          </cell>
        </row>
        <row r="2">
          <cell r="B2" t="str">
            <v>IDU-202-05</v>
          </cell>
        </row>
        <row r="3">
          <cell r="B3" t="str">
            <v>INARE LTDA</v>
          </cell>
        </row>
        <row r="5">
          <cell r="B5" t="str">
            <v>CONSORCIO AVENIDA 116</v>
          </cell>
        </row>
        <row r="6">
          <cell r="B6" t="str">
            <v>ARQ. SANDRA CAICEDO</v>
          </cell>
        </row>
        <row r="7">
          <cell r="B7">
            <v>39315</v>
          </cell>
        </row>
      </sheetData>
      <sheetData sheetId="16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valuación Financiera"/>
      <sheetName val="Escenario1"/>
      <sheetName val="Modelo"/>
      <sheetName val="Parámetros"/>
      <sheetName val="Factorcarga y pérdidas"/>
      <sheetName val="Cálculo FCC"/>
      <sheetName val="S_E y trafo"/>
      <sheetName val="Módulo Línea B. sencilla"/>
      <sheetName val="Módulo Barraje Tipo 2"/>
      <sheetName val="Módulo Común Tipo2"/>
      <sheetName val="Costo Subestación"/>
      <sheetName val="Costo línea AT"/>
      <sheetName val="Costos RED MT y BT"/>
      <sheetName val="Cálculo pérdidas"/>
      <sheetName val="Cond. económico"/>
      <sheetName val="Costos Red"/>
      <sheetName val="Al_Alma_Ace_desn"/>
      <sheetName val="Cable_subte"/>
      <sheetName val="Costos Conductores"/>
      <sheetName val="AAAC"/>
      <sheetName val="ASC-AAC"/>
      <sheetName val="ACAR"/>
      <sheetName val="ACSR-COMPLE"/>
      <sheetName val="Cable_subte1"/>
      <sheetName val="Validación"/>
      <sheetName val="ipp"/>
      <sheetName val="Evaluación_Financiera"/>
      <sheetName val="Factorcarga_y_pérdidas"/>
      <sheetName val="Cálculo_FCC"/>
      <sheetName val="S_E_y_trafo"/>
      <sheetName val="Módulo_Línea_B__sencilla"/>
      <sheetName val="Módulo_Barraje_Tipo_2"/>
      <sheetName val="Módulo_Común_Tipo2"/>
      <sheetName val="Costo_Subestación"/>
      <sheetName val="Costo_línea_AT"/>
      <sheetName val="Costos_RED_MT_y_BT"/>
      <sheetName val="Cálculo_pérdidas"/>
      <sheetName val="Cond__económico"/>
      <sheetName val="Costos_Red"/>
      <sheetName val="Costos_Conductores"/>
      <sheetName val="Acum"/>
    </sheetNames>
    <sheetDataSet>
      <sheetData sheetId="0" refreshError="1"/>
      <sheetData sheetId="1" refreshError="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ITEMS"/>
      <sheetName val="APU"/>
      <sheetName val="MATERIALES"/>
      <sheetName val="AIU"/>
      <sheetName val="EQUIPOS"/>
      <sheetName val="TRANSPORTES"/>
      <sheetName val="personal"/>
      <sheetName val="SALARIOS"/>
      <sheetName val="DOTACIONES"/>
    </sheetNames>
    <sheetDataSet>
      <sheetData sheetId="0" refreshError="1"/>
      <sheetData sheetId="1" refreshError="1">
        <row r="2">
          <cell r="B2" t="str">
            <v>Localización y replanteo</v>
          </cell>
          <cell r="C2" t="str">
            <v>M2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RESUMEN"/>
      <sheetName val="ITEMS"/>
      <sheetName val="memorias"/>
      <sheetName val="AIU"/>
      <sheetName val="APU"/>
      <sheetName val="EQUIPOS"/>
      <sheetName val="TRANSPORTES"/>
      <sheetName val="MATERIALES"/>
      <sheetName val="personal"/>
      <sheetName val="SALARIOS"/>
      <sheetName val="DOTACIONES"/>
      <sheetName val="CIERRE"/>
      <sheetName val="DATOS"/>
      <sheetName val="Circuitos"/>
    </sheetNames>
    <sheetDataSet>
      <sheetData sheetId="0" refreshError="1"/>
      <sheetData sheetId="1" refreshError="1"/>
      <sheetData sheetId="2" refreshError="1">
        <row r="522">
          <cell r="A522" t="str">
            <v>2.4.22</v>
          </cell>
          <cell r="B522" t="str">
            <v>Cárcamo tipo Box coulvert de 36"</v>
          </cell>
          <cell r="C522" t="str">
            <v>m</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Hoja1"/>
      <sheetName val="RESUMEN"/>
      <sheetName val="ITEMS"/>
      <sheetName val="memorias"/>
      <sheetName val="AIU"/>
      <sheetName val="LISTADO"/>
      <sheetName val="APU"/>
      <sheetName val="EQUIPOS"/>
      <sheetName val="TRANSPORTES"/>
      <sheetName val="MATERIALES"/>
      <sheetName val="personal"/>
      <sheetName val="SALARIOS"/>
      <sheetName val="DOTACIONES"/>
      <sheetName val="CIERRE"/>
      <sheetName val="Datos"/>
      <sheetName val="Cuadrillas"/>
      <sheetName val="Jornal"/>
      <sheetName val="Macro1"/>
      <sheetName val="Banderas"/>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PRECIOS"/>
      <sheetName val="UNITARIOS"/>
      <sheetName val="Av. Cali K4+880 - K4+970"/>
      <sheetName val="AIU"/>
      <sheetName val="SOCIAL"/>
      <sheetName val="AJUSTE"/>
      <sheetName val="PMT"/>
      <sheetName val="AIU PMT"/>
      <sheetName val="RESUMEN_PRECIOS"/>
      <sheetName val="Av__Cali_K4+880_-_K4+970"/>
      <sheetName val="AIU_PMT"/>
    </sheetNames>
    <sheetDataSet>
      <sheetData sheetId="0"/>
      <sheetData sheetId="1"/>
      <sheetData sheetId="2"/>
      <sheetData sheetId="3" refreshError="1">
        <row r="1">
          <cell r="A1" t="str">
            <v>INSTITUTO DE DESARROLLO URBANO IDU</v>
          </cell>
        </row>
        <row r="2">
          <cell r="A2" t="str">
            <v>MATRIZ PARA CALCULO DE FACTOR DE A.I.U. - AÑO 2007</v>
          </cell>
        </row>
        <row r="4">
          <cell r="B4" t="str">
            <v>COSTO DIRECTO ESTIMADO DE OBRA (CD)</v>
          </cell>
          <cell r="C4">
            <v>1032077768</v>
          </cell>
          <cell r="E4" t="str">
            <v>COSTO TOTAL DEL PROYECTO</v>
          </cell>
          <cell r="G4">
            <v>1413373801</v>
          </cell>
          <cell r="H4" t="str">
            <v>COSTO DIRECTO ESTIMADO DE OBRA (CD)</v>
          </cell>
        </row>
      </sheetData>
      <sheetData sheetId="4"/>
      <sheetData sheetId="5"/>
      <sheetData sheetId="6"/>
      <sheetData sheetId="7"/>
      <sheetData sheetId="8"/>
      <sheetData sheetId="9"/>
      <sheetData sheetId="10"/>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RESUMEN"/>
      <sheetName val="ITEMS"/>
      <sheetName val="APU"/>
      <sheetName val="EQUIPOS"/>
      <sheetName val="MATERIALES"/>
      <sheetName val="personal"/>
      <sheetName val="circuitos codensa"/>
      <sheetName val="Circuitos"/>
      <sheetName val="Formato Presupuesto Consultoria"/>
    </sheetNames>
    <sheetDataSet>
      <sheetData sheetId="0" refreshError="1"/>
      <sheetData sheetId="1" refreshError="1"/>
      <sheetData sheetId="2" refreshError="1"/>
      <sheetData sheetId="3" refreshError="1"/>
      <sheetData sheetId="4" refreshError="1">
        <row r="1">
          <cell r="A1" t="str">
            <v>No</v>
          </cell>
          <cell r="B1" t="str">
            <v>código</v>
          </cell>
          <cell r="C1" t="str">
            <v>Equipo</v>
          </cell>
          <cell r="D1" t="str">
            <v>Tipo</v>
          </cell>
          <cell r="E1" t="str">
            <v>Valor Hora</v>
          </cell>
          <cell r="F1" t="str">
            <v>Combustible</v>
          </cell>
          <cell r="G1" t="str">
            <v>Operador</v>
          </cell>
          <cell r="H1" t="str">
            <v>Valor Total</v>
          </cell>
          <cell r="J1">
            <v>1</v>
          </cell>
        </row>
        <row r="2">
          <cell r="A2">
            <v>1</v>
          </cell>
          <cell r="B2" t="str">
            <v>equi</v>
          </cell>
          <cell r="C2" t="str">
            <v>ANDAMIO - SECCIÓN</v>
          </cell>
          <cell r="D2" t="str">
            <v xml:space="preserve"> -- </v>
          </cell>
          <cell r="E2">
            <v>62.5</v>
          </cell>
          <cell r="F2">
            <v>0</v>
          </cell>
          <cell r="H2">
            <v>100</v>
          </cell>
        </row>
        <row r="3">
          <cell r="A3">
            <v>2</v>
          </cell>
          <cell r="B3" t="str">
            <v>equi</v>
          </cell>
          <cell r="C3" t="str">
            <v>ANTORCHA</v>
          </cell>
          <cell r="D3" t="str">
            <v xml:space="preserve"> -- </v>
          </cell>
          <cell r="E3">
            <v>250</v>
          </cell>
          <cell r="F3">
            <v>0</v>
          </cell>
          <cell r="H3">
            <v>250</v>
          </cell>
        </row>
        <row r="4">
          <cell r="A4">
            <v>3</v>
          </cell>
          <cell r="B4" t="str">
            <v>equi</v>
          </cell>
          <cell r="C4" t="str">
            <v>BANDA</v>
          </cell>
          <cell r="D4" t="str">
            <v xml:space="preserve"> -- </v>
          </cell>
          <cell r="E4">
            <v>469.41333333333336</v>
          </cell>
          <cell r="F4">
            <v>0</v>
          </cell>
          <cell r="H4">
            <v>600</v>
          </cell>
        </row>
        <row r="5">
          <cell r="A5">
            <v>4</v>
          </cell>
          <cell r="B5" t="str">
            <v>equi</v>
          </cell>
          <cell r="C5" t="str">
            <v>CANGURO COMPACTADOR</v>
          </cell>
          <cell r="D5" t="str">
            <v>-- --</v>
          </cell>
          <cell r="E5">
            <v>15000</v>
          </cell>
          <cell r="H5">
            <v>18608.8</v>
          </cell>
        </row>
        <row r="6">
          <cell r="A6">
            <v>5</v>
          </cell>
          <cell r="B6" t="str">
            <v>equi</v>
          </cell>
          <cell r="C6" t="str">
            <v>BISELADORA</v>
          </cell>
          <cell r="D6" t="str">
            <v>H&amp;M</v>
          </cell>
          <cell r="E6">
            <v>881.77083333333337</v>
          </cell>
          <cell r="F6">
            <v>0</v>
          </cell>
          <cell r="H6">
            <v>500</v>
          </cell>
        </row>
        <row r="7">
          <cell r="A7">
            <v>6</v>
          </cell>
          <cell r="B7" t="str">
            <v>equi</v>
          </cell>
          <cell r="C7" t="str">
            <v>BOBCAT</v>
          </cell>
          <cell r="D7" t="str">
            <v>-- --</v>
          </cell>
          <cell r="E7">
            <v>32000</v>
          </cell>
          <cell r="F7">
            <v>1.5</v>
          </cell>
          <cell r="H7">
            <v>33110.300000000003</v>
          </cell>
        </row>
        <row r="8">
          <cell r="A8">
            <v>7</v>
          </cell>
          <cell r="B8" t="str">
            <v>equi</v>
          </cell>
          <cell r="C8" t="str">
            <v>BOMBA LLENADO</v>
          </cell>
          <cell r="D8" t="str">
            <v>Duplex</v>
          </cell>
          <cell r="E8">
            <v>15000</v>
          </cell>
          <cell r="F8">
            <v>2.5</v>
          </cell>
          <cell r="H8">
            <v>15002.5</v>
          </cell>
        </row>
        <row r="9">
          <cell r="A9">
            <v>8</v>
          </cell>
          <cell r="B9" t="str">
            <v>equi</v>
          </cell>
          <cell r="C9" t="str">
            <v>BOMBA PRUEBA</v>
          </cell>
          <cell r="D9" t="str">
            <v>Triplex</v>
          </cell>
          <cell r="E9">
            <v>15000</v>
          </cell>
          <cell r="F9">
            <v>2.5</v>
          </cell>
          <cell r="H9">
            <v>15002.5</v>
          </cell>
        </row>
        <row r="10">
          <cell r="A10">
            <v>9</v>
          </cell>
          <cell r="B10" t="str">
            <v>equi</v>
          </cell>
          <cell r="C10" t="str">
            <v>BOMBA PRUEBA MANUAL</v>
          </cell>
          <cell r="D10" t="str">
            <v>-- --</v>
          </cell>
          <cell r="E10">
            <v>1600</v>
          </cell>
          <cell r="F10">
            <v>0</v>
          </cell>
          <cell r="H10">
            <v>1600</v>
          </cell>
        </row>
        <row r="11">
          <cell r="A11">
            <v>10</v>
          </cell>
          <cell r="B11" t="str">
            <v>equi</v>
          </cell>
          <cell r="C11" t="str">
            <v>BULLDOZER</v>
          </cell>
          <cell r="D11" t="str">
            <v>D6D</v>
          </cell>
          <cell r="E11">
            <v>40000</v>
          </cell>
          <cell r="F11">
            <v>5</v>
          </cell>
          <cell r="H11">
            <v>43113.8</v>
          </cell>
        </row>
        <row r="12">
          <cell r="A12">
            <v>11</v>
          </cell>
          <cell r="B12" t="str">
            <v>equi</v>
          </cell>
          <cell r="C12" t="str">
            <v>BULLDOZER D4D</v>
          </cell>
          <cell r="D12" t="str">
            <v>D4D</v>
          </cell>
          <cell r="E12">
            <v>45000</v>
          </cell>
          <cell r="F12">
            <v>5</v>
          </cell>
          <cell r="H12">
            <v>41113.800000000003</v>
          </cell>
        </row>
        <row r="13">
          <cell r="A13">
            <v>12</v>
          </cell>
          <cell r="B13" t="str">
            <v>equi</v>
          </cell>
          <cell r="C13" t="str">
            <v>BUS</v>
          </cell>
          <cell r="D13" t="str">
            <v>-- --</v>
          </cell>
          <cell r="E13">
            <v>15000</v>
          </cell>
          <cell r="F13">
            <v>1.5</v>
          </cell>
          <cell r="H13">
            <v>15938</v>
          </cell>
        </row>
        <row r="14">
          <cell r="A14">
            <v>13</v>
          </cell>
          <cell r="B14" t="str">
            <v>equi</v>
          </cell>
          <cell r="C14" t="str">
            <v>CAMIÓN 600</v>
          </cell>
          <cell r="D14">
            <v>600</v>
          </cell>
          <cell r="E14">
            <v>16000</v>
          </cell>
          <cell r="F14">
            <v>1.5</v>
          </cell>
          <cell r="H14">
            <v>15938</v>
          </cell>
        </row>
        <row r="15">
          <cell r="A15">
            <v>14</v>
          </cell>
          <cell r="B15" t="str">
            <v>equi</v>
          </cell>
          <cell r="C15" t="str">
            <v>CAMIÓN GRÚA</v>
          </cell>
          <cell r="D15" t="str">
            <v>Grúa</v>
          </cell>
          <cell r="E15">
            <v>18000</v>
          </cell>
          <cell r="F15">
            <v>1.5</v>
          </cell>
          <cell r="H15">
            <v>19938</v>
          </cell>
        </row>
        <row r="16">
          <cell r="A16">
            <v>15</v>
          </cell>
          <cell r="B16" t="str">
            <v>equi</v>
          </cell>
          <cell r="C16" t="str">
            <v>CAMIONETA- 350</v>
          </cell>
          <cell r="D16" t="str">
            <v>Estacas</v>
          </cell>
          <cell r="E16">
            <v>9000</v>
          </cell>
          <cell r="F16">
            <v>1.5</v>
          </cell>
          <cell r="H16">
            <v>19438</v>
          </cell>
        </row>
        <row r="17">
          <cell r="A17">
            <v>16</v>
          </cell>
          <cell r="B17" t="str">
            <v>equi</v>
          </cell>
          <cell r="C17" t="str">
            <v>CAMPERO</v>
          </cell>
          <cell r="D17" t="str">
            <v>4x4</v>
          </cell>
          <cell r="E17">
            <v>8000</v>
          </cell>
          <cell r="F17">
            <v>1.5</v>
          </cell>
          <cell r="H17">
            <v>16968</v>
          </cell>
        </row>
        <row r="18">
          <cell r="A18">
            <v>17</v>
          </cell>
          <cell r="B18" t="str">
            <v>equi</v>
          </cell>
          <cell r="C18" t="str">
            <v>COMPACTADOR RANA</v>
          </cell>
          <cell r="D18" t="str">
            <v>Manual</v>
          </cell>
          <cell r="E18">
            <v>2250</v>
          </cell>
          <cell r="F18">
            <v>1.5</v>
          </cell>
          <cell r="H18">
            <v>1001.5</v>
          </cell>
        </row>
        <row r="19">
          <cell r="A19">
            <v>18</v>
          </cell>
          <cell r="B19" t="str">
            <v>equi</v>
          </cell>
          <cell r="C19" t="str">
            <v>COMPRESOR</v>
          </cell>
          <cell r="D19" t="str">
            <v>250 cfm</v>
          </cell>
          <cell r="E19">
            <v>12000</v>
          </cell>
          <cell r="F19">
            <v>1.5</v>
          </cell>
          <cell r="H19">
            <v>15001.5</v>
          </cell>
        </row>
        <row r="20">
          <cell r="A20">
            <v>19</v>
          </cell>
          <cell r="B20" t="str">
            <v>equi</v>
          </cell>
          <cell r="C20" t="str">
            <v>COMPRESOR</v>
          </cell>
          <cell r="D20" t="str">
            <v>175 cfm</v>
          </cell>
          <cell r="E20">
            <v>10000</v>
          </cell>
          <cell r="F20">
            <v>1.5</v>
          </cell>
          <cell r="H20">
            <v>13001.5</v>
          </cell>
        </row>
        <row r="21">
          <cell r="A21">
            <v>20</v>
          </cell>
          <cell r="B21" t="str">
            <v>equi</v>
          </cell>
          <cell r="C21" t="str">
            <v>CONTENEDOR</v>
          </cell>
          <cell r="D21" t="str">
            <v>Genérico</v>
          </cell>
          <cell r="E21">
            <v>800</v>
          </cell>
          <cell r="F21">
            <v>0</v>
          </cell>
          <cell r="H21">
            <v>800</v>
          </cell>
        </row>
        <row r="22">
          <cell r="A22">
            <v>21</v>
          </cell>
          <cell r="B22" t="str">
            <v>equi</v>
          </cell>
          <cell r="C22" t="str">
            <v>CORTATUBOS</v>
          </cell>
          <cell r="D22" t="str">
            <v>Ridgid</v>
          </cell>
          <cell r="E22">
            <v>461.85185185185185</v>
          </cell>
          <cell r="F22">
            <v>0</v>
          </cell>
          <cell r="H22">
            <v>500</v>
          </cell>
        </row>
        <row r="23">
          <cell r="A23">
            <v>22</v>
          </cell>
          <cell r="B23" t="str">
            <v>equi</v>
          </cell>
          <cell r="C23" t="str">
            <v>DIFERENCIAL 2 TON</v>
          </cell>
          <cell r="D23" t="str">
            <v>Genérica</v>
          </cell>
          <cell r="E23">
            <v>103.65486111111112</v>
          </cell>
          <cell r="F23">
            <v>0</v>
          </cell>
          <cell r="H23">
            <v>500</v>
          </cell>
        </row>
        <row r="24">
          <cell r="A24">
            <v>23</v>
          </cell>
          <cell r="B24" t="str">
            <v>equi</v>
          </cell>
          <cell r="C24" t="str">
            <v>DOBLADORA</v>
          </cell>
          <cell r="D24" t="str">
            <v>Hasta 12"</v>
          </cell>
          <cell r="E24">
            <v>13125</v>
          </cell>
          <cell r="F24">
            <v>1.5</v>
          </cell>
          <cell r="H24">
            <v>3001.5</v>
          </cell>
        </row>
        <row r="25">
          <cell r="A25">
            <v>24</v>
          </cell>
          <cell r="B25" t="str">
            <v>equi</v>
          </cell>
          <cell r="C25" t="str">
            <v>DOBLADORA MANUAL</v>
          </cell>
          <cell r="D25" t="str">
            <v>-- --</v>
          </cell>
          <cell r="E25">
            <v>1000</v>
          </cell>
          <cell r="F25">
            <v>0</v>
          </cell>
          <cell r="H25">
            <v>1000</v>
          </cell>
        </row>
        <row r="26">
          <cell r="A26">
            <v>25</v>
          </cell>
          <cell r="B26" t="str">
            <v>equi</v>
          </cell>
          <cell r="C26" t="str">
            <v>ENCINTADORA</v>
          </cell>
          <cell r="D26" t="str">
            <v>Genérica</v>
          </cell>
          <cell r="F26">
            <v>1.5</v>
          </cell>
          <cell r="H26">
            <v>16001.5</v>
          </cell>
        </row>
        <row r="27">
          <cell r="A27">
            <v>26</v>
          </cell>
          <cell r="B27" t="str">
            <v>equi</v>
          </cell>
          <cell r="C27" t="str">
            <v>EQ. DIBUJO</v>
          </cell>
          <cell r="D27" t="str">
            <v>Autocad</v>
          </cell>
          <cell r="E27">
            <v>2000</v>
          </cell>
          <cell r="F27">
            <v>0</v>
          </cell>
          <cell r="H27">
            <v>2000</v>
          </cell>
        </row>
        <row r="28">
          <cell r="A28">
            <v>27</v>
          </cell>
          <cell r="B28" t="str">
            <v>equi</v>
          </cell>
          <cell r="C28" t="str">
            <v>EQ. MONTAJE</v>
          </cell>
          <cell r="D28" t="str">
            <v>-- --</v>
          </cell>
          <cell r="E28">
            <v>5000</v>
          </cell>
          <cell r="F28">
            <v>0</v>
          </cell>
          <cell r="H28">
            <v>5000</v>
          </cell>
        </row>
        <row r="29">
          <cell r="A29">
            <v>28</v>
          </cell>
          <cell r="B29" t="str">
            <v>equi</v>
          </cell>
          <cell r="C29" t="str">
            <v>EQ. OXICORTE</v>
          </cell>
          <cell r="D29" t="str">
            <v>Victor</v>
          </cell>
          <cell r="E29">
            <v>287.98611111111109</v>
          </cell>
          <cell r="F29">
            <v>0</v>
          </cell>
          <cell r="H29">
            <v>650</v>
          </cell>
        </row>
        <row r="30">
          <cell r="A30">
            <v>29</v>
          </cell>
          <cell r="B30" t="str">
            <v>equi</v>
          </cell>
          <cell r="C30" t="str">
            <v>EQ. RX</v>
          </cell>
          <cell r="D30" t="str">
            <v xml:space="preserve"> -- </v>
          </cell>
          <cell r="E30">
            <v>6000</v>
          </cell>
          <cell r="F30">
            <v>0</v>
          </cell>
          <cell r="H30">
            <v>6000</v>
          </cell>
        </row>
        <row r="31">
          <cell r="A31">
            <v>30</v>
          </cell>
          <cell r="B31" t="str">
            <v>equi</v>
          </cell>
          <cell r="C31" t="str">
            <v>EQ. SANDBLASTING</v>
          </cell>
          <cell r="D31" t="str">
            <v>Atlas Copco</v>
          </cell>
          <cell r="E31">
            <v>2500</v>
          </cell>
          <cell r="F31">
            <v>0</v>
          </cell>
          <cell r="H31">
            <v>2500</v>
          </cell>
        </row>
        <row r="32">
          <cell r="A32">
            <v>31</v>
          </cell>
          <cell r="B32" t="str">
            <v>equi</v>
          </cell>
          <cell r="C32" t="str">
            <v>EQ. TOPOGRAFÍA</v>
          </cell>
          <cell r="D32" t="str">
            <v>Kern</v>
          </cell>
          <cell r="E32">
            <v>5000</v>
          </cell>
          <cell r="F32">
            <v>0</v>
          </cell>
          <cell r="H32">
            <v>5000</v>
          </cell>
        </row>
        <row r="33">
          <cell r="A33">
            <v>32</v>
          </cell>
          <cell r="B33" t="str">
            <v>equi</v>
          </cell>
          <cell r="C33" t="str">
            <v>GRAPA</v>
          </cell>
          <cell r="D33" t="str">
            <v>Externa</v>
          </cell>
          <cell r="E33">
            <v>500</v>
          </cell>
          <cell r="F33">
            <v>0</v>
          </cell>
          <cell r="H33">
            <v>500</v>
          </cell>
        </row>
        <row r="34">
          <cell r="A34">
            <v>33</v>
          </cell>
          <cell r="B34" t="str">
            <v>equi</v>
          </cell>
          <cell r="C34" t="str">
            <v>GRÚA DE 20 TON</v>
          </cell>
          <cell r="D34" t="str">
            <v>Genérica</v>
          </cell>
          <cell r="E34">
            <v>110000.00000000001</v>
          </cell>
          <cell r="F34">
            <v>5</v>
          </cell>
          <cell r="H34">
            <v>63113.8</v>
          </cell>
        </row>
        <row r="35">
          <cell r="A35">
            <v>34</v>
          </cell>
          <cell r="B35" t="str">
            <v>equi</v>
          </cell>
          <cell r="C35" t="str">
            <v>GRÚA DE 35 TON</v>
          </cell>
          <cell r="D35" t="str">
            <v>-- --</v>
          </cell>
          <cell r="E35">
            <v>154000</v>
          </cell>
          <cell r="F35">
            <v>5</v>
          </cell>
          <cell r="H35">
            <v>73113.8</v>
          </cell>
        </row>
        <row r="36">
          <cell r="A36">
            <v>35</v>
          </cell>
          <cell r="B36" t="str">
            <v>equi</v>
          </cell>
          <cell r="C36" t="str">
            <v>GUADAÑADORA</v>
          </cell>
          <cell r="D36" t="str">
            <v>Genérica</v>
          </cell>
          <cell r="E36">
            <v>923.28194444444443</v>
          </cell>
          <cell r="F36">
            <v>0.5</v>
          </cell>
          <cell r="H36">
            <v>1000.5</v>
          </cell>
        </row>
        <row r="37">
          <cell r="A37">
            <v>36</v>
          </cell>
          <cell r="B37" t="str">
            <v>equi</v>
          </cell>
          <cell r="C37" t="str">
            <v>HERR. MENOR</v>
          </cell>
          <cell r="D37" t="str">
            <v>Genérica</v>
          </cell>
          <cell r="E37">
            <v>750</v>
          </cell>
          <cell r="F37">
            <v>0</v>
          </cell>
          <cell r="H37">
            <v>750</v>
          </cell>
        </row>
        <row r="38">
          <cell r="A38">
            <v>37</v>
          </cell>
          <cell r="B38" t="str">
            <v>equi</v>
          </cell>
          <cell r="C38" t="str">
            <v>HOLLIDAY DETECTOR</v>
          </cell>
          <cell r="D38" t="str">
            <v>Spy</v>
          </cell>
          <cell r="E38">
            <v>750</v>
          </cell>
          <cell r="F38">
            <v>0</v>
          </cell>
          <cell r="H38">
            <v>750</v>
          </cell>
        </row>
        <row r="39">
          <cell r="A39">
            <v>38</v>
          </cell>
          <cell r="B39" t="str">
            <v>equi</v>
          </cell>
          <cell r="C39" t="str">
            <v>HOT TAPPING MACHINE</v>
          </cell>
          <cell r="D39" t="str">
            <v xml:space="preserve"> hasta Ø=6"</v>
          </cell>
          <cell r="E39">
            <v>7000</v>
          </cell>
          <cell r="F39">
            <v>0</v>
          </cell>
          <cell r="H39">
            <v>7000</v>
          </cell>
        </row>
        <row r="40">
          <cell r="A40">
            <v>39</v>
          </cell>
          <cell r="B40" t="str">
            <v>equi</v>
          </cell>
          <cell r="C40" t="str">
            <v>INSTRUMENTOS PRUEBAS PROTECCION CATODICA</v>
          </cell>
          <cell r="D40" t="str">
            <v>-- --</v>
          </cell>
          <cell r="E40">
            <v>1200</v>
          </cell>
          <cell r="F40">
            <v>0</v>
          </cell>
          <cell r="H40">
            <v>1200</v>
          </cell>
        </row>
        <row r="41">
          <cell r="A41">
            <v>40</v>
          </cell>
          <cell r="B41" t="str">
            <v>equi</v>
          </cell>
          <cell r="C41" t="str">
            <v>MANÓMETRO</v>
          </cell>
          <cell r="D41" t="str">
            <v xml:space="preserve"> -- </v>
          </cell>
          <cell r="E41">
            <v>400</v>
          </cell>
          <cell r="F41">
            <v>0</v>
          </cell>
          <cell r="H41">
            <v>400</v>
          </cell>
        </row>
        <row r="42">
          <cell r="A42">
            <v>41</v>
          </cell>
          <cell r="B42" t="str">
            <v>equi</v>
          </cell>
          <cell r="C42" t="str">
            <v>MÁQ. SOLDAR</v>
          </cell>
          <cell r="D42" t="str">
            <v>SA250</v>
          </cell>
          <cell r="E42">
            <v>3500</v>
          </cell>
          <cell r="F42">
            <v>1.5</v>
          </cell>
          <cell r="H42">
            <v>5001.5</v>
          </cell>
        </row>
        <row r="43">
          <cell r="A43">
            <v>42</v>
          </cell>
          <cell r="B43" t="str">
            <v>equi</v>
          </cell>
          <cell r="C43" t="str">
            <v>MEGGER</v>
          </cell>
          <cell r="D43" t="str">
            <v>-- --</v>
          </cell>
          <cell r="E43">
            <v>1200</v>
          </cell>
          <cell r="F43">
            <v>0</v>
          </cell>
          <cell r="H43">
            <v>1200</v>
          </cell>
        </row>
        <row r="44">
          <cell r="A44">
            <v>43</v>
          </cell>
          <cell r="B44" t="str">
            <v>equi</v>
          </cell>
          <cell r="C44" t="str">
            <v>MEZCLADORA</v>
          </cell>
          <cell r="D44" t="str">
            <v>1 1/2 Bultos</v>
          </cell>
          <cell r="E44">
            <v>2250</v>
          </cell>
          <cell r="F44">
            <v>0.5</v>
          </cell>
          <cell r="H44">
            <v>3000.5</v>
          </cell>
        </row>
        <row r="45">
          <cell r="A45">
            <v>44</v>
          </cell>
          <cell r="B45" t="str">
            <v>equi</v>
          </cell>
          <cell r="C45" t="str">
            <v>MOTOBOMBA 3"</v>
          </cell>
          <cell r="D45" t="str">
            <v>IHM</v>
          </cell>
          <cell r="E45">
            <v>2500</v>
          </cell>
          <cell r="F45">
            <v>0.5</v>
          </cell>
          <cell r="H45">
            <v>2500.5</v>
          </cell>
        </row>
        <row r="46">
          <cell r="A46">
            <v>45</v>
          </cell>
          <cell r="B46" t="str">
            <v>equi</v>
          </cell>
          <cell r="C46" t="str">
            <v>MOTONIVELADORA</v>
          </cell>
          <cell r="D46" t="str">
            <v xml:space="preserve"> -- </v>
          </cell>
          <cell r="E46">
            <v>40000</v>
          </cell>
          <cell r="F46">
            <v>5</v>
          </cell>
          <cell r="H46">
            <v>39113.800000000003</v>
          </cell>
        </row>
        <row r="47">
          <cell r="A47">
            <v>46</v>
          </cell>
          <cell r="B47" t="str">
            <v>equi</v>
          </cell>
          <cell r="C47" t="str">
            <v>MULTÍMETRO</v>
          </cell>
          <cell r="D47" t="str">
            <v xml:space="preserve"> -- </v>
          </cell>
          <cell r="E47">
            <v>1300</v>
          </cell>
          <cell r="F47">
            <v>0</v>
          </cell>
          <cell r="H47">
            <v>1300</v>
          </cell>
        </row>
        <row r="48">
          <cell r="A48">
            <v>47</v>
          </cell>
          <cell r="B48" t="str">
            <v>equi</v>
          </cell>
          <cell r="C48" t="str">
            <v>PERFORADORA HORIZONTAL</v>
          </cell>
          <cell r="D48" t="str">
            <v>CRC</v>
          </cell>
          <cell r="E48">
            <v>24000</v>
          </cell>
          <cell r="F48">
            <v>2</v>
          </cell>
          <cell r="H48">
            <v>24002</v>
          </cell>
        </row>
        <row r="49">
          <cell r="A49">
            <v>48</v>
          </cell>
          <cell r="B49" t="str">
            <v>equi</v>
          </cell>
          <cell r="C49" t="str">
            <v>PLANTA ELÉCTRICA</v>
          </cell>
          <cell r="D49" t="str">
            <v>5 KW</v>
          </cell>
          <cell r="E49">
            <v>2800</v>
          </cell>
          <cell r="F49">
            <v>0.5</v>
          </cell>
          <cell r="H49">
            <v>2800.5</v>
          </cell>
        </row>
        <row r="50">
          <cell r="A50">
            <v>49</v>
          </cell>
          <cell r="B50" t="str">
            <v>equi</v>
          </cell>
          <cell r="C50" t="str">
            <v>PULIDORA</v>
          </cell>
          <cell r="D50" t="str">
            <v>Bosch</v>
          </cell>
          <cell r="E50">
            <v>312.5</v>
          </cell>
          <cell r="F50">
            <v>0</v>
          </cell>
          <cell r="H50">
            <v>500</v>
          </cell>
        </row>
        <row r="51">
          <cell r="A51">
            <v>50</v>
          </cell>
          <cell r="B51" t="str">
            <v>equi</v>
          </cell>
          <cell r="C51" t="str">
            <v>REGISTRADOR</v>
          </cell>
          <cell r="D51" t="str">
            <v>Weskler</v>
          </cell>
          <cell r="E51">
            <v>2500</v>
          </cell>
          <cell r="F51">
            <v>0</v>
          </cell>
          <cell r="H51">
            <v>2500</v>
          </cell>
        </row>
        <row r="52">
          <cell r="A52">
            <v>51</v>
          </cell>
          <cell r="B52" t="str">
            <v>equi</v>
          </cell>
          <cell r="C52" t="str">
            <v>RETROCARGADOR</v>
          </cell>
          <cell r="D52" t="str">
            <v>Llantas</v>
          </cell>
          <cell r="E52">
            <v>40000</v>
          </cell>
          <cell r="F52">
            <v>3.5</v>
          </cell>
          <cell r="H52">
            <v>35112.300000000003</v>
          </cell>
        </row>
        <row r="53">
          <cell r="A53">
            <v>52</v>
          </cell>
          <cell r="B53" t="str">
            <v>equi</v>
          </cell>
          <cell r="C53" t="str">
            <v>RETROEXCAVADORA</v>
          </cell>
          <cell r="D53" t="str">
            <v>Oruga</v>
          </cell>
          <cell r="E53">
            <v>45000</v>
          </cell>
          <cell r="F53">
            <v>4</v>
          </cell>
          <cell r="H53">
            <v>47113.8</v>
          </cell>
        </row>
        <row r="54">
          <cell r="A54">
            <v>53</v>
          </cell>
          <cell r="B54" t="str">
            <v>equi</v>
          </cell>
          <cell r="C54" t="str">
            <v>RETRO CON MARTILLO</v>
          </cell>
          <cell r="D54" t="str">
            <v>Oruga</v>
          </cell>
          <cell r="E54">
            <v>100000</v>
          </cell>
          <cell r="F54">
            <v>5</v>
          </cell>
          <cell r="H54">
            <v>62113.8</v>
          </cell>
        </row>
        <row r="55">
          <cell r="A55">
            <v>54</v>
          </cell>
          <cell r="B55" t="str">
            <v>equi</v>
          </cell>
          <cell r="C55" t="str">
            <v>TIENDETUBOS</v>
          </cell>
          <cell r="D55" t="str">
            <v>561</v>
          </cell>
          <cell r="E55">
            <v>43000</v>
          </cell>
          <cell r="F55">
            <v>5</v>
          </cell>
          <cell r="H55">
            <v>47113.8</v>
          </cell>
        </row>
        <row r="56">
          <cell r="A56">
            <v>55</v>
          </cell>
          <cell r="B56" t="str">
            <v>equi</v>
          </cell>
          <cell r="C56" t="str">
            <v>TRACTOMULA CAMABAJA</v>
          </cell>
          <cell r="D56" t="str">
            <v>Camabaja</v>
          </cell>
          <cell r="E56">
            <v>16000</v>
          </cell>
          <cell r="F56">
            <v>4.5</v>
          </cell>
          <cell r="H56">
            <v>27941</v>
          </cell>
        </row>
        <row r="57">
          <cell r="A57">
            <v>56</v>
          </cell>
          <cell r="B57" t="str">
            <v>equi</v>
          </cell>
          <cell r="C57" t="str">
            <v>TRACTOMULA PLATAFORMA</v>
          </cell>
          <cell r="D57" t="str">
            <v>Plataforma</v>
          </cell>
          <cell r="E57">
            <v>25000</v>
          </cell>
          <cell r="F57">
            <v>4.5</v>
          </cell>
          <cell r="H57">
            <v>25941</v>
          </cell>
        </row>
        <row r="58">
          <cell r="A58">
            <v>57</v>
          </cell>
          <cell r="B58" t="str">
            <v>equi</v>
          </cell>
          <cell r="C58" t="str">
            <v>VIBRADOR CONCRETO</v>
          </cell>
          <cell r="D58" t="str">
            <v>Elliot</v>
          </cell>
          <cell r="E58">
            <v>2250</v>
          </cell>
          <cell r="F58">
            <v>0.5</v>
          </cell>
          <cell r="H58">
            <v>1500.5</v>
          </cell>
        </row>
        <row r="59">
          <cell r="A59">
            <v>58</v>
          </cell>
          <cell r="B59" t="str">
            <v>equi</v>
          </cell>
          <cell r="C59" t="str">
            <v>COMPACTADOR AUTOPROPULSADO</v>
          </cell>
          <cell r="D59" t="str">
            <v>-- --</v>
          </cell>
          <cell r="E59">
            <v>36000</v>
          </cell>
          <cell r="F59">
            <v>2.5</v>
          </cell>
          <cell r="H59">
            <v>39111.300000000003</v>
          </cell>
        </row>
        <row r="60">
          <cell r="A60">
            <v>59</v>
          </cell>
          <cell r="B60" t="str">
            <v>equi</v>
          </cell>
          <cell r="C60" t="str">
            <v>COMPACTADOR MANUAL</v>
          </cell>
          <cell r="D60" t="str">
            <v>-- --</v>
          </cell>
          <cell r="E60">
            <v>1200</v>
          </cell>
          <cell r="F60">
            <v>0.5</v>
          </cell>
          <cell r="H60">
            <v>1200.5</v>
          </cell>
        </row>
        <row r="61">
          <cell r="A61">
            <v>60</v>
          </cell>
          <cell r="B61" t="str">
            <v>equi</v>
          </cell>
          <cell r="C61" t="str">
            <v>VOLQUETA</v>
          </cell>
          <cell r="D61" t="str">
            <v>5 m3</v>
          </cell>
          <cell r="E61">
            <v>20000</v>
          </cell>
          <cell r="F61">
            <v>1.5</v>
          </cell>
          <cell r="H61">
            <v>22604.666666666668</v>
          </cell>
        </row>
        <row r="62">
          <cell r="A62">
            <v>61</v>
          </cell>
          <cell r="B62" t="str">
            <v>equi</v>
          </cell>
          <cell r="C62" t="str">
            <v>CALDERA</v>
          </cell>
          <cell r="D62" t="str">
            <v>-- --</v>
          </cell>
          <cell r="E62" t="str">
            <v>X</v>
          </cell>
          <cell r="F62">
            <v>0.5</v>
          </cell>
          <cell r="H62">
            <v>4200.5</v>
          </cell>
        </row>
        <row r="63">
          <cell r="A63">
            <v>62</v>
          </cell>
          <cell r="B63" t="str">
            <v>equi</v>
          </cell>
          <cell r="C63" t="str">
            <v>CARROMACHO</v>
          </cell>
          <cell r="D63" t="str">
            <v>-- --</v>
          </cell>
          <cell r="E63" t="str">
            <v>X</v>
          </cell>
          <cell r="F63">
            <v>5</v>
          </cell>
          <cell r="H63">
            <v>55941.5</v>
          </cell>
        </row>
        <row r="64">
          <cell r="A64">
            <v>63</v>
          </cell>
          <cell r="B64" t="str">
            <v>equi</v>
          </cell>
          <cell r="C64" t="str">
            <v>TRACTOR AGRÍCOLA</v>
          </cell>
          <cell r="E64">
            <v>11250</v>
          </cell>
          <cell r="F64">
            <v>0.6</v>
          </cell>
          <cell r="H64">
            <v>30109.4</v>
          </cell>
        </row>
        <row r="65">
          <cell r="A65">
            <v>64</v>
          </cell>
          <cell r="B65" t="str">
            <v>equi</v>
          </cell>
          <cell r="C65" t="str">
            <v>EQUIPO FBE</v>
          </cell>
          <cell r="E65" t="str">
            <v>X</v>
          </cell>
          <cell r="I65" t="str">
            <v>este valor incluye combustible</v>
          </cell>
        </row>
        <row r="66">
          <cell r="A66">
            <v>65</v>
          </cell>
          <cell r="B66" t="str">
            <v>equi</v>
          </cell>
          <cell r="C66" t="str">
            <v>MOTOSIERRA</v>
          </cell>
          <cell r="E66">
            <v>1000</v>
          </cell>
          <cell r="F66">
            <v>0.5</v>
          </cell>
          <cell r="H66">
            <v>1000.5</v>
          </cell>
        </row>
        <row r="67">
          <cell r="A67">
            <v>66</v>
          </cell>
          <cell r="B67" t="str">
            <v>equi</v>
          </cell>
          <cell r="C67" t="str">
            <v>CARROTANQUE</v>
          </cell>
          <cell r="E67">
            <v>14500</v>
          </cell>
          <cell r="F67">
            <v>1.5</v>
          </cell>
          <cell r="H67">
            <v>25938</v>
          </cell>
        </row>
        <row r="68">
          <cell r="A68">
            <v>67</v>
          </cell>
          <cell r="B68" t="str">
            <v>equi</v>
          </cell>
          <cell r="C68" t="str">
            <v>CORTADORA DE LADRILLO</v>
          </cell>
          <cell r="E68">
            <v>2500</v>
          </cell>
          <cell r="H68">
            <v>2000</v>
          </cell>
        </row>
        <row r="69">
          <cell r="A69">
            <v>68</v>
          </cell>
          <cell r="B69" t="str">
            <v>equi</v>
          </cell>
          <cell r="C69" t="str">
            <v>EQUIPO VACIO Y CAMARA</v>
          </cell>
          <cell r="E69">
            <v>2500</v>
          </cell>
          <cell r="F69">
            <v>0</v>
          </cell>
          <cell r="H69">
            <v>2500</v>
          </cell>
        </row>
        <row r="70">
          <cell r="A70">
            <v>69</v>
          </cell>
          <cell r="B70" t="str">
            <v>equi</v>
          </cell>
          <cell r="C70" t="str">
            <v>ROSCADORA ELECTRICA</v>
          </cell>
          <cell r="D70" t="str">
            <v>ridgid</v>
          </cell>
          <cell r="E70" t="str">
            <v>X</v>
          </cell>
          <cell r="H70">
            <v>6500</v>
          </cell>
        </row>
        <row r="71">
          <cell r="A71">
            <v>70</v>
          </cell>
          <cell r="B71" t="str">
            <v>equi</v>
          </cell>
          <cell r="C71" t="str">
            <v>EQUIPO PRUEBAS ELECTRICAS</v>
          </cell>
          <cell r="D71" t="str">
            <v>-- ---</v>
          </cell>
          <cell r="E71">
            <v>2000</v>
          </cell>
        </row>
        <row r="72">
          <cell r="A72">
            <v>71</v>
          </cell>
          <cell r="B72" t="str">
            <v>equi</v>
          </cell>
          <cell r="C72" t="str">
            <v>EQUIPO DE CALIBRACIÓN  INSTRUMENTOS</v>
          </cell>
          <cell r="D72" t="str">
            <v>---</v>
          </cell>
          <cell r="E72">
            <v>4000</v>
          </cell>
        </row>
        <row r="73">
          <cell r="A73">
            <v>72</v>
          </cell>
          <cell r="B73" t="str">
            <v>equi</v>
          </cell>
          <cell r="C73" t="str">
            <v>PULIDORA DE TRABAJO PESADO</v>
          </cell>
          <cell r="E73">
            <v>1000</v>
          </cell>
          <cell r="F73">
            <v>0</v>
          </cell>
          <cell r="H73">
            <v>1000</v>
          </cell>
        </row>
        <row r="74">
          <cell r="A74">
            <v>73</v>
          </cell>
          <cell r="B74" t="str">
            <v>equi</v>
          </cell>
          <cell r="C74" t="str">
            <v>DOBLADORA 20"</v>
          </cell>
          <cell r="E74">
            <v>15000</v>
          </cell>
        </row>
        <row r="75">
          <cell r="A75">
            <v>74</v>
          </cell>
          <cell r="B75" t="str">
            <v>equi</v>
          </cell>
          <cell r="C75" t="str">
            <v>EQUIPO DE GAMMAGRAFÍA</v>
          </cell>
          <cell r="E75">
            <v>15000</v>
          </cell>
        </row>
        <row r="76">
          <cell r="A76">
            <v>75</v>
          </cell>
          <cell r="B76" t="str">
            <v>equi</v>
          </cell>
          <cell r="C76" t="str">
            <v>BROCA</v>
          </cell>
          <cell r="E76">
            <v>1500000</v>
          </cell>
        </row>
        <row r="77">
          <cell r="A77">
            <v>76</v>
          </cell>
          <cell r="B77" t="str">
            <v>equi</v>
          </cell>
          <cell r="C77" t="str">
            <v>RASPADOR CON PLATINA CALIBRADORA 20"</v>
          </cell>
          <cell r="D77" t="str">
            <v>UN</v>
          </cell>
          <cell r="E77">
            <v>8500</v>
          </cell>
        </row>
        <row r="78">
          <cell r="A78">
            <v>77</v>
          </cell>
          <cell r="B78" t="str">
            <v>equi</v>
          </cell>
          <cell r="C78" t="str">
            <v>MARTILLO NEUMATICO</v>
          </cell>
          <cell r="E78">
            <v>15000</v>
          </cell>
        </row>
        <row r="79">
          <cell r="A79">
            <v>78</v>
          </cell>
          <cell r="B79" t="str">
            <v>equi</v>
          </cell>
          <cell r="C79" t="str">
            <v>SISTEMA DE INFORMACION GEOGRAFICA</v>
          </cell>
          <cell r="E79">
            <v>15000</v>
          </cell>
        </row>
        <row r="80">
          <cell r="A80">
            <v>79</v>
          </cell>
          <cell r="B80" t="str">
            <v>equi</v>
          </cell>
          <cell r="C80" t="str">
            <v>AUTOHORMIGONERA</v>
          </cell>
          <cell r="D80" t="str">
            <v>DIECI L-3500 (CAP. 2.5 M3)</v>
          </cell>
          <cell r="E80">
            <v>36000</v>
          </cell>
        </row>
        <row r="81">
          <cell r="A81">
            <v>80</v>
          </cell>
          <cell r="B81" t="str">
            <v>equi</v>
          </cell>
          <cell r="C81" t="str">
            <v>DETECTOR DE LINEA 9800</v>
          </cell>
          <cell r="D81" t="str">
            <v>METROTECH</v>
          </cell>
          <cell r="E81">
            <v>12500</v>
          </cell>
        </row>
        <row r="85">
          <cell r="A85">
            <v>100</v>
          </cell>
          <cell r="C85" t="str">
            <v>Herramienta menor</v>
          </cell>
          <cell r="D85" t="str">
            <v>Generica</v>
          </cell>
          <cell r="E85">
            <v>1000</v>
          </cell>
        </row>
        <row r="86">
          <cell r="A86">
            <v>101</v>
          </cell>
          <cell r="C86" t="str">
            <v>Compresor</v>
          </cell>
          <cell r="D86" t="str">
            <v>Sullair</v>
          </cell>
          <cell r="E86">
            <v>25000</v>
          </cell>
        </row>
        <row r="87">
          <cell r="A87">
            <v>102</v>
          </cell>
          <cell r="C87" t="str">
            <v>Retroexcavadora</v>
          </cell>
          <cell r="D87" t="str">
            <v>HB</v>
          </cell>
          <cell r="E87">
            <v>45000</v>
          </cell>
        </row>
        <row r="88">
          <cell r="A88">
            <v>103</v>
          </cell>
          <cell r="C88" t="str">
            <v>Cargador</v>
          </cell>
          <cell r="D88" t="str">
            <v>Bobcat</v>
          </cell>
          <cell r="E88">
            <v>35000</v>
          </cell>
        </row>
        <row r="89">
          <cell r="A89">
            <v>104</v>
          </cell>
          <cell r="C89" t="str">
            <v>Volqueta</v>
          </cell>
          <cell r="D89" t="str">
            <v>Dodge</v>
          </cell>
          <cell r="E89">
            <v>45000</v>
          </cell>
        </row>
        <row r="90">
          <cell r="A90">
            <v>105</v>
          </cell>
          <cell r="C90" t="str">
            <v>Plancha Vibratoria (Rana)</v>
          </cell>
          <cell r="E90">
            <v>5000</v>
          </cell>
        </row>
        <row r="91">
          <cell r="A91">
            <v>106</v>
          </cell>
          <cell r="C91" t="str">
            <v>Vibrador electrico</v>
          </cell>
          <cell r="E91">
            <v>750</v>
          </cell>
        </row>
        <row r="92">
          <cell r="A92">
            <v>107</v>
          </cell>
          <cell r="C92" t="str">
            <v>Formaleta metalica</v>
          </cell>
          <cell r="E92">
            <v>1500</v>
          </cell>
        </row>
        <row r="93">
          <cell r="A93">
            <v>108</v>
          </cell>
          <cell r="C93" t="str">
            <v>Andamio</v>
          </cell>
          <cell r="E93">
            <v>150</v>
          </cell>
        </row>
        <row r="94">
          <cell r="A94">
            <v>109</v>
          </cell>
          <cell r="C94" t="str">
            <v>Equipo de soldadura</v>
          </cell>
          <cell r="E94">
            <v>250</v>
          </cell>
        </row>
        <row r="95">
          <cell r="A95">
            <v>110</v>
          </cell>
          <cell r="C95" t="str">
            <v>Equipo de montaje</v>
          </cell>
          <cell r="D95" t="str">
            <v>HB</v>
          </cell>
          <cell r="E95">
            <v>30000</v>
          </cell>
        </row>
        <row r="96">
          <cell r="A96">
            <v>111</v>
          </cell>
          <cell r="C96" t="str">
            <v>Equipo de fabricación</v>
          </cell>
          <cell r="D96" t="str">
            <v>HB</v>
          </cell>
          <cell r="E96">
            <v>55000</v>
          </cell>
        </row>
        <row r="97">
          <cell r="A97">
            <v>112</v>
          </cell>
          <cell r="C97" t="str">
            <v>Motoniveladora</v>
          </cell>
          <cell r="E97">
            <v>45000</v>
          </cell>
        </row>
        <row r="98">
          <cell r="A98">
            <v>113</v>
          </cell>
          <cell r="C98" t="str">
            <v>Cilindro Vibratorio</v>
          </cell>
          <cell r="E98">
            <v>45000</v>
          </cell>
        </row>
        <row r="99">
          <cell r="A99">
            <v>114</v>
          </cell>
          <cell r="C99" t="str">
            <v>terminadora</v>
          </cell>
          <cell r="E99">
            <v>88000</v>
          </cell>
        </row>
        <row r="100">
          <cell r="A100">
            <v>115</v>
          </cell>
          <cell r="C100" t="str">
            <v>Compactador de llanta</v>
          </cell>
          <cell r="E100">
            <v>33000</v>
          </cell>
        </row>
        <row r="101">
          <cell r="A101">
            <v>116</v>
          </cell>
          <cell r="C101" t="str">
            <v>Regla Vibratoria</v>
          </cell>
          <cell r="E101">
            <v>68000</v>
          </cell>
        </row>
        <row r="102">
          <cell r="A102">
            <v>117</v>
          </cell>
          <cell r="C102" t="str">
            <v>Pulidora</v>
          </cell>
          <cell r="E102">
            <v>500</v>
          </cell>
        </row>
        <row r="103">
          <cell r="A103">
            <v>118</v>
          </cell>
          <cell r="C103" t="str">
            <v>Cortadora</v>
          </cell>
          <cell r="E103">
            <v>500</v>
          </cell>
        </row>
        <row r="104">
          <cell r="A104">
            <v>119</v>
          </cell>
          <cell r="C104" t="str">
            <v>Servicio de Bombeo</v>
          </cell>
          <cell r="E104">
            <v>18000</v>
          </cell>
        </row>
        <row r="105">
          <cell r="A105">
            <v>120</v>
          </cell>
          <cell r="C105" t="str">
            <v>Ascensor</v>
          </cell>
          <cell r="E105">
            <v>85000000</v>
          </cell>
        </row>
        <row r="106">
          <cell r="A106">
            <v>121</v>
          </cell>
          <cell r="C106" t="str">
            <v>Megger de tierra</v>
          </cell>
          <cell r="E106">
            <v>35000</v>
          </cell>
        </row>
        <row r="107">
          <cell r="A107">
            <v>122</v>
          </cell>
        </row>
        <row r="108">
          <cell r="A108">
            <v>123</v>
          </cell>
        </row>
        <row r="109">
          <cell r="A109">
            <v>124</v>
          </cell>
        </row>
        <row r="110">
          <cell r="A110">
            <v>125</v>
          </cell>
        </row>
        <row r="111">
          <cell r="A111">
            <v>126</v>
          </cell>
        </row>
        <row r="112">
          <cell r="A112">
            <v>127</v>
          </cell>
        </row>
        <row r="113">
          <cell r="A113">
            <v>128</v>
          </cell>
        </row>
        <row r="114">
          <cell r="A114">
            <v>129</v>
          </cell>
        </row>
        <row r="115">
          <cell r="A115">
            <v>130</v>
          </cell>
        </row>
        <row r="116">
          <cell r="A116">
            <v>131</v>
          </cell>
        </row>
        <row r="117">
          <cell r="A117">
            <v>132</v>
          </cell>
        </row>
        <row r="118">
          <cell r="A118">
            <v>133</v>
          </cell>
        </row>
        <row r="119">
          <cell r="A119">
            <v>134</v>
          </cell>
        </row>
        <row r="120">
          <cell r="A120">
            <v>135</v>
          </cell>
        </row>
        <row r="121">
          <cell r="A121">
            <v>136</v>
          </cell>
        </row>
        <row r="122">
          <cell r="A122">
            <v>137</v>
          </cell>
        </row>
        <row r="123">
          <cell r="A123">
            <v>138</v>
          </cell>
        </row>
        <row r="124">
          <cell r="A124">
            <v>139</v>
          </cell>
        </row>
        <row r="125">
          <cell r="A125">
            <v>140</v>
          </cell>
        </row>
        <row r="126">
          <cell r="A126">
            <v>141</v>
          </cell>
        </row>
        <row r="127">
          <cell r="A127">
            <v>142</v>
          </cell>
        </row>
        <row r="128">
          <cell r="A128">
            <v>143</v>
          </cell>
        </row>
        <row r="129">
          <cell r="A129">
            <v>144</v>
          </cell>
        </row>
        <row r="130">
          <cell r="A130">
            <v>145</v>
          </cell>
        </row>
        <row r="131">
          <cell r="A131">
            <v>146</v>
          </cell>
        </row>
        <row r="132">
          <cell r="A132">
            <v>147</v>
          </cell>
        </row>
        <row r="133">
          <cell r="A133">
            <v>148</v>
          </cell>
        </row>
        <row r="134">
          <cell r="A134">
            <v>149</v>
          </cell>
        </row>
        <row r="135">
          <cell r="A135">
            <v>150</v>
          </cell>
        </row>
        <row r="136">
          <cell r="A136">
            <v>151</v>
          </cell>
        </row>
        <row r="137">
          <cell r="A137">
            <v>152</v>
          </cell>
        </row>
        <row r="138">
          <cell r="A138">
            <v>153</v>
          </cell>
        </row>
        <row r="139">
          <cell r="A139">
            <v>154</v>
          </cell>
        </row>
        <row r="140">
          <cell r="A140">
            <v>155</v>
          </cell>
        </row>
        <row r="141">
          <cell r="A141">
            <v>156</v>
          </cell>
        </row>
        <row r="142">
          <cell r="A142">
            <v>157</v>
          </cell>
        </row>
        <row r="143">
          <cell r="A143">
            <v>158</v>
          </cell>
        </row>
      </sheetData>
      <sheetData sheetId="5" refreshError="1"/>
      <sheetData sheetId="6" refreshError="1"/>
      <sheetData sheetId="7" refreshError="1"/>
      <sheetData sheetId="8" refreshError="1"/>
      <sheetData sheetId="9"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 Av 68 con 64"/>
      <sheetName val="Presup Av 1o de mayo con 73a "/>
      <sheetName val="Presup Av 68 con 10"/>
      <sheetName val="Presup Clle 63 con 50"/>
      <sheetName val="Presup_Av_68_con_64"/>
      <sheetName val="Presup_Av_1o_de_mayo_con_73a_"/>
      <sheetName val="Presup_Av_68_con_10"/>
      <sheetName val="Presup_Clle_63_con_50"/>
    </sheetNames>
    <sheetDataSet>
      <sheetData sheetId="0"/>
      <sheetData sheetId="1" refreshError="1">
        <row r="17">
          <cell r="A17" t="str">
            <v>PRECIO TOPE IDU    COSTO DIRECTO VIGENTE</v>
          </cell>
          <cell r="B17" t="str">
            <v>ÍTEM No.</v>
          </cell>
          <cell r="C17" t="str">
            <v>DESCRIPCIÓN</v>
          </cell>
          <cell r="D17" t="str">
            <v>UND.</v>
          </cell>
          <cell r="E17" t="str">
            <v>CANT.</v>
          </cell>
          <cell r="G17" t="str">
            <v>PRECIO UNITARIO DIRECTO</v>
          </cell>
          <cell r="H17" t="str">
            <v>SUBTOTAL DIRECTO</v>
          </cell>
          <cell r="J17" t="str">
            <v>PRECIO UNITARIO TOTAL</v>
          </cell>
          <cell r="K17" t="str">
            <v>SUBTOTAL</v>
          </cell>
          <cell r="L17" t="str">
            <v>% DE INCIDENCIA EN EL PRESUPUESTO</v>
          </cell>
        </row>
        <row r="20">
          <cell r="H20">
            <v>0</v>
          </cell>
          <cell r="K20">
            <v>0</v>
          </cell>
        </row>
        <row r="21">
          <cell r="B21">
            <v>1</v>
          </cell>
          <cell r="C21" t="str">
            <v>Rampas</v>
          </cell>
          <cell r="H21">
            <v>274294027.15999997</v>
          </cell>
          <cell r="K21">
            <v>382338444.45832402</v>
          </cell>
          <cell r="L21">
            <v>0.59345298791305234</v>
          </cell>
        </row>
        <row r="23">
          <cell r="B23">
            <v>1.1000000000000001</v>
          </cell>
          <cell r="C23" t="str">
            <v>Concreto f'c=280 Kg/cm2</v>
          </cell>
          <cell r="D23" t="str">
            <v>m3</v>
          </cell>
          <cell r="E23">
            <v>108.04</v>
          </cell>
          <cell r="F23">
            <v>450525</v>
          </cell>
          <cell r="G23">
            <v>450525</v>
          </cell>
          <cell r="H23">
            <v>48674721</v>
          </cell>
          <cell r="J23">
            <v>627986.79749999999</v>
          </cell>
          <cell r="K23">
            <v>67847693.601899996</v>
          </cell>
          <cell r="L23">
            <v>0.10531092824866525</v>
          </cell>
        </row>
        <row r="24">
          <cell r="A24">
            <v>3.0070000000000001</v>
          </cell>
          <cell r="B24">
            <v>1.2</v>
          </cell>
          <cell r="C24" t="str">
            <v>Concreto f'c=210 Kg/cm2</v>
          </cell>
          <cell r="D24" t="str">
            <v>m3</v>
          </cell>
          <cell r="E24">
            <v>114.36</v>
          </cell>
          <cell r="F24">
            <v>447307</v>
          </cell>
          <cell r="G24">
            <v>447307</v>
          </cell>
          <cell r="H24">
            <v>51154028.520000003</v>
          </cell>
          <cell r="J24">
            <v>623501.22729999991</v>
          </cell>
          <cell r="K24">
            <v>71303600.354028001</v>
          </cell>
          <cell r="L24">
            <v>0.1106750715037462</v>
          </cell>
        </row>
        <row r="25">
          <cell r="A25">
            <v>3.71</v>
          </cell>
          <cell r="B25">
            <v>1.3</v>
          </cell>
          <cell r="C25" t="str">
            <v>Acero fy=4200 Kg/cm2</v>
          </cell>
          <cell r="D25" t="str">
            <v>kg</v>
          </cell>
          <cell r="E25">
            <v>22830</v>
          </cell>
          <cell r="F25">
            <v>2703</v>
          </cell>
          <cell r="G25">
            <v>2649</v>
          </cell>
          <cell r="H25">
            <v>60476670</v>
          </cell>
          <cell r="J25">
            <v>3692.4411</v>
          </cell>
          <cell r="K25">
            <v>84298430.312999994</v>
          </cell>
          <cell r="L25">
            <v>0.130845213372424</v>
          </cell>
        </row>
        <row r="26">
          <cell r="B26">
            <v>1.4</v>
          </cell>
          <cell r="C26" t="str">
            <v>Excavación manual para bases</v>
          </cell>
          <cell r="D26" t="str">
            <v>m3</v>
          </cell>
          <cell r="E26">
            <v>90.76</v>
          </cell>
          <cell r="F26">
            <v>35288</v>
          </cell>
          <cell r="G26">
            <v>29539</v>
          </cell>
          <cell r="H26">
            <v>2680959.64</v>
          </cell>
          <cell r="J26">
            <v>41174.412099999994</v>
          </cell>
          <cell r="K26">
            <v>3736989.6421960001</v>
          </cell>
          <cell r="L26">
            <v>5.8004307469088001E-3</v>
          </cell>
        </row>
        <row r="27">
          <cell r="B27">
            <v>1.5</v>
          </cell>
          <cell r="C27" t="str">
            <v>Excavación para pilotes</v>
          </cell>
          <cell r="D27" t="str">
            <v>ml</v>
          </cell>
          <cell r="E27">
            <v>476</v>
          </cell>
          <cell r="F27">
            <v>124033</v>
          </cell>
          <cell r="G27">
            <v>66642</v>
          </cell>
          <cell r="H27">
            <v>31721592</v>
          </cell>
          <cell r="J27">
            <v>92892.28379999999</v>
          </cell>
          <cell r="K27">
            <v>44216727.088799998</v>
          </cell>
          <cell r="L27">
            <v>6.8631729785270545E-2</v>
          </cell>
          <cell r="M27">
            <v>31618.268664734016</v>
          </cell>
          <cell r="N27" t="str">
            <v>22320,65+2500+900*20</v>
          </cell>
        </row>
        <row r="28">
          <cell r="B28">
            <v>1.6</v>
          </cell>
          <cell r="C28" t="str">
            <v>Apoyos de Neopreno 0.50*0.30*3/4"</v>
          </cell>
          <cell r="D28" t="str">
            <v>un</v>
          </cell>
          <cell r="E28">
            <v>2</v>
          </cell>
          <cell r="F28">
            <v>298323</v>
          </cell>
          <cell r="G28">
            <v>995512</v>
          </cell>
          <cell r="H28">
            <v>1991024</v>
          </cell>
          <cell r="J28">
            <v>1387644.1768</v>
          </cell>
          <cell r="K28">
            <v>2775288.3536</v>
          </cell>
          <cell r="L28">
            <v>4.3077100658752724E-3</v>
          </cell>
        </row>
        <row r="29">
          <cell r="B29">
            <v>1.7</v>
          </cell>
          <cell r="C29" t="str">
            <v>Demoliciones (Incluye cargue  y transporte a escombrera autorizada)</v>
          </cell>
          <cell r="D29" t="str">
            <v>m3</v>
          </cell>
          <cell r="E29">
            <v>104</v>
          </cell>
          <cell r="F29">
            <v>42821</v>
          </cell>
          <cell r="G29">
            <v>35958</v>
          </cell>
          <cell r="H29">
            <v>3739632</v>
          </cell>
          <cell r="J29">
            <v>50121.856199999995</v>
          </cell>
          <cell r="K29">
            <v>5212673.0447999993</v>
          </cell>
          <cell r="L29">
            <v>8.0909373312774112E-3</v>
          </cell>
        </row>
        <row r="30">
          <cell r="B30">
            <v>1.8</v>
          </cell>
          <cell r="C30" t="str">
            <v>Mampostería e=0,15mts</v>
          </cell>
          <cell r="D30" t="str">
            <v>m2</v>
          </cell>
          <cell r="E30">
            <v>100</v>
          </cell>
          <cell r="F30">
            <v>32518</v>
          </cell>
          <cell r="G30">
            <v>32518</v>
          </cell>
          <cell r="H30">
            <v>3251800</v>
          </cell>
          <cell r="J30">
            <v>45326.840199999999</v>
          </cell>
          <cell r="K30">
            <v>4532684.0199999996</v>
          </cell>
          <cell r="L30">
            <v>7.0354810349916481E-3</v>
          </cell>
        </row>
        <row r="31">
          <cell r="B31">
            <v>1.9</v>
          </cell>
          <cell r="C31" t="str">
            <v>Lamina steel deck cal 22</v>
          </cell>
          <cell r="D31" t="str">
            <v>m2</v>
          </cell>
          <cell r="E31">
            <v>100</v>
          </cell>
          <cell r="F31">
            <v>67860</v>
          </cell>
          <cell r="G31">
            <v>74640</v>
          </cell>
          <cell r="H31">
            <v>7464000</v>
          </cell>
          <cell r="J31">
            <v>104040.696</v>
          </cell>
          <cell r="K31">
            <v>10404069.6</v>
          </cell>
          <cell r="L31">
            <v>1.6148850004667464E-2</v>
          </cell>
        </row>
        <row r="32">
          <cell r="A32">
            <v>3.01</v>
          </cell>
          <cell r="B32" t="str">
            <v>1,10</v>
          </cell>
          <cell r="C32" t="str">
            <v>Acero Estructural A-36</v>
          </cell>
          <cell r="D32" t="str">
            <v>kg</v>
          </cell>
          <cell r="E32">
            <v>9200</v>
          </cell>
          <cell r="F32">
            <v>6863</v>
          </cell>
          <cell r="G32">
            <v>6863</v>
          </cell>
          <cell r="H32">
            <v>63139600</v>
          </cell>
          <cell r="J32">
            <v>9566.3356999999996</v>
          </cell>
          <cell r="K32">
            <v>88010288.439999998</v>
          </cell>
          <cell r="L32">
            <v>0.13660663581922586</v>
          </cell>
        </row>
        <row r="34">
          <cell r="B34">
            <v>2</v>
          </cell>
          <cell r="C34" t="str">
            <v>ESPACIO PUBLICO</v>
          </cell>
          <cell r="H34">
            <v>142431026.44999999</v>
          </cell>
          <cell r="K34">
            <v>198534607.76865497</v>
          </cell>
          <cell r="L34">
            <v>0.30815879985957584</v>
          </cell>
        </row>
        <row r="36">
          <cell r="B36">
            <v>2.1</v>
          </cell>
          <cell r="C36" t="str">
            <v>Rampa peatonal (Vado) (1 mt x 1 mt)</v>
          </cell>
          <cell r="D36" t="str">
            <v>un</v>
          </cell>
          <cell r="E36">
            <v>2</v>
          </cell>
          <cell r="F36">
            <v>105071</v>
          </cell>
          <cell r="G36">
            <v>59528</v>
          </cell>
          <cell r="H36">
            <v>119056</v>
          </cell>
          <cell r="J36">
            <v>82976.079199999993</v>
          </cell>
          <cell r="K36">
            <v>165952.15839999999</v>
          </cell>
          <cell r="L36">
            <v>2.5758540811303453E-4</v>
          </cell>
        </row>
        <row r="37">
          <cell r="A37">
            <v>3.71</v>
          </cell>
          <cell r="B37">
            <v>2.2000000000000002</v>
          </cell>
          <cell r="C37" t="str">
            <v>Sardinel A-10</v>
          </cell>
          <cell r="D37" t="str">
            <v>ml</v>
          </cell>
          <cell r="E37">
            <v>135.24</v>
          </cell>
          <cell r="F37">
            <v>44217</v>
          </cell>
          <cell r="G37">
            <v>43206</v>
          </cell>
          <cell r="H37">
            <v>5843179.4400000004</v>
          </cell>
          <cell r="I37">
            <v>1910439702</v>
          </cell>
          <cell r="J37">
            <v>60224.843399999998</v>
          </cell>
          <cell r="K37">
            <v>8144807.8214159999</v>
          </cell>
          <cell r="L37">
            <v>1.2642099186350059E-2</v>
          </cell>
        </row>
        <row r="38">
          <cell r="B38">
            <v>2.2999999999999998</v>
          </cell>
          <cell r="C38" t="str">
            <v>Sardinel A-85</v>
          </cell>
          <cell r="D38" t="str">
            <v>ml</v>
          </cell>
          <cell r="E38">
            <v>8.5</v>
          </cell>
          <cell r="G38">
            <v>39092</v>
          </cell>
          <cell r="H38">
            <v>332282</v>
          </cell>
          <cell r="I38">
            <v>0</v>
          </cell>
          <cell r="J38">
            <v>54490.338799999998</v>
          </cell>
          <cell r="K38">
            <v>463167.8798</v>
          </cell>
          <cell r="L38">
            <v>7.1891374293286633E-4</v>
          </cell>
        </row>
        <row r="39">
          <cell r="B39">
            <v>2.4</v>
          </cell>
          <cell r="C39" t="str">
            <v>Bordillo de confinamiento A-80</v>
          </cell>
          <cell r="D39" t="str">
            <v>ml</v>
          </cell>
          <cell r="E39">
            <v>1005.29</v>
          </cell>
          <cell r="F39">
            <v>37246</v>
          </cell>
          <cell r="G39">
            <v>35802</v>
          </cell>
          <cell r="H39">
            <v>35991392.579999998</v>
          </cell>
          <cell r="I39">
            <v>1333481292</v>
          </cell>
          <cell r="J39">
            <v>49904.407799999994</v>
          </cell>
          <cell r="K39">
            <v>50168402.117261991</v>
          </cell>
          <cell r="L39">
            <v>7.7869721360332461E-2</v>
          </cell>
        </row>
        <row r="40">
          <cell r="B40">
            <v>2.5</v>
          </cell>
          <cell r="C40" t="str">
            <v>Adoquín en arcilla</v>
          </cell>
          <cell r="D40" t="str">
            <v>m2</v>
          </cell>
          <cell r="E40">
            <v>1068.01</v>
          </cell>
          <cell r="F40">
            <v>45911</v>
          </cell>
          <cell r="G40">
            <v>35428</v>
          </cell>
          <cell r="H40">
            <v>37837458.280000001</v>
          </cell>
          <cell r="I40">
            <v>1626534908</v>
          </cell>
          <cell r="J40">
            <v>49383.089199999995</v>
          </cell>
          <cell r="K40">
            <v>52741633.096492</v>
          </cell>
          <cell r="L40">
            <v>8.1863804705463963E-2</v>
          </cell>
        </row>
        <row r="41">
          <cell r="B41">
            <v>2.6</v>
          </cell>
          <cell r="C41" t="str">
            <v xml:space="preserve">Adoquín de arena </v>
          </cell>
          <cell r="D41" t="str">
            <v>m2</v>
          </cell>
          <cell r="E41">
            <v>0</v>
          </cell>
          <cell r="G41">
            <v>35428</v>
          </cell>
          <cell r="H41">
            <v>0</v>
          </cell>
          <cell r="I41">
            <v>0</v>
          </cell>
          <cell r="J41">
            <v>49383.089199999995</v>
          </cell>
          <cell r="K41">
            <v>0</v>
          </cell>
          <cell r="L41">
            <v>0</v>
          </cell>
        </row>
        <row r="42">
          <cell r="B42">
            <v>2.7</v>
          </cell>
          <cell r="C42" t="str">
            <v>Adoquín de concreto</v>
          </cell>
          <cell r="D42" t="str">
            <v>m2</v>
          </cell>
          <cell r="E42">
            <v>374.12</v>
          </cell>
          <cell r="G42">
            <v>31081</v>
          </cell>
          <cell r="H42">
            <v>11628023.720000001</v>
          </cell>
          <cell r="I42">
            <v>0</v>
          </cell>
          <cell r="J42">
            <v>43323.805899999999</v>
          </cell>
          <cell r="K42">
            <v>16208302.263308</v>
          </cell>
          <cell r="L42">
            <v>2.5157986455653189E-2</v>
          </cell>
        </row>
        <row r="43">
          <cell r="C43" t="str">
            <v>Concreto escobiado</v>
          </cell>
          <cell r="D43" t="str">
            <v>m2</v>
          </cell>
          <cell r="E43">
            <v>63.03</v>
          </cell>
          <cell r="G43">
            <v>31081</v>
          </cell>
          <cell r="H43">
            <v>1959035.43</v>
          </cell>
          <cell r="I43">
            <v>0</v>
          </cell>
          <cell r="J43">
            <v>43323.805899999999</v>
          </cell>
          <cell r="K43">
            <v>2730699.4858769998</v>
          </cell>
          <cell r="L43">
            <v>4.2385007118032189E-3</v>
          </cell>
        </row>
        <row r="44">
          <cell r="B44">
            <v>2.8</v>
          </cell>
          <cell r="C44" t="str">
            <v>Contenedor de raíces tipo B-25</v>
          </cell>
          <cell r="D44" t="str">
            <v>un</v>
          </cell>
          <cell r="E44">
            <v>8</v>
          </cell>
          <cell r="F44">
            <v>158272.59</v>
          </cell>
          <cell r="G44">
            <v>158272</v>
          </cell>
          <cell r="H44">
            <v>1266176</v>
          </cell>
          <cell r="I44">
            <v>25050119364.48</v>
          </cell>
          <cell r="J44">
            <v>220615.34079999998</v>
          </cell>
          <cell r="K44">
            <v>1764922.7263999998</v>
          </cell>
          <cell r="L44">
            <v>2.7394542207274694E-3</v>
          </cell>
        </row>
        <row r="45">
          <cell r="B45">
            <v>2.9</v>
          </cell>
          <cell r="C45" t="str">
            <v>Banca M-31</v>
          </cell>
          <cell r="D45" t="str">
            <v>un</v>
          </cell>
          <cell r="E45">
            <v>3</v>
          </cell>
          <cell r="G45">
            <v>436882</v>
          </cell>
          <cell r="H45">
            <v>1310646</v>
          </cell>
          <cell r="I45">
            <v>0</v>
          </cell>
          <cell r="J45">
            <v>608969.81979999994</v>
          </cell>
          <cell r="K45">
            <v>1826909.4593999998</v>
          </cell>
          <cell r="L45">
            <v>2.8356679613099401E-3</v>
          </cell>
        </row>
        <row r="46">
          <cell r="B46" t="str">
            <v>2,10</v>
          </cell>
          <cell r="C46" t="str">
            <v>Teléfono público</v>
          </cell>
          <cell r="D46" t="str">
            <v>un</v>
          </cell>
          <cell r="E46">
            <v>1</v>
          </cell>
          <cell r="G46">
            <v>5046758</v>
          </cell>
          <cell r="H46">
            <v>5046758</v>
          </cell>
          <cell r="I46">
            <v>0</v>
          </cell>
          <cell r="J46">
            <v>7034675.9761999995</v>
          </cell>
          <cell r="K46">
            <v>7034675.9761999995</v>
          </cell>
          <cell r="L46">
            <v>1.0918989543389008E-2</v>
          </cell>
        </row>
        <row r="47">
          <cell r="B47">
            <v>2.11</v>
          </cell>
          <cell r="C47" t="str">
            <v>Bolardo</v>
          </cell>
          <cell r="D47" t="str">
            <v>un</v>
          </cell>
          <cell r="E47">
            <v>0</v>
          </cell>
          <cell r="G47">
            <v>56484</v>
          </cell>
          <cell r="H47">
            <v>0</v>
          </cell>
          <cell r="I47">
            <v>0</v>
          </cell>
          <cell r="J47">
            <v>78733.047599999991</v>
          </cell>
          <cell r="K47">
            <v>0</v>
          </cell>
          <cell r="L47">
            <v>0</v>
          </cell>
        </row>
        <row r="48">
          <cell r="B48">
            <v>2.12</v>
          </cell>
          <cell r="C48" t="str">
            <v>Luminaria peatonal sencilla M-130</v>
          </cell>
          <cell r="D48" t="str">
            <v>un</v>
          </cell>
          <cell r="E48">
            <v>13</v>
          </cell>
          <cell r="F48">
            <v>1015700</v>
          </cell>
          <cell r="G48">
            <v>1053393</v>
          </cell>
          <cell r="H48">
            <v>13694109</v>
          </cell>
          <cell r="I48">
            <v>1069931270100</v>
          </cell>
          <cell r="J48">
            <v>1468324.5026999998</v>
          </cell>
          <cell r="K48">
            <v>19088218.535099998</v>
          </cell>
          <cell r="L48">
            <v>2.9628096488286008E-2</v>
          </cell>
        </row>
        <row r="49">
          <cell r="B49">
            <v>2.13</v>
          </cell>
          <cell r="C49" t="str">
            <v>Caneca antivandálica en acero inoxidable</v>
          </cell>
          <cell r="D49" t="str">
            <v>un</v>
          </cell>
          <cell r="E49">
            <v>3</v>
          </cell>
          <cell r="F49">
            <v>219380.2</v>
          </cell>
          <cell r="G49">
            <v>219380</v>
          </cell>
          <cell r="H49">
            <v>658140</v>
          </cell>
          <cell r="I49">
            <v>48127628276</v>
          </cell>
          <cell r="J49">
            <v>305793.78200000001</v>
          </cell>
          <cell r="K49">
            <v>917381.3459999999</v>
          </cell>
          <cell r="L49">
            <v>1.4239287435787572E-3</v>
          </cell>
        </row>
        <row r="50">
          <cell r="B50">
            <v>2.14</v>
          </cell>
          <cell r="C50" t="str">
            <v>Franja de ajuste en concreto e=0.1m</v>
          </cell>
          <cell r="D50" t="str">
            <v>ml</v>
          </cell>
          <cell r="E50">
            <v>0</v>
          </cell>
          <cell r="F50">
            <v>4505.25</v>
          </cell>
          <cell r="G50">
            <v>3762</v>
          </cell>
          <cell r="H50">
            <v>0</v>
          </cell>
          <cell r="I50">
            <v>16948750.5</v>
          </cell>
          <cell r="J50">
            <v>5243.8517999999995</v>
          </cell>
          <cell r="K50">
            <v>0</v>
          </cell>
          <cell r="L50">
            <v>0</v>
          </cell>
        </row>
        <row r="51">
          <cell r="B51">
            <v>2.15</v>
          </cell>
          <cell r="C51" t="str">
            <v>Loseta táctil tipo A-50 con estoperoles</v>
          </cell>
          <cell r="D51" t="str">
            <v>m2</v>
          </cell>
          <cell r="E51">
            <v>0</v>
          </cell>
          <cell r="F51">
            <v>44646.78</v>
          </cell>
          <cell r="G51">
            <v>40967</v>
          </cell>
          <cell r="H51">
            <v>0</v>
          </cell>
          <cell r="I51">
            <v>1829044636.26</v>
          </cell>
          <cell r="J51">
            <v>57103.901299999998</v>
          </cell>
          <cell r="K51">
            <v>0</v>
          </cell>
          <cell r="L51">
            <v>0</v>
          </cell>
        </row>
        <row r="52">
          <cell r="B52">
            <v>2.16</v>
          </cell>
          <cell r="C52" t="str">
            <v>Subbase</v>
          </cell>
          <cell r="D52" t="str">
            <v>m3</v>
          </cell>
          <cell r="E52">
            <v>491</v>
          </cell>
          <cell r="F52">
            <v>50163.13</v>
          </cell>
          <cell r="G52">
            <v>54470</v>
          </cell>
          <cell r="H52">
            <v>26744770</v>
          </cell>
          <cell r="J52">
            <v>75925.732999999993</v>
          </cell>
          <cell r="K52">
            <v>37279534.902999997</v>
          </cell>
          <cell r="L52">
            <v>5.7864051331635885E-2</v>
          </cell>
        </row>
        <row r="53">
          <cell r="B53">
            <v>2.17</v>
          </cell>
          <cell r="C53" t="str">
            <v>Capa granular estabilizada con cemento (3%)</v>
          </cell>
          <cell r="D53" t="str">
            <v>m3</v>
          </cell>
          <cell r="E53">
            <v>589</v>
          </cell>
          <cell r="G53">
            <v>64070</v>
          </cell>
          <cell r="H53">
            <v>37737230</v>
          </cell>
          <cell r="J53">
            <v>64070</v>
          </cell>
          <cell r="K53">
            <v>37737230</v>
          </cell>
          <cell r="L53">
            <v>8.1646954295503366E-2</v>
          </cell>
        </row>
        <row r="54">
          <cell r="B54">
            <v>2.1800000000000002</v>
          </cell>
          <cell r="C54" t="str">
            <v>Relleno para conformacion subrasante</v>
          </cell>
          <cell r="D54" t="str">
            <v>m3</v>
          </cell>
          <cell r="E54">
            <v>0</v>
          </cell>
          <cell r="G54">
            <v>19670</v>
          </cell>
          <cell r="H54">
            <v>0</v>
          </cell>
          <cell r="J54">
            <v>19670</v>
          </cell>
          <cell r="K54">
            <v>0</v>
          </cell>
          <cell r="L54">
            <v>0</v>
          </cell>
        </row>
        <row r="55">
          <cell r="B55">
            <v>2.19</v>
          </cell>
          <cell r="C55" t="str">
            <v>Geotextil</v>
          </cell>
          <cell r="D55" t="str">
            <v>m2</v>
          </cell>
          <cell r="E55">
            <v>491</v>
          </cell>
          <cell r="G55">
            <v>7955</v>
          </cell>
          <cell r="H55">
            <v>3905905</v>
          </cell>
          <cell r="J55">
            <v>7955</v>
          </cell>
          <cell r="K55">
            <v>3905905</v>
          </cell>
          <cell r="L55">
            <v>8.4506797933387827E-3</v>
          </cell>
        </row>
        <row r="57">
          <cell r="B57">
            <v>3</v>
          </cell>
          <cell r="C57" t="str">
            <v>VÍA</v>
          </cell>
          <cell r="H57">
            <v>0</v>
          </cell>
          <cell r="K57">
            <v>0</v>
          </cell>
          <cell r="L57">
            <v>0</v>
          </cell>
          <cell r="M57">
            <v>580873052.22697902</v>
          </cell>
        </row>
        <row r="59">
          <cell r="A59">
            <v>3.464</v>
          </cell>
          <cell r="B59">
            <v>3.1</v>
          </cell>
          <cell r="C59" t="str">
            <v>Adoquín vehicular de 8 cms de espesor</v>
          </cell>
          <cell r="D59" t="str">
            <v>m2</v>
          </cell>
          <cell r="E59">
            <v>0</v>
          </cell>
          <cell r="F59">
            <v>33827</v>
          </cell>
          <cell r="G59">
            <v>39205</v>
          </cell>
          <cell r="H59">
            <v>0</v>
          </cell>
          <cell r="I59">
            <v>1326187535</v>
          </cell>
          <cell r="J59">
            <v>54647.849499999997</v>
          </cell>
          <cell r="K59">
            <v>0</v>
          </cell>
          <cell r="L59">
            <v>0</v>
          </cell>
        </row>
        <row r="60">
          <cell r="B60">
            <v>3.2</v>
          </cell>
          <cell r="C60" t="str">
            <v>Base granular de 15 cms de espesor</v>
          </cell>
          <cell r="D60" t="str">
            <v>m3</v>
          </cell>
          <cell r="E60">
            <v>0</v>
          </cell>
          <cell r="F60">
            <v>59965</v>
          </cell>
          <cell r="G60">
            <v>73148</v>
          </cell>
          <cell r="H60">
            <v>0</v>
          </cell>
          <cell r="I60">
            <v>4386319820</v>
          </cell>
          <cell r="J60">
            <v>101960.9972</v>
          </cell>
          <cell r="K60">
            <v>0</v>
          </cell>
          <cell r="L60">
            <v>0</v>
          </cell>
        </row>
        <row r="61">
          <cell r="B61">
            <v>3.3</v>
          </cell>
          <cell r="C61" t="str">
            <v>Sub-base granular de 20 cms de espesor</v>
          </cell>
          <cell r="D61" t="str">
            <v>m3</v>
          </cell>
          <cell r="E61">
            <v>0</v>
          </cell>
          <cell r="F61">
            <v>50163</v>
          </cell>
          <cell r="G61">
            <v>54470</v>
          </cell>
          <cell r="H61">
            <v>0</v>
          </cell>
          <cell r="I61">
            <v>2732378610</v>
          </cell>
          <cell r="J61">
            <v>75925.732999999993</v>
          </cell>
          <cell r="K61">
            <v>0</v>
          </cell>
          <cell r="L61">
            <v>0</v>
          </cell>
        </row>
        <row r="62">
          <cell r="B62">
            <v>3.4</v>
          </cell>
          <cell r="C62" t="str">
            <v>Excavación</v>
          </cell>
          <cell r="D62" t="str">
            <v>m3</v>
          </cell>
          <cell r="E62">
            <v>0</v>
          </cell>
          <cell r="F62">
            <v>35288</v>
          </cell>
          <cell r="G62">
            <v>15448</v>
          </cell>
          <cell r="H62">
            <v>0</v>
          </cell>
          <cell r="I62">
            <v>545129024</v>
          </cell>
          <cell r="J62">
            <v>21532.967199999999</v>
          </cell>
          <cell r="K62">
            <v>0</v>
          </cell>
          <cell r="L62">
            <v>0</v>
          </cell>
        </row>
        <row r="63">
          <cell r="B63">
            <v>3.5</v>
          </cell>
          <cell r="C63" t="str">
            <v>Relleno mejoramiento</v>
          </cell>
          <cell r="D63" t="str">
            <v>m3</v>
          </cell>
          <cell r="E63">
            <v>0</v>
          </cell>
          <cell r="F63">
            <v>37562</v>
          </cell>
          <cell r="G63">
            <v>37579</v>
          </cell>
          <cell r="H63">
            <v>0</v>
          </cell>
          <cell r="I63">
            <v>1411542398</v>
          </cell>
          <cell r="J63">
            <v>52381.3681</v>
          </cell>
          <cell r="K63">
            <v>0</v>
          </cell>
          <cell r="L63">
            <v>0</v>
          </cell>
        </row>
        <row r="64">
          <cell r="B64">
            <v>3.6</v>
          </cell>
          <cell r="C64" t="str">
            <v>Geotextil separación</v>
          </cell>
          <cell r="D64" t="str">
            <v>m2</v>
          </cell>
          <cell r="E64">
            <v>0</v>
          </cell>
          <cell r="F64">
            <v>7955</v>
          </cell>
          <cell r="G64">
            <v>7955</v>
          </cell>
          <cell r="H64">
            <v>0</v>
          </cell>
          <cell r="I64">
            <v>63282025</v>
          </cell>
          <cell r="J64">
            <v>11088.474499999998</v>
          </cell>
          <cell r="K64">
            <v>0</v>
          </cell>
          <cell r="L64">
            <v>0</v>
          </cell>
        </row>
        <row r="65">
          <cell r="B65">
            <v>3.7</v>
          </cell>
          <cell r="C65" t="str">
            <v>Demolición pavimento existente</v>
          </cell>
          <cell r="D65" t="str">
            <v>m2</v>
          </cell>
          <cell r="E65">
            <v>0</v>
          </cell>
          <cell r="F65">
            <v>4800</v>
          </cell>
          <cell r="G65">
            <v>18029</v>
          </cell>
          <cell r="H65">
            <v>0</v>
          </cell>
          <cell r="I65">
            <v>86539200</v>
          </cell>
          <cell r="J65">
            <v>25130.623099999997</v>
          </cell>
          <cell r="K65">
            <v>0</v>
          </cell>
          <cell r="L65">
            <v>0</v>
          </cell>
        </row>
        <row r="67">
          <cell r="B67">
            <v>4</v>
          </cell>
          <cell r="C67" t="str">
            <v>ACUEDUCTO</v>
          </cell>
          <cell r="H67">
            <v>2999206</v>
          </cell>
          <cell r="K67">
            <v>4180593.2433999996</v>
          </cell>
          <cell r="L67">
            <v>6.4889774687967158E-3</v>
          </cell>
        </row>
        <row r="69">
          <cell r="B69">
            <v>4.0999999999999996</v>
          </cell>
          <cell r="C69" t="str">
            <v>Tubería de 6"</v>
          </cell>
          <cell r="D69" t="str">
            <v>m2</v>
          </cell>
          <cell r="E69">
            <v>0</v>
          </cell>
          <cell r="F69">
            <v>4800</v>
          </cell>
          <cell r="G69">
            <v>50834</v>
          </cell>
          <cell r="H69">
            <v>0</v>
          </cell>
          <cell r="I69">
            <v>244003200</v>
          </cell>
          <cell r="J69">
            <v>70857.512600000002</v>
          </cell>
          <cell r="K69">
            <v>0</v>
          </cell>
          <cell r="L69">
            <v>0</v>
          </cell>
        </row>
        <row r="70">
          <cell r="B70">
            <v>4.2</v>
          </cell>
          <cell r="C70" t="str">
            <v>Tubería de12"</v>
          </cell>
          <cell r="D70" t="str">
            <v>m3</v>
          </cell>
          <cell r="E70">
            <v>59</v>
          </cell>
          <cell r="F70">
            <v>4800</v>
          </cell>
          <cell r="G70">
            <v>50834</v>
          </cell>
          <cell r="H70">
            <v>2999206</v>
          </cell>
          <cell r="I70">
            <v>244003200</v>
          </cell>
          <cell r="J70">
            <v>70857.512600000002</v>
          </cell>
          <cell r="K70">
            <v>4180593.2433999996</v>
          </cell>
          <cell r="L70">
            <v>6.4889774687967158E-3</v>
          </cell>
        </row>
        <row r="71">
          <cell r="I71">
            <v>0</v>
          </cell>
        </row>
        <row r="72">
          <cell r="B72">
            <v>5</v>
          </cell>
          <cell r="C72" t="str">
            <v>ALCANTARILLADO</v>
          </cell>
          <cell r="H72">
            <v>22003763</v>
          </cell>
          <cell r="K72">
            <v>30671045.245699998</v>
          </cell>
          <cell r="L72">
            <v>4.7606573985162347E-2</v>
          </cell>
        </row>
        <row r="74">
          <cell r="B74">
            <v>5.0999999999999996</v>
          </cell>
          <cell r="C74" t="str">
            <v>Excavaciones (Incluye transporte y disposición en zonas de desecho)</v>
          </cell>
        </row>
        <row r="75">
          <cell r="A75">
            <v>3.71</v>
          </cell>
          <cell r="B75" t="str">
            <v>5,1,1</v>
          </cell>
          <cell r="C75" t="str">
            <v>Excavación "Manual" de 0.00 a 2.00 m  de profundidad  (incluye cargue, transporte y disposición de sobrantes en sitio autorizado por la autoridad ambiental)</v>
          </cell>
          <cell r="D75" t="str">
            <v>m3</v>
          </cell>
          <cell r="E75">
            <v>146</v>
          </cell>
          <cell r="F75">
            <v>14787.67</v>
          </cell>
          <cell r="G75">
            <v>18292</v>
          </cell>
          <cell r="H75">
            <v>2670632</v>
          </cell>
          <cell r="I75">
            <v>270496059.63999999</v>
          </cell>
          <cell r="J75">
            <v>25497.218799999999</v>
          </cell>
          <cell r="K75">
            <v>3722593.9447999997</v>
          </cell>
          <cell r="L75">
            <v>5.7780862253034668E-3</v>
          </cell>
        </row>
        <row r="76">
          <cell r="B76">
            <v>5.2</v>
          </cell>
          <cell r="C76" t="str">
            <v>Rellenos (Incluye suministro, transporte, colocación y compactación)</v>
          </cell>
          <cell r="I76">
            <v>0</v>
          </cell>
        </row>
        <row r="77">
          <cell r="B77" t="str">
            <v>5,2,1</v>
          </cell>
          <cell r="C77" t="str">
            <v>Suministro e instalación de relleno tipo 1 "Mezcla gravilla y arena lavada de río"</v>
          </cell>
          <cell r="D77" t="str">
            <v>m3</v>
          </cell>
          <cell r="E77">
            <v>23</v>
          </cell>
          <cell r="F77">
            <v>69949.05</v>
          </cell>
          <cell r="G77">
            <v>69999</v>
          </cell>
          <cell r="H77">
            <v>1609977</v>
          </cell>
          <cell r="I77">
            <v>4896363550.9499998</v>
          </cell>
          <cell r="J77">
            <v>97571.60609999999</v>
          </cell>
          <cell r="K77">
            <v>2244146.9402999999</v>
          </cell>
          <cell r="L77">
            <v>3.4832900701988892E-3</v>
          </cell>
        </row>
        <row r="78">
          <cell r="B78" t="str">
            <v>5,2,2</v>
          </cell>
          <cell r="C78" t="str">
            <v>Suministro e instalación de relleno tipo 2 "Recebo"</v>
          </cell>
          <cell r="D78" t="str">
            <v>m3</v>
          </cell>
          <cell r="E78">
            <v>57</v>
          </cell>
          <cell r="F78">
            <v>25738.77</v>
          </cell>
          <cell r="G78">
            <v>26806</v>
          </cell>
          <cell r="H78">
            <v>1527942</v>
          </cell>
          <cell r="I78">
            <v>689953468.62</v>
          </cell>
          <cell r="J78">
            <v>37364.883399999999</v>
          </cell>
          <cell r="K78">
            <v>2129798.3537999997</v>
          </cell>
          <cell r="L78">
            <v>3.3058020061403556E-3</v>
          </cell>
        </row>
        <row r="79">
          <cell r="A79">
            <v>3.4849999999999999</v>
          </cell>
          <cell r="B79" t="str">
            <v>5,2,3</v>
          </cell>
          <cell r="C79" t="str">
            <v>Suministro e instalación de relleno tipo 7 " Mat. Proveniente de la excavación"</v>
          </cell>
          <cell r="D79" t="str">
            <v>m3</v>
          </cell>
          <cell r="E79">
            <v>68</v>
          </cell>
          <cell r="F79">
            <v>4465.2700000000004</v>
          </cell>
          <cell r="G79">
            <v>4474</v>
          </cell>
          <cell r="H79">
            <v>304232</v>
          </cell>
          <cell r="I79">
            <v>19977617.98</v>
          </cell>
          <cell r="J79">
            <v>6236.3085999999994</v>
          </cell>
          <cell r="K79">
            <v>424068.98479999998</v>
          </cell>
          <cell r="L79">
            <v>6.5822574150857342E-4</v>
          </cell>
        </row>
        <row r="80">
          <cell r="B80">
            <v>5.3</v>
          </cell>
          <cell r="C80" t="str">
            <v>Tubería de concreto simple ( incluye valor de la tubería, colocación y calafateo)</v>
          </cell>
          <cell r="I80">
            <v>0</v>
          </cell>
        </row>
        <row r="81">
          <cell r="B81" t="str">
            <v>5,3,1</v>
          </cell>
          <cell r="C81" t="str">
            <v>Suministro e instalación Tubo clase I concreto sin ref. 14" ( Incluye Anillo de caucho p/t)</v>
          </cell>
          <cell r="D81" t="str">
            <v>ml</v>
          </cell>
          <cell r="E81">
            <v>140</v>
          </cell>
          <cell r="F81">
            <v>44540.03</v>
          </cell>
          <cell r="G81">
            <v>44540</v>
          </cell>
          <cell r="H81">
            <v>6235600</v>
          </cell>
          <cell r="I81">
            <v>1983812936.2</v>
          </cell>
          <cell r="J81">
            <v>62084.305999999997</v>
          </cell>
          <cell r="K81">
            <v>8691802.8399999999</v>
          </cell>
          <cell r="L81">
            <v>1.3491126619654936E-2</v>
          </cell>
        </row>
        <row r="82">
          <cell r="B82">
            <v>5.4</v>
          </cell>
          <cell r="C82" t="str">
            <v xml:space="preserve">Pozos Inspección </v>
          </cell>
          <cell r="I82">
            <v>0</v>
          </cell>
        </row>
        <row r="83">
          <cell r="B83" t="str">
            <v>5,4,1</v>
          </cell>
          <cell r="C83" t="str">
            <v>Construcción de placa fondo pozo inspección D=1,70 m</v>
          </cell>
          <cell r="D83" t="str">
            <v>un</v>
          </cell>
          <cell r="E83">
            <v>4</v>
          </cell>
          <cell r="F83">
            <v>438298.16</v>
          </cell>
          <cell r="G83">
            <v>437994</v>
          </cell>
          <cell r="H83">
            <v>1751976</v>
          </cell>
          <cell r="J83">
            <v>610519.83659999992</v>
          </cell>
          <cell r="K83">
            <v>2442079.3463999997</v>
          </cell>
          <cell r="L83">
            <v>3.7905141527032802E-3</v>
          </cell>
        </row>
        <row r="84">
          <cell r="A84">
            <v>3.01</v>
          </cell>
          <cell r="B84" t="str">
            <v>5,4,2</v>
          </cell>
          <cell r="C84" t="str">
            <v>Construcción pozo inspección D=1.70 E=0.25 tipo A</v>
          </cell>
          <cell r="D84" t="str">
            <v>ml</v>
          </cell>
          <cell r="E84">
            <v>15</v>
          </cell>
          <cell r="F84">
            <v>330520.24</v>
          </cell>
          <cell r="G84">
            <v>330523</v>
          </cell>
          <cell r="H84">
            <v>4957845</v>
          </cell>
          <cell r="I84">
            <v>109244541285.52</v>
          </cell>
          <cell r="J84">
            <v>460716.0097</v>
          </cell>
          <cell r="K84">
            <v>6910740.1454999996</v>
          </cell>
          <cell r="L84">
            <v>1.0726620478482123E-2</v>
          </cell>
        </row>
        <row r="85">
          <cell r="A85">
            <v>3.4860000000000002</v>
          </cell>
          <cell r="B85" t="str">
            <v>5,4,3</v>
          </cell>
          <cell r="C85" t="str">
            <v>Placa Cubierta Aro y Tapa pozo inspección- Fundida en sitio</v>
          </cell>
          <cell r="D85" t="str">
            <v>un</v>
          </cell>
          <cell r="E85">
            <v>4</v>
          </cell>
          <cell r="F85">
            <v>645156.16</v>
          </cell>
          <cell r="G85">
            <v>644928</v>
          </cell>
          <cell r="H85">
            <v>2579712</v>
          </cell>
          <cell r="I85">
            <v>416079271956.48004</v>
          </cell>
          <cell r="J85">
            <v>898965.13919999998</v>
          </cell>
          <cell r="K85">
            <v>3595860.5567999999</v>
          </cell>
          <cell r="L85">
            <v>5.5813748852144573E-3</v>
          </cell>
        </row>
        <row r="86">
          <cell r="B86" t="str">
            <v>5,4,4</v>
          </cell>
          <cell r="C86" t="str">
            <v>Nivelación de pozo inspección e = 0.25 m hasta la rasante</v>
          </cell>
          <cell r="D86" t="str">
            <v>un</v>
          </cell>
          <cell r="E86">
            <v>5</v>
          </cell>
          <cell r="F86">
            <v>48346.2</v>
          </cell>
          <cell r="G86">
            <v>48391</v>
          </cell>
          <cell r="H86">
            <v>241955</v>
          </cell>
          <cell r="I86">
            <v>2339520964.1999998</v>
          </cell>
          <cell r="J86">
            <v>67452.214899999992</v>
          </cell>
          <cell r="K86">
            <v>337261.07449999999</v>
          </cell>
          <cell r="L86">
            <v>5.2348539695596416E-4</v>
          </cell>
        </row>
        <row r="87">
          <cell r="B87" t="str">
            <v>5,4,5</v>
          </cell>
          <cell r="C87" t="str">
            <v>Limpieza de pozos y sumideros</v>
          </cell>
          <cell r="D87" t="str">
            <v>un</v>
          </cell>
          <cell r="E87">
            <v>4</v>
          </cell>
          <cell r="F87">
            <v>31023.599999999999</v>
          </cell>
          <cell r="G87">
            <v>30973</v>
          </cell>
          <cell r="H87">
            <v>123892</v>
          </cell>
          <cell r="I87">
            <v>960893962.79999995</v>
          </cell>
          <cell r="J87">
            <v>43173.2647</v>
          </cell>
          <cell r="K87">
            <v>172693.0588</v>
          </cell>
          <cell r="L87">
            <v>2.6804840900030298E-4</v>
          </cell>
        </row>
        <row r="89">
          <cell r="B89">
            <v>7</v>
          </cell>
          <cell r="C89" t="str">
            <v>OBRA ELÉCTRICA</v>
          </cell>
          <cell r="E89">
            <v>1</v>
          </cell>
          <cell r="H89">
            <v>20472072</v>
          </cell>
          <cell r="K89">
            <v>28536021.160799999</v>
          </cell>
          <cell r="L89">
            <v>4.4292660773412734E-2</v>
          </cell>
          <cell r="M89">
            <v>63387659.649899997</v>
          </cell>
        </row>
        <row r="91">
          <cell r="B91">
            <v>7.1</v>
          </cell>
          <cell r="C91" t="str">
            <v>CANALIZACIONES</v>
          </cell>
        </row>
        <row r="92">
          <cell r="B92" t="str">
            <v>7,1,1</v>
          </cell>
          <cell r="C92" t="str">
            <v>Suministro de materiales, mano de obra, equipo y herramienta para la instalación de tubería en 1Ø3" PVC tipo DB. Incluye: zanja, relleno, compactación, tubería, curvas, uniones, campanas, cinta de señalización, retiro de material donde la autoridad ambien</v>
          </cell>
          <cell r="D92" t="str">
            <v>ml</v>
          </cell>
          <cell r="E92">
            <v>140</v>
          </cell>
          <cell r="F92">
            <v>16028</v>
          </cell>
          <cell r="G92">
            <v>29306</v>
          </cell>
          <cell r="H92">
            <v>4102840</v>
          </cell>
          <cell r="J92">
            <v>40849.633399999999</v>
          </cell>
          <cell r="K92">
            <v>5718948.676</v>
          </cell>
          <cell r="L92">
            <v>8.8767614889000337E-3</v>
          </cell>
        </row>
        <row r="93">
          <cell r="A93">
            <v>3.5779999999999998</v>
          </cell>
          <cell r="B93">
            <v>7.2</v>
          </cell>
          <cell r="C93" t="str">
            <v>CAJAS DE INSPECCIÓN</v>
          </cell>
        </row>
        <row r="94">
          <cell r="B94" t="str">
            <v>7,2,1</v>
          </cell>
          <cell r="C94" t="str">
            <v>Suministro de materiales, mano de obra, equipo y herramienta para la instalación de caja de inspección tipo alumbrado, según norma CS274. Incluye: marco y tapa, excavación, mampostería,  traslado de sobrantes a lugares donde la autoridad ambiental lo perm</v>
          </cell>
          <cell r="D94" t="str">
            <v>un</v>
          </cell>
          <cell r="E94">
            <v>12</v>
          </cell>
          <cell r="F94">
            <v>279149</v>
          </cell>
          <cell r="G94">
            <v>352647</v>
          </cell>
          <cell r="H94">
            <v>4231764</v>
          </cell>
          <cell r="J94">
            <v>491554.65329999995</v>
          </cell>
          <cell r="K94">
            <v>5898655.8395999996</v>
          </cell>
          <cell r="L94">
            <v>9.1556969575497856E-3</v>
          </cell>
        </row>
        <row r="95">
          <cell r="A95">
            <v>3.4540000000000002</v>
          </cell>
          <cell r="B95">
            <v>7.3</v>
          </cell>
          <cell r="C95" t="str">
            <v>POSTERÍA</v>
          </cell>
        </row>
        <row r="96">
          <cell r="B96" t="str">
            <v>7,3,1</v>
          </cell>
          <cell r="C96" t="str">
            <v>Suministro de materiales, mano de obra, equipo y herramienta para la instalación de poste de concreto 12m recto tipo alumbrado. Incluye: ahoyada, hincada, cimentación, transporte.</v>
          </cell>
          <cell r="D96" t="str">
            <v>un</v>
          </cell>
          <cell r="E96">
            <v>6</v>
          </cell>
          <cell r="F96">
            <v>638300</v>
          </cell>
          <cell r="G96">
            <v>792256</v>
          </cell>
          <cell r="H96">
            <v>4753536</v>
          </cell>
          <cell r="J96">
            <v>1104325.6383999998</v>
          </cell>
          <cell r="K96">
            <v>6625953.8303999994</v>
          </cell>
          <cell r="L96">
            <v>1.0284584653776388E-2</v>
          </cell>
        </row>
        <row r="97">
          <cell r="A97">
            <v>3.0049999999999999</v>
          </cell>
          <cell r="B97" t="str">
            <v>7,3,2</v>
          </cell>
          <cell r="C97" t="str">
            <v>Suministro de materiales, mano de obra, equipo y herramienta para la instalación de poste de concreto 14m recto tipo alumbrado. Incluye: ahoyada, hincada, cimentación, transporte.</v>
          </cell>
          <cell r="D97" t="str">
            <v>un</v>
          </cell>
          <cell r="E97">
            <v>0</v>
          </cell>
          <cell r="F97">
            <v>953745</v>
          </cell>
          <cell r="G97">
            <v>952974</v>
          </cell>
          <cell r="H97">
            <v>0</v>
          </cell>
          <cell r="J97">
            <v>1328350.4586</v>
          </cell>
          <cell r="K97">
            <v>0</v>
          </cell>
          <cell r="L97">
            <v>0</v>
          </cell>
        </row>
        <row r="98">
          <cell r="A98">
            <v>3.0059999999999998</v>
          </cell>
          <cell r="B98">
            <v>7.4</v>
          </cell>
          <cell r="C98" t="str">
            <v>RED DE BAJA PENSIÓN</v>
          </cell>
        </row>
        <row r="99">
          <cell r="B99" t="str">
            <v>7,4,1</v>
          </cell>
          <cell r="C99" t="str">
            <v>Suministro de materiales, mano de obra, equipo y herramienta para la instalación red de alumbrado en conductor de aluminio calibre 6 AWG con aislamiento en THW-75C-600V.</v>
          </cell>
          <cell r="D99" t="str">
            <v>ml</v>
          </cell>
          <cell r="E99">
            <v>0</v>
          </cell>
          <cell r="F99">
            <v>4354</v>
          </cell>
          <cell r="G99">
            <v>2389</v>
          </cell>
          <cell r="H99">
            <v>0</v>
          </cell>
          <cell r="J99">
            <v>3330.0270999999998</v>
          </cell>
          <cell r="K99">
            <v>0</v>
          </cell>
          <cell r="L99">
            <v>0</v>
          </cell>
        </row>
        <row r="100">
          <cell r="B100" t="str">
            <v>7,4,2</v>
          </cell>
          <cell r="C100" t="str">
            <v>Suministro de materiales, mano de obra, equipo y herramienta para la instalación red de alumbrado en conductor de aluminio calibre 2x6 AWG con aislamiento en THW-75C-600V.</v>
          </cell>
          <cell r="D100" t="str">
            <v>ml</v>
          </cell>
          <cell r="E100">
            <v>140</v>
          </cell>
          <cell r="F100">
            <v>4354</v>
          </cell>
          <cell r="H100">
            <v>0</v>
          </cell>
          <cell r="J100">
            <v>0</v>
          </cell>
          <cell r="K100">
            <v>0</v>
          </cell>
          <cell r="L100">
            <v>0</v>
          </cell>
        </row>
        <row r="101">
          <cell r="B101" t="str">
            <v>7,4,3</v>
          </cell>
          <cell r="C101" t="str">
            <v>Suministro de materiales, mano de obra, equipo y herramienta para la instalación tubo galvanizado 1Ø1" para subterranización red AP. Incluye: tubo, capacete, cinta band-it, hebillas, accesorios de instalación.</v>
          </cell>
          <cell r="D101" t="str">
            <v>ml</v>
          </cell>
          <cell r="E101">
            <v>2</v>
          </cell>
          <cell r="F101">
            <v>4354</v>
          </cell>
          <cell r="H101">
            <v>0</v>
          </cell>
          <cell r="J101">
            <v>0</v>
          </cell>
          <cell r="K101">
            <v>0</v>
          </cell>
          <cell r="L101">
            <v>0</v>
          </cell>
        </row>
        <row r="102">
          <cell r="B102" t="str">
            <v>7,4,4</v>
          </cell>
          <cell r="C102" t="str">
            <v>Suministro de materiales, mano de obra, equipo y herramienta para la instalación de percha de cinco (5) puestos. Incluye: percha, herrajes, elementos de fijación y accesorios, transporte de materiales y equipos, necesarios para la instalación.</v>
          </cell>
          <cell r="D102" t="str">
            <v>ml</v>
          </cell>
          <cell r="E102">
            <v>1</v>
          </cell>
          <cell r="F102">
            <v>4354</v>
          </cell>
          <cell r="H102">
            <v>0</v>
          </cell>
          <cell r="J102">
            <v>0</v>
          </cell>
          <cell r="K102">
            <v>0</v>
          </cell>
          <cell r="L102">
            <v>0</v>
          </cell>
        </row>
        <row r="103">
          <cell r="A103">
            <v>3.746</v>
          </cell>
          <cell r="B103">
            <v>7.5</v>
          </cell>
          <cell r="C103" t="str">
            <v>LUMINARIAS</v>
          </cell>
        </row>
        <row r="104">
          <cell r="A104">
            <v>3.754</v>
          </cell>
          <cell r="B104" t="str">
            <v>7,5,1</v>
          </cell>
          <cell r="C104" t="str">
            <v>Suministro de materiales, mano de obra, equipo y herramienta para la instalación de luminaria de sodio 70W, 220V, tipo cerrada desde red subterránea. Incluye: luminaria, bombilla, brazo luminaria, fotocelda, cable conexionado 2x12 AWG THW-75C-600V, empalm</v>
          </cell>
          <cell r="D104" t="str">
            <v>un</v>
          </cell>
          <cell r="E104">
            <v>1</v>
          </cell>
          <cell r="F104">
            <v>368406</v>
          </cell>
          <cell r="G104">
            <v>459698</v>
          </cell>
          <cell r="H104">
            <v>459698</v>
          </cell>
          <cell r="J104">
            <v>640773.04219999991</v>
          </cell>
          <cell r="K104">
            <v>640773.04219999991</v>
          </cell>
          <cell r="L104">
            <v>9.9458655539196462E-4</v>
          </cell>
        </row>
        <row r="105">
          <cell r="A105">
            <v>3.8410000000000002</v>
          </cell>
          <cell r="B105" t="str">
            <v>7,5,2</v>
          </cell>
          <cell r="C105" t="str">
            <v>Suministro de materiales, mano de obra, equipo y herramienta para la instalación de luminaria de sodio 150W, 220V, tipo cerrada desde red subterránea. Incluye: luminaria, bombilla, brazo luminaria, fotocelda, cable conexionado 2x12 AWG THW-75C-600V, empal</v>
          </cell>
          <cell r="D105" t="str">
            <v>un</v>
          </cell>
          <cell r="E105">
            <v>6</v>
          </cell>
          <cell r="F105">
            <v>481742</v>
          </cell>
          <cell r="G105">
            <v>874030</v>
          </cell>
          <cell r="H105">
            <v>5244180</v>
          </cell>
          <cell r="J105">
            <v>1218310.4169999999</v>
          </cell>
          <cell r="K105">
            <v>7309862.5019999994</v>
          </cell>
          <cell r="L105">
            <v>1.1346124895160372E-2</v>
          </cell>
        </row>
        <row r="106">
          <cell r="B106" t="str">
            <v>7,5,2</v>
          </cell>
          <cell r="C106" t="str">
            <v xml:space="preserve">Suministro de materiales, mano de obra, equipo y herramienta para la instalación de reflector de sodio 70W, 220V, adosado a la estructura del puente. Incluye: reflector, bombilla, accesorios de montaje, protección antivandálica (ángulo y malla ondulada), </v>
          </cell>
          <cell r="D106" t="str">
            <v>un</v>
          </cell>
          <cell r="E106">
            <v>2</v>
          </cell>
          <cell r="F106">
            <v>481742</v>
          </cell>
          <cell r="G106">
            <v>779700</v>
          </cell>
          <cell r="H106">
            <v>1559400</v>
          </cell>
          <cell r="J106">
            <v>1086823.8299999998</v>
          </cell>
          <cell r="K106">
            <v>2173647.6599999997</v>
          </cell>
          <cell r="L106">
            <v>3.3738634374703164E-3</v>
          </cell>
        </row>
        <row r="107">
          <cell r="B107" t="str">
            <v>7,5,4</v>
          </cell>
          <cell r="C107" t="str">
            <v>Suministro de materiales, mano de obra, equipo y herramienta para la instalación de fotocelda para el control de reflectores de la parte inferior del puente. Incluye: base y fotocelda accesorios de montaje, protección antivandálica (ángulo y malla ondulad</v>
          </cell>
          <cell r="D107" t="str">
            <v>un</v>
          </cell>
          <cell r="E107">
            <v>1</v>
          </cell>
          <cell r="F107">
            <v>481742</v>
          </cell>
          <cell r="G107">
            <v>120654</v>
          </cell>
          <cell r="H107">
            <v>120654</v>
          </cell>
          <cell r="J107">
            <v>168179.61059999999</v>
          </cell>
          <cell r="K107">
            <v>168179.61059999999</v>
          </cell>
          <cell r="L107">
            <v>2.61042785163873E-4</v>
          </cell>
        </row>
        <row r="108">
          <cell r="B108" t="str">
            <v>7,5,5</v>
          </cell>
          <cell r="C108" t="str">
            <v>Suministro de materiales, mano de obra, equipo y herramienta para la conexión de luminaria existente en poste desde red subterranea. Incluye: cable conexionado 2x12 AWG THW-75C-600V, tubería galavnizada 1/2", cinta bandit y accesorios, empalme tipo deriva</v>
          </cell>
          <cell r="D108" t="str">
            <v>un</v>
          </cell>
          <cell r="E108">
            <v>5</v>
          </cell>
          <cell r="F108">
            <v>481742</v>
          </cell>
          <cell r="H108">
            <v>0</v>
          </cell>
          <cell r="J108">
            <v>0</v>
          </cell>
          <cell r="K108">
            <v>0</v>
          </cell>
          <cell r="L108">
            <v>0</v>
          </cell>
        </row>
        <row r="109">
          <cell r="B109">
            <v>7.6</v>
          </cell>
          <cell r="C109" t="str">
            <v>Acometidas</v>
          </cell>
        </row>
        <row r="110">
          <cell r="A110">
            <v>3.8420000000000001</v>
          </cell>
          <cell r="B110" t="str">
            <v>7,6,1</v>
          </cell>
          <cell r="C110" t="str">
            <v>Suministro de materiales, mano de obra, equipo y herramienta para la instalación de acometida monofásica en cable con neutro concéntrico calibre 2x8 AWG asilamiento XLPE 600V.</v>
          </cell>
          <cell r="D110" t="str">
            <v>un</v>
          </cell>
          <cell r="E110">
            <v>1</v>
          </cell>
          <cell r="F110">
            <v>368406</v>
          </cell>
          <cell r="H110">
            <v>0</v>
          </cell>
          <cell r="J110">
            <v>0</v>
          </cell>
          <cell r="K110">
            <v>0</v>
          </cell>
          <cell r="L110">
            <v>0</v>
          </cell>
        </row>
      </sheetData>
      <sheetData sheetId="2"/>
      <sheetData sheetId="3"/>
      <sheetData sheetId="4"/>
      <sheetData sheetId="5">
        <row r="17">
          <cell r="A17" t="str">
            <v>PRECIO TOPE IDU    COSTO DIRECTO VIGENTE</v>
          </cell>
        </row>
      </sheetData>
      <sheetData sheetId="6"/>
      <sheetData sheetId="7"/>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sheetNames>
    <sheetDataSet>
      <sheetData sheetId="0"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sheetNames>
    <sheetDataSet>
      <sheetData sheetId="0"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nsporte"/>
      <sheetName val="Datos básicos"/>
      <sheetName val="Equipo"/>
      <sheetName val="Materiales"/>
      <sheetName val="M-O"/>
      <sheetName val="7.1.1"/>
      <sheetName val="7.2.1"/>
      <sheetName val="7.2.2"/>
      <sheetName val="7.2.3"/>
      <sheetName val="7.2.4"/>
      <sheetName val="7.2.5"/>
      <sheetName val="7.2.6"/>
      <sheetName val="7.2.7"/>
      <sheetName val="7.2.8"/>
      <sheetName val="7.2.9"/>
      <sheetName val="7.2.10"/>
      <sheetName val="7.2.11"/>
      <sheetName val="7.2.12"/>
      <sheetName val="7.2.13"/>
      <sheetName val="7.2.14"/>
      <sheetName val="7.2.15"/>
      <sheetName val="7.2.16"/>
      <sheetName val="7.2.17"/>
      <sheetName val="7.2.18"/>
      <sheetName val="7.2.19"/>
      <sheetName val="7.2.21"/>
      <sheetName val="7.2.22"/>
      <sheetName val="7.2.23"/>
      <sheetName val="7.2.24"/>
      <sheetName val="7.2.25"/>
      <sheetName val="7.2.26"/>
      <sheetName val="7.2.27"/>
      <sheetName val="7.2.28"/>
      <sheetName val="7.2.29"/>
      <sheetName val="7.2.31"/>
      <sheetName val="7.2.32"/>
      <sheetName val="7.2.33"/>
      <sheetName val="7.2.34"/>
      <sheetName val="7.2.35"/>
      <sheetName val="7.2.36"/>
      <sheetName val="7.2.37"/>
      <sheetName val="7.3.1"/>
      <sheetName val="7.3.2"/>
      <sheetName val="7.3.3"/>
      <sheetName val="7.3.4"/>
      <sheetName val="7.3.5"/>
      <sheetName val="7.3.6"/>
      <sheetName val="7.3.7"/>
      <sheetName val="7.3.8"/>
      <sheetName val="7.3.10"/>
      <sheetName val="7,2,42,"/>
      <sheetName val="7.4.1"/>
      <sheetName val="7.4.2"/>
      <sheetName val="7.4.3"/>
      <sheetName val="7.4.4"/>
      <sheetName val="7.4.5"/>
      <sheetName val="7.4.6"/>
      <sheetName val="7.4.7"/>
      <sheetName val="7.4.8"/>
      <sheetName val="7.4.9"/>
      <sheetName val="7.4.10"/>
      <sheetName val="7.4.11"/>
      <sheetName val="7.4.12"/>
      <sheetName val="7.4.13"/>
      <sheetName val="7.4.14"/>
      <sheetName val="7.4.15"/>
      <sheetName val="7.4.16"/>
      <sheetName val="7.5.1"/>
      <sheetName val="7.4.2 (2)"/>
      <sheetName val="7.4.3 (2)"/>
      <sheetName val="7.4.4 (2)"/>
      <sheetName val="7.4.5 (2)"/>
      <sheetName val="7.4.6 (2)"/>
      <sheetName val="7.4.7 (2)"/>
      <sheetName val="7.4.8 (2)"/>
      <sheetName val="7.4.9 (2)"/>
      <sheetName val="7.4.10 (2)"/>
      <sheetName val="7.4.11 (2)"/>
      <sheetName val="7.4.12 (2)"/>
      <sheetName val="7.4.13 (2)"/>
      <sheetName val="7.4.14 (2)"/>
      <sheetName val="7.4.15 (2)"/>
      <sheetName val="7.4.16 (2)"/>
      <sheetName val="7.2.35 A"/>
      <sheetName val="Item"/>
      <sheetName val="C400P"/>
      <sheetName val="C600P"/>
      <sheetName val="C900P"/>
      <sheetName val="C1800P"/>
      <sheetName val="C1200P"/>
      <sheetName val="C1500P"/>
      <sheetName val="C2400P"/>
      <sheetName val="E900P"/>
      <sheetName val="E400P"/>
      <sheetName val="E600P"/>
      <sheetName val="E1200P"/>
      <sheetName val="E1500P"/>
      <sheetName val="E1800P"/>
      <sheetName val="7.2.10B"/>
      <sheetName val="7.2.11B"/>
      <sheetName val="R900P"/>
      <sheetName val="R1200P"/>
      <sheetName val="7.2.18A"/>
      <sheetName val="7.2.18B"/>
      <sheetName val="7.2.18C"/>
      <sheetName val="7.2.18D"/>
      <sheetName val="7.2.18E"/>
      <sheetName val="7.2.18F"/>
      <sheetName val="7.2.23B"/>
      <sheetName val="7.2.21B"/>
      <sheetName val="7.2.21C"/>
      <sheetName val="7.2.8A"/>
      <sheetName val="7.2.17B"/>
      <sheetName val="7.3.7A"/>
      <sheetName val="7.3.7B"/>
      <sheetName val="7.2.9A"/>
      <sheetName val="7,2,4"/>
      <sheetName val="7,2,9A"/>
      <sheetName val="7,3,7B"/>
      <sheetName val="7,3,7A"/>
      <sheetName val="7,2,8A"/>
      <sheetName val="7,2,17B"/>
      <sheetName val="7,2,2,21B"/>
      <sheetName val="7,2,23B"/>
      <sheetName val="7,2,18F"/>
      <sheetName val="7,2,18E"/>
      <sheetName val="7,2,18D"/>
      <sheetName val="7,2,18C"/>
      <sheetName val="7,2,18B"/>
      <sheetName val="7,2,18A"/>
      <sheetName val="R1200P,"/>
      <sheetName val="R900P,"/>
      <sheetName val="7,2,11B"/>
      <sheetName val="7,2,10B"/>
      <sheetName val="E1500P,"/>
      <sheetName val="E1800,P"/>
      <sheetName val="E1200P,"/>
      <sheetName val="E600P,"/>
      <sheetName val="E400P,"/>
      <sheetName val="E900P,"/>
      <sheetName val="C2400P,"/>
      <sheetName val="C1500P,"/>
      <sheetName val="C400P,"/>
      <sheetName val="C600P,"/>
      <sheetName val="C900P,"/>
      <sheetName val="C1800P,"/>
      <sheetName val="C1200P,"/>
      <sheetName val="7,2,5,"/>
      <sheetName val="7,2,10"/>
      <sheetName val="7,2,12"/>
      <sheetName val="7,2,13,"/>
      <sheetName val="7,2,14,"/>
      <sheetName val="7,2,15,"/>
      <sheetName val="7,2,16,"/>
      <sheetName val="7,2,17,"/>
      <sheetName val="7,2,18,"/>
      <sheetName val="7,2,19,"/>
      <sheetName val="7,2,21,"/>
      <sheetName val="7,2,23,"/>
      <sheetName val="7,2,24,"/>
      <sheetName val="7,2,25,"/>
      <sheetName val="7,2,31,"/>
      <sheetName val="7,2,32,"/>
      <sheetName val="7,2,33,"/>
      <sheetName val="7,2,43"/>
      <sheetName val="7,2,45,"/>
      <sheetName val="7,2,46,"/>
      <sheetName val="7,2,49,"/>
      <sheetName val="7,2,55,"/>
      <sheetName val="7,2,58,"/>
      <sheetName val="7,2,61,"/>
      <sheetName val="7,2,64,"/>
      <sheetName val="7,2,65,"/>
      <sheetName val="7,2,122,"/>
      <sheetName val="7,2,131,"/>
      <sheetName val="7,2,132,"/>
      <sheetName val="7.2.20"/>
      <sheetName val="7,2,152"/>
      <sheetName val="Datos_básicos"/>
      <sheetName val="7_1_1"/>
      <sheetName val="7_2_1"/>
      <sheetName val="7_2_2"/>
      <sheetName val="7_2_3"/>
      <sheetName val="7_2_4"/>
      <sheetName val="7_2_5"/>
      <sheetName val="7_2_6"/>
      <sheetName val="7_2_7"/>
      <sheetName val="7_2_8"/>
      <sheetName val="7_2_9"/>
      <sheetName val="7_2_10"/>
      <sheetName val="7_2_11"/>
      <sheetName val="7_2_12"/>
      <sheetName val="7_2_13"/>
      <sheetName val="7_2_14"/>
      <sheetName val="7_2_15"/>
      <sheetName val="7_2_16"/>
      <sheetName val="7_2_17"/>
      <sheetName val="7_2_18"/>
      <sheetName val="7_2_19"/>
      <sheetName val="7_2_21"/>
      <sheetName val="7_2_22"/>
      <sheetName val="7_2_23"/>
      <sheetName val="7_2_24"/>
      <sheetName val="7_2_25"/>
      <sheetName val="7_2_26"/>
      <sheetName val="7_2_27"/>
      <sheetName val="7_2_28"/>
      <sheetName val="7_2_29"/>
      <sheetName val="7_2_31"/>
      <sheetName val="7_2_32"/>
      <sheetName val="7_2_33"/>
      <sheetName val="7_2_34"/>
      <sheetName val="7_2_35"/>
      <sheetName val="7_2_36"/>
      <sheetName val="7_2_37"/>
      <sheetName val="7_3_1"/>
      <sheetName val="7_3_2"/>
      <sheetName val="7_3_3"/>
      <sheetName val="7_3_4"/>
      <sheetName val="7_3_5"/>
      <sheetName val="7_3_6"/>
      <sheetName val="7_3_7"/>
      <sheetName val="7_3_8"/>
      <sheetName val="7_3_10"/>
      <sheetName val="7_4_1"/>
      <sheetName val="7_4_2"/>
      <sheetName val="7_4_3"/>
      <sheetName val="7_4_4"/>
      <sheetName val="7_4_5"/>
      <sheetName val="7_4_6"/>
      <sheetName val="7_4_7"/>
      <sheetName val="7_4_8"/>
      <sheetName val="7_4_9"/>
      <sheetName val="7_4_10"/>
      <sheetName val="7_4_11"/>
      <sheetName val="7_4_12"/>
      <sheetName val="7_4_13"/>
      <sheetName val="7_4_14"/>
      <sheetName val="7_4_15"/>
      <sheetName val="7_4_16"/>
      <sheetName val="7_5_1"/>
      <sheetName val="7_4_2_(2)"/>
      <sheetName val="7_4_3_(2)"/>
      <sheetName val="7_4_4_(2)"/>
      <sheetName val="7_4_5_(2)"/>
      <sheetName val="7_4_6_(2)"/>
      <sheetName val="7_4_7_(2)"/>
      <sheetName val="7_4_8_(2)"/>
      <sheetName val="7_4_9_(2)"/>
      <sheetName val="7_4_10_(2)"/>
      <sheetName val="7_4_11_(2)"/>
      <sheetName val="7_4_12_(2)"/>
      <sheetName val="7_4_13_(2)"/>
      <sheetName val="7_4_14_(2)"/>
      <sheetName val="7_4_15_(2)"/>
      <sheetName val="7_4_16_(2)"/>
      <sheetName val="7_2_35_A"/>
      <sheetName val="7_2_10B"/>
      <sheetName val="7_2_11B"/>
      <sheetName val="7_2_18A"/>
      <sheetName val="7_2_18B"/>
      <sheetName val="7_2_18C"/>
      <sheetName val="7_2_18D"/>
      <sheetName val="7_2_18E"/>
      <sheetName val="7_2_18F"/>
      <sheetName val="7_2_23B"/>
      <sheetName val="7_2_21B"/>
      <sheetName val="7_2_21C"/>
      <sheetName val="7_2_8A"/>
      <sheetName val="7_2_17B"/>
      <sheetName val="7_3_7A"/>
      <sheetName val="7_3_7B"/>
      <sheetName val="7_2_9A"/>
      <sheetName val="7_2_20"/>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row r="2">
          <cell r="A2" t="str">
            <v>7</v>
          </cell>
          <cell r="B2" t="str">
            <v>SECCIÓN 7: OBRAS DE REDES TELEFÓNICAS  DE ETB, COLOMBIA TELECOMUNICACIONES, EPM</v>
          </cell>
        </row>
        <row r="3">
          <cell r="A3" t="str">
            <v>7.1</v>
          </cell>
          <cell r="B3" t="str">
            <v>Excavaciones (Incluye transporte y disposición en zonas de desecho)</v>
          </cell>
        </row>
        <row r="4">
          <cell r="A4" t="str">
            <v>7.1.1</v>
          </cell>
          <cell r="B4" t="str">
            <v>Excavación "Manual" de 0.00 a 2.00 m  de profundidad  (incluye retiro y disposición de sobrantes)</v>
          </cell>
          <cell r="C4" t="str">
            <v>m3</v>
          </cell>
        </row>
        <row r="5">
          <cell r="A5" t="str">
            <v>7.2</v>
          </cell>
          <cell r="B5" t="str">
            <v>Redes  de teléfonos ETB</v>
          </cell>
        </row>
        <row r="6">
          <cell r="A6" t="str">
            <v>7.2.1</v>
          </cell>
          <cell r="B6" t="str">
            <v>Aplomar poste ETB  8*510</v>
          </cell>
          <cell r="C6" t="str">
            <v>un</v>
          </cell>
        </row>
        <row r="7">
          <cell r="A7" t="str">
            <v>7.2.2</v>
          </cell>
          <cell r="B7" t="str">
            <v>Suministro e instalación de poste ETB  8*510</v>
          </cell>
          <cell r="C7" t="str">
            <v>ml</v>
          </cell>
        </row>
        <row r="8">
          <cell r="A8" t="str">
            <v>7.2.3</v>
          </cell>
          <cell r="B8" t="str">
            <v xml:space="preserve">Reubicación  poste ETB 8*510        </v>
          </cell>
          <cell r="C8" t="str">
            <v>un</v>
          </cell>
        </row>
        <row r="9">
          <cell r="A9" t="str">
            <v>7.2.4</v>
          </cell>
          <cell r="B9" t="str">
            <v>Suministro e instalacion de 4 cables primarios 1200 pares</v>
          </cell>
          <cell r="C9" t="str">
            <v>un</v>
          </cell>
        </row>
        <row r="10">
          <cell r="A10" t="str">
            <v>7.2.5</v>
          </cell>
          <cell r="B10" t="str">
            <v>Retiro poste en concreto con reintegro a ETB</v>
          </cell>
          <cell r="C10" t="str">
            <v>un</v>
          </cell>
        </row>
        <row r="11">
          <cell r="A11" t="str">
            <v>7.2.6</v>
          </cell>
          <cell r="B11" t="str">
            <v>Retiro poste en madera con reintegro a ETB</v>
          </cell>
          <cell r="C11" t="str">
            <v>un</v>
          </cell>
        </row>
        <row r="12">
          <cell r="A12" t="str">
            <v>7.2.7</v>
          </cell>
          <cell r="B12" t="str">
            <v>Subterranizacion de red aerea telefónica incluye desconexión y conexión de redes</v>
          </cell>
          <cell r="C12" t="str">
            <v>ml</v>
          </cell>
        </row>
        <row r="13">
          <cell r="A13" t="str">
            <v>7.2.8</v>
          </cell>
          <cell r="B13" t="str">
            <v>Traslado de armario telefónico incluye desconexión y conexión de redes</v>
          </cell>
          <cell r="C13" t="str">
            <v>ml</v>
          </cell>
        </row>
        <row r="14">
          <cell r="A14" t="str">
            <v>7.2.9</v>
          </cell>
          <cell r="B14" t="str">
            <v>Suministro de tubo galvanizado IMC de 2 pul ( incluye desconexión y conexión de cables existentes)</v>
          </cell>
          <cell r="C14" t="str">
            <v>ml</v>
          </cell>
        </row>
        <row r="15">
          <cell r="A15" t="str">
            <v>7.2.10</v>
          </cell>
          <cell r="B15" t="str">
            <v xml:space="preserve">Construcción de Cárcamo de protección de 4 ductos de 4" </v>
          </cell>
          <cell r="C15" t="str">
            <v>ml</v>
          </cell>
        </row>
        <row r="16">
          <cell r="A16" t="str">
            <v>7.2.11</v>
          </cell>
          <cell r="B16" t="str">
            <v>Demolicion de Cárcamo de protección</v>
          </cell>
          <cell r="C16" t="str">
            <v>un</v>
          </cell>
        </row>
        <row r="17">
          <cell r="A17" t="str">
            <v>7.2.12</v>
          </cell>
          <cell r="B17" t="str">
            <v>Renivelación y refuerzo  de Cámaras Telefónicas</v>
          </cell>
          <cell r="C17" t="str">
            <v>un</v>
          </cell>
        </row>
        <row r="18">
          <cell r="A18" t="str">
            <v>7.2.13</v>
          </cell>
          <cell r="B18" t="str">
            <v>Construcción Cámara Telefónica T-14</v>
          </cell>
          <cell r="C18" t="str">
            <v>un</v>
          </cell>
        </row>
        <row r="19">
          <cell r="A19" t="str">
            <v>7.2.14</v>
          </cell>
          <cell r="B19" t="str">
            <v>Construcción Cámara Telefónica T-16</v>
          </cell>
          <cell r="C19" t="str">
            <v>un</v>
          </cell>
        </row>
        <row r="20">
          <cell r="A20" t="str">
            <v>7.2.15</v>
          </cell>
          <cell r="B20" t="str">
            <v>Canalización 4 ductos 4" TDP (Incluye relleno con arena de peña y base  B-600)</v>
          </cell>
          <cell r="C20" t="str">
            <v>ml</v>
          </cell>
        </row>
        <row r="21">
          <cell r="A21" t="str">
            <v>7.2.16</v>
          </cell>
          <cell r="B21" t="str">
            <v>Construcción Cámara Telefónica T-13</v>
          </cell>
          <cell r="C21" t="str">
            <v>un</v>
          </cell>
        </row>
        <row r="22">
          <cell r="A22" t="str">
            <v>7.2.17</v>
          </cell>
          <cell r="B22" t="str">
            <v xml:space="preserve">Construcción  Cámara de  inspección CPD </v>
          </cell>
          <cell r="C22" t="str">
            <v>un</v>
          </cell>
        </row>
        <row r="23">
          <cell r="A23" t="str">
            <v>7.2.18</v>
          </cell>
          <cell r="B23" t="str">
            <v xml:space="preserve">Canalización 8 ductos 4" TDP (Incluye relleno con arena de peña y base B-600) </v>
          </cell>
          <cell r="C23" t="str">
            <v>ml</v>
          </cell>
        </row>
        <row r="24">
          <cell r="A24" t="str">
            <v>7.2.19</v>
          </cell>
          <cell r="B24" t="str">
            <v>Canalización 2 ductos 4" TDP  (Incluye relleno con arena de peña y base B-600)</v>
          </cell>
          <cell r="C24" t="str">
            <v>ml</v>
          </cell>
        </row>
        <row r="25">
          <cell r="A25" t="str">
            <v>7.2.20</v>
          </cell>
          <cell r="B25" t="str">
            <v>Demolicion Cámara Telefónica T-13</v>
          </cell>
          <cell r="C25" t="str">
            <v>un</v>
          </cell>
        </row>
        <row r="26">
          <cell r="A26" t="str">
            <v>7.2.21</v>
          </cell>
          <cell r="B26" t="str">
            <v>Demolición Cámara Telefónica T-14 ( Incluye retiro y disposicion de escrombros)</v>
          </cell>
          <cell r="C26" t="str">
            <v>un</v>
          </cell>
        </row>
        <row r="27">
          <cell r="A27" t="str">
            <v>7.2.22</v>
          </cell>
          <cell r="B27" t="str">
            <v>Demolición Cámara de Inspección CPD  ( Incluye retiro y disposicion de escrombros)</v>
          </cell>
          <cell r="C27" t="str">
            <v>un</v>
          </cell>
        </row>
        <row r="28">
          <cell r="A28" t="str">
            <v>7.2.23</v>
          </cell>
          <cell r="B28" t="str">
            <v>Construcción Cámara Telefónica T-14A</v>
          </cell>
          <cell r="C28" t="str">
            <v>un</v>
          </cell>
        </row>
        <row r="29">
          <cell r="A29" t="str">
            <v>7.2.24</v>
          </cell>
          <cell r="B29" t="str">
            <v>Construcción Cámara Telefónica T-13A</v>
          </cell>
          <cell r="C29" t="str">
            <v>un</v>
          </cell>
        </row>
        <row r="30">
          <cell r="A30" t="str">
            <v>7.2.25</v>
          </cell>
          <cell r="B30" t="str">
            <v>Construcción Cámara de Paso CPS</v>
          </cell>
          <cell r="C30" t="str">
            <v>un</v>
          </cell>
        </row>
        <row r="31">
          <cell r="A31" t="str">
            <v>7.2.26</v>
          </cell>
          <cell r="B31" t="str">
            <v>Tendido de 4 cables telefónicos de 1200 pares</v>
          </cell>
          <cell r="C31" t="str">
            <v>ml</v>
          </cell>
        </row>
        <row r="32">
          <cell r="A32" t="str">
            <v>7.2.27</v>
          </cell>
          <cell r="B32" t="str">
            <v>Construcción de Cárcamo de protección de 8 ductos de 4"</v>
          </cell>
          <cell r="C32" t="str">
            <v>ml</v>
          </cell>
        </row>
        <row r="33">
          <cell r="A33" t="str">
            <v>7.2.28</v>
          </cell>
          <cell r="B33" t="str">
            <v>Suministro de tapa para cámara T</v>
          </cell>
          <cell r="C33" t="str">
            <v>un</v>
          </cell>
        </row>
        <row r="34">
          <cell r="A34" t="str">
            <v>7.2.29</v>
          </cell>
          <cell r="B34" t="str">
            <v>Demolicion Cámara de Inspección CPS   ( Incluye retiro y disposicion de escrombros)</v>
          </cell>
          <cell r="C34" t="str">
            <v>un</v>
          </cell>
        </row>
        <row r="35">
          <cell r="A35" t="str">
            <v>7.2.30</v>
          </cell>
          <cell r="B35" t="str">
            <v xml:space="preserve">Empalme de cable telefónico </v>
          </cell>
          <cell r="C35" t="str">
            <v>un</v>
          </cell>
        </row>
        <row r="36">
          <cell r="A36" t="str">
            <v>7.2.31</v>
          </cell>
          <cell r="B36" t="str">
            <v>Construcción de Cárcamo de protección de 12 ductos de 4"</v>
          </cell>
          <cell r="C36" t="str">
            <v>un</v>
          </cell>
        </row>
        <row r="37">
          <cell r="A37" t="str">
            <v>7.2.32</v>
          </cell>
          <cell r="B37" t="str">
            <v>Construcción de Cárcamo de protección de 16 ductos de 4"</v>
          </cell>
          <cell r="C37" t="str">
            <v>un</v>
          </cell>
        </row>
        <row r="38">
          <cell r="A38" t="str">
            <v>7.2.33</v>
          </cell>
          <cell r="B38" t="str">
            <v>Construcción de Cárcamo de protección de 24 ductos de 4"</v>
          </cell>
          <cell r="C38" t="str">
            <v>un</v>
          </cell>
        </row>
        <row r="39">
          <cell r="A39" t="str">
            <v>7.2.34</v>
          </cell>
          <cell r="B39" t="str">
            <v>Suministro e instalación de pedestal para teléfono público</v>
          </cell>
          <cell r="C39" t="str">
            <v>un</v>
          </cell>
        </row>
        <row r="40">
          <cell r="A40" t="str">
            <v>7.2.35</v>
          </cell>
          <cell r="B40" t="str">
            <v>Suministro e instalación de ducto 2" DB (Incluye relleno con arena de peña )</v>
          </cell>
          <cell r="C40" t="str">
            <v>ml</v>
          </cell>
        </row>
        <row r="41">
          <cell r="A41" t="str">
            <v>7.2.36</v>
          </cell>
          <cell r="B41" t="str">
            <v>Drenague de Camara</v>
          </cell>
          <cell r="C41" t="str">
            <v>ml</v>
          </cell>
        </row>
        <row r="42">
          <cell r="A42" t="str">
            <v>7.2.37</v>
          </cell>
          <cell r="B42" t="str">
            <v>Sondeo ducto libre ( incluye sondeo, paso de mandril y guia)</v>
          </cell>
          <cell r="C42" t="str">
            <v>ml</v>
          </cell>
        </row>
        <row r="43">
          <cell r="A43" t="str">
            <v>7.2.36</v>
          </cell>
          <cell r="B43" t="str">
            <v>Drenague de Camara</v>
          </cell>
          <cell r="C43" t="str">
            <v>ml</v>
          </cell>
        </row>
        <row r="44">
          <cell r="A44" t="str">
            <v>7.2.37</v>
          </cell>
          <cell r="B44" t="str">
            <v>Sondeo ducto libre (incluye sondeo, paso de mandril y guia)</v>
          </cell>
          <cell r="C44" t="str">
            <v>ml</v>
          </cell>
        </row>
        <row r="45">
          <cell r="A45" t="str">
            <v>7.2.38</v>
          </cell>
          <cell r="B45" t="str">
            <v>Demolición camara T-13A  ( Incluye retiro y disposicion de escrombros)</v>
          </cell>
          <cell r="C45" t="str">
            <v>un</v>
          </cell>
        </row>
        <row r="46">
          <cell r="A46" t="str">
            <v>7.2.39</v>
          </cell>
          <cell r="B46" t="str">
            <v>Demolición camara T-16   ( Incluye retiro y disposicion de escrombros)</v>
          </cell>
          <cell r="C46" t="str">
            <v>un</v>
          </cell>
        </row>
        <row r="47">
          <cell r="A47" t="str">
            <v>7.2.40</v>
          </cell>
          <cell r="B47" t="str">
            <v xml:space="preserve">Canalización 3 ductos 4" TDP (Incluye relleno con arena de peña y base B-600) </v>
          </cell>
          <cell r="C47" t="str">
            <v>ml</v>
          </cell>
        </row>
        <row r="48">
          <cell r="A48" t="str">
            <v>7.2.41</v>
          </cell>
          <cell r="B48" t="str">
            <v xml:space="preserve">Canalización 6 ductos 4" TDP (Incluye relleno con arena de peña y base B-600) </v>
          </cell>
          <cell r="C48" t="str">
            <v>ml</v>
          </cell>
        </row>
        <row r="49">
          <cell r="A49" t="str">
            <v>7.2.42</v>
          </cell>
          <cell r="B49" t="str">
            <v xml:space="preserve">Canalización 12 ductos 4" TDP (Incluye relleno con arena de peña y base B-600) </v>
          </cell>
          <cell r="C49" t="str">
            <v>ml</v>
          </cell>
        </row>
        <row r="50">
          <cell r="A50" t="str">
            <v>7.2.43</v>
          </cell>
          <cell r="B50" t="str">
            <v>Construcción de Cárcamo de protección de 2 ductos de 4"</v>
          </cell>
          <cell r="C50" t="str">
            <v>ml</v>
          </cell>
        </row>
        <row r="51">
          <cell r="A51" t="str">
            <v>7.2.44</v>
          </cell>
          <cell r="B51" t="str">
            <v>Retiro armario telefónico</v>
          </cell>
          <cell r="C51" t="str">
            <v>un</v>
          </cell>
        </row>
        <row r="52">
          <cell r="A52" t="str">
            <v>7.2.45</v>
          </cell>
          <cell r="B52" t="str">
            <v>Construcción Cámara Telefónica T-18( incluye marco y tapa)</v>
          </cell>
          <cell r="C52" t="str">
            <v>un</v>
          </cell>
        </row>
        <row r="53">
          <cell r="A53" t="str">
            <v>7.2.46</v>
          </cell>
          <cell r="B53" t="str">
            <v xml:space="preserve">Canalización 1 ductos 2" TDP (Incluye relleno con arena de peña y base B-600) </v>
          </cell>
          <cell r="C53" t="str">
            <v>ml</v>
          </cell>
        </row>
        <row r="54">
          <cell r="A54" t="str">
            <v>7.2.47</v>
          </cell>
          <cell r="B54" t="str">
            <v xml:space="preserve">Canalización 7 ductos 4" TDP (Incluye relleno con arena de peña y base B-600) </v>
          </cell>
          <cell r="C54" t="str">
            <v>ml</v>
          </cell>
        </row>
        <row r="55">
          <cell r="A55" t="str">
            <v>7.2.48</v>
          </cell>
          <cell r="B55" t="str">
            <v xml:space="preserve">Retiro poste concreto ETB 8*510        </v>
          </cell>
          <cell r="C55" t="str">
            <v>un</v>
          </cell>
        </row>
        <row r="56">
          <cell r="A56" t="str">
            <v>7.2.49</v>
          </cell>
          <cell r="B56" t="str">
            <v xml:space="preserve">Retiro red aerea      </v>
          </cell>
          <cell r="C56" t="str">
            <v>ml</v>
          </cell>
        </row>
        <row r="57">
          <cell r="A57" t="str">
            <v>7.2.50</v>
          </cell>
          <cell r="B57" t="str">
            <v>Demolición canalización calzada</v>
          </cell>
          <cell r="C57" t="str">
            <v>ml</v>
          </cell>
        </row>
        <row r="58">
          <cell r="A58" t="str">
            <v>7.2.51</v>
          </cell>
          <cell r="B58" t="str">
            <v xml:space="preserve">Traslado de 2 cables subterraneos telefonicos de 10 pares ( Traslado entre 0 y 10 m) </v>
          </cell>
          <cell r="C58" t="str">
            <v>ml</v>
          </cell>
        </row>
        <row r="59">
          <cell r="A59" t="str">
            <v>7.2.52</v>
          </cell>
          <cell r="B59" t="str">
            <v xml:space="preserve">Traslado de 1 cable subterraneo telefonicos de 200 pares ( Traslado entre 0 y 10 m) </v>
          </cell>
          <cell r="C59" t="str">
            <v>ml</v>
          </cell>
        </row>
        <row r="60">
          <cell r="A60" t="str">
            <v>7.2.53</v>
          </cell>
          <cell r="B60" t="str">
            <v xml:space="preserve">Traslado de 1 cable subterraneo telefonicos de 300 pares ( Traslado entre 0 y 10 m) </v>
          </cell>
          <cell r="C60" t="str">
            <v>ml</v>
          </cell>
        </row>
        <row r="61">
          <cell r="A61" t="str">
            <v>7.2.54</v>
          </cell>
          <cell r="B61" t="str">
            <v xml:space="preserve">Traslado de 1 cable subterraneo telefonicos de 1200 pares ( Traslado entre 0 y 10 m) </v>
          </cell>
          <cell r="C61" t="str">
            <v>ml</v>
          </cell>
        </row>
        <row r="62">
          <cell r="A62" t="str">
            <v>7.2.55</v>
          </cell>
          <cell r="B62" t="str">
            <v>Construcción Cámara Telefónica T-16A,  ( Incluye retiro y disposicion de escrombros) Incluye marco y tapa</v>
          </cell>
          <cell r="C62" t="str">
            <v>und</v>
          </cell>
        </row>
        <row r="63">
          <cell r="A63" t="str">
            <v>7.2.56</v>
          </cell>
          <cell r="B63" t="str">
            <v>Demolición camara Telefónica T-18  ( Incluye retiro y disposicion de escrombros)</v>
          </cell>
          <cell r="C63" t="str">
            <v>und</v>
          </cell>
        </row>
        <row r="64">
          <cell r="A64" t="str">
            <v>7.2.57</v>
          </cell>
          <cell r="B64" t="str">
            <v>Demolición camara Telefónica T-14A  ( Incluye retiro y disposicion de escrombros)</v>
          </cell>
          <cell r="C64" t="str">
            <v>und</v>
          </cell>
        </row>
        <row r="65">
          <cell r="A65" t="str">
            <v>7.2.58</v>
          </cell>
          <cell r="B65" t="str">
            <v>Demolición camara Telefónica T-18A  ( Incluye retiro y disposicion de escrombros)</v>
          </cell>
          <cell r="C65" t="str">
            <v>und</v>
          </cell>
        </row>
        <row r="66">
          <cell r="A66" t="str">
            <v>7.2.59</v>
          </cell>
          <cell r="B66" t="str">
            <v>Demolición camara Telefónica T-16  ( Incluye retiro y disposicion de escrombros)</v>
          </cell>
          <cell r="C66" t="str">
            <v>und</v>
          </cell>
        </row>
        <row r="67">
          <cell r="A67" t="str">
            <v>7.2.60</v>
          </cell>
          <cell r="B67" t="str">
            <v xml:space="preserve">Canalización 9 ductos 4" TDP (Incluye relleno con arena de peña y base B-600) </v>
          </cell>
          <cell r="C67" t="str">
            <v>ml</v>
          </cell>
        </row>
        <row r="68">
          <cell r="A68" t="str">
            <v>7.2.61</v>
          </cell>
          <cell r="B68" t="str">
            <v xml:space="preserve">Canalización 24 ductos 4" TDP (Incluye relleno con arena de peña y base B-600) </v>
          </cell>
          <cell r="C68" t="str">
            <v>ml</v>
          </cell>
        </row>
        <row r="69">
          <cell r="A69" t="str">
            <v>7.2.62</v>
          </cell>
          <cell r="B69" t="str">
            <v xml:space="preserve">Canalización 11 ductos 4" TDP (Incluye relleno con arena de peña y base B-600) </v>
          </cell>
          <cell r="C69" t="str">
            <v>ml</v>
          </cell>
        </row>
        <row r="70">
          <cell r="A70" t="str">
            <v>7.2.63</v>
          </cell>
          <cell r="B70" t="str">
            <v xml:space="preserve">Canalización 2 ductos 2" TDP (Incluye relleno con arena de peña y base B-600) </v>
          </cell>
          <cell r="C70" t="str">
            <v>ml</v>
          </cell>
        </row>
        <row r="71">
          <cell r="A71" t="str">
            <v>7.2.64</v>
          </cell>
          <cell r="B71" t="str">
            <v xml:space="preserve">Canalización 16 ductos 4" TDP (Incluye relleno con arena de peña y base B-600) </v>
          </cell>
          <cell r="C71" t="str">
            <v>ml</v>
          </cell>
        </row>
        <row r="72">
          <cell r="A72" t="str">
            <v>7.2.65</v>
          </cell>
          <cell r="B72" t="str">
            <v xml:space="preserve">Canalización 20 ductos 4" TDP (Incluye relleno con arena de peña y base B-600) </v>
          </cell>
          <cell r="C72" t="str">
            <v>ml</v>
          </cell>
        </row>
        <row r="73">
          <cell r="A73" t="str">
            <v>7.2.66</v>
          </cell>
          <cell r="B73" t="str">
            <v xml:space="preserve">Canalización 14 ductos 4" TDP (Incluye relleno con arena de peña y base B-600) </v>
          </cell>
          <cell r="C73" t="str">
            <v>ml</v>
          </cell>
        </row>
        <row r="74">
          <cell r="A74" t="str">
            <v>7.2.67</v>
          </cell>
          <cell r="B74" t="str">
            <v>Demolición canalización anden bancos entre 8Ø4 y 22Ø4</v>
          </cell>
          <cell r="C74" t="str">
            <v>ml</v>
          </cell>
        </row>
        <row r="75">
          <cell r="A75" t="str">
            <v>7.2.68</v>
          </cell>
          <cell r="B75" t="str">
            <v>Traslado de 1 cable subterraneo telefónico de 10 pares   (Traslado entre 0 y 10m)</v>
          </cell>
          <cell r="C75" t="str">
            <v>ml</v>
          </cell>
        </row>
        <row r="76">
          <cell r="A76" t="str">
            <v>7.2.69</v>
          </cell>
          <cell r="B76" t="str">
            <v>Traslado de 7 cables subterraneos telefónicos de 200 pares  (Traslado entre 0 y 10m)</v>
          </cell>
          <cell r="C76" t="str">
            <v>ml</v>
          </cell>
        </row>
        <row r="77">
          <cell r="A77" t="str">
            <v>7.2.70</v>
          </cell>
          <cell r="B77" t="str">
            <v>Traslado de 2 cables subterraneos telefónicos de200 pares  (Traslado entre 0 y 10m)</v>
          </cell>
          <cell r="C77" t="str">
            <v>ml</v>
          </cell>
        </row>
        <row r="78">
          <cell r="A78" t="str">
            <v>7.2.71</v>
          </cell>
          <cell r="B78" t="str">
            <v>Traslado de 3 cables subterraneos telefónicos de 200 pares  (Traslado entre 0 y 10m)</v>
          </cell>
          <cell r="C78" t="str">
            <v>ml</v>
          </cell>
        </row>
        <row r="79">
          <cell r="A79" t="str">
            <v>7.2.72</v>
          </cell>
          <cell r="B79" t="str">
            <v>Traslado de 6 cables telefónicos de 300 pares  (Traslado entre 0 y 10m)</v>
          </cell>
          <cell r="C79" t="str">
            <v>ml</v>
          </cell>
        </row>
        <row r="80">
          <cell r="A80" t="str">
            <v>7.2.73</v>
          </cell>
          <cell r="B80" t="str">
            <v xml:space="preserve">Traslado de 2 cables subterraneos telefónicos de300 pares  (Traslado entre 0 y 10m) </v>
          </cell>
          <cell r="C80" t="str">
            <v>ml</v>
          </cell>
        </row>
        <row r="81">
          <cell r="A81" t="str">
            <v>7.2.74</v>
          </cell>
          <cell r="B81" t="str">
            <v xml:space="preserve">Traslado de 4 cables telefónicos de 300 pares   (Traslado entre 0 y 10m) </v>
          </cell>
          <cell r="C81" t="str">
            <v>ml</v>
          </cell>
        </row>
        <row r="82">
          <cell r="A82" t="str">
            <v>7.2.75</v>
          </cell>
          <cell r="B82" t="str">
            <v>Traslado de 3 cables subterraneos telefónicos de 300 pares   (Traslado entre 0 y 10m)</v>
          </cell>
          <cell r="C82" t="str">
            <v>ml</v>
          </cell>
        </row>
        <row r="83">
          <cell r="A83" t="str">
            <v>7.2.76</v>
          </cell>
          <cell r="B83" t="str">
            <v>Traslado de 2 cables subterraneos telefónicos de1200 pares   (Traslado entre 0 y 10m)</v>
          </cell>
          <cell r="C83" t="str">
            <v>ml</v>
          </cell>
        </row>
        <row r="84">
          <cell r="A84" t="str">
            <v>7.2.77</v>
          </cell>
          <cell r="B84" t="str">
            <v>Traslado de 1 cable subterraneos telefónicos de 400 pares   (Traslado entre 0 y 10m)</v>
          </cell>
          <cell r="C84" t="str">
            <v>ml</v>
          </cell>
        </row>
        <row r="85">
          <cell r="A85" t="str">
            <v>7.2.78</v>
          </cell>
          <cell r="B85" t="str">
            <v>Traslado de 2 cables subterraneos telefónicos de400 pares   (Traslado entre 0 y 10m)</v>
          </cell>
          <cell r="C85" t="str">
            <v>ml</v>
          </cell>
        </row>
        <row r="86">
          <cell r="A86" t="str">
            <v>7.2.79</v>
          </cell>
          <cell r="B86" t="str">
            <v>Traslado de 1 cable subterraneo telefónico de 900 pares   (Traslado entre 0 y 10m)</v>
          </cell>
          <cell r="C86" t="str">
            <v>ml</v>
          </cell>
        </row>
        <row r="87">
          <cell r="A87" t="str">
            <v>7.2.80</v>
          </cell>
          <cell r="B87" t="str">
            <v>Traslado de 2 cables subterraneos telefónicos de900 pares   (Traslado entre 0 y 10m)</v>
          </cell>
          <cell r="C87" t="str">
            <v>ml</v>
          </cell>
        </row>
        <row r="88">
          <cell r="A88" t="str">
            <v>7.2.81</v>
          </cell>
          <cell r="B88" t="str">
            <v>Traslado de 2 cables subterraneos telefónicos de20 pares   (Traslado entre 0 y 10m)</v>
          </cell>
          <cell r="C88" t="str">
            <v>ml</v>
          </cell>
        </row>
        <row r="89">
          <cell r="A89" t="str">
            <v>7.2.82</v>
          </cell>
          <cell r="B89" t="str">
            <v>Traslado de 1 cable subterraneo telefónico de 20 pares   (Traslado entre 0 y 10m)</v>
          </cell>
          <cell r="C89" t="str">
            <v>ml</v>
          </cell>
        </row>
        <row r="90">
          <cell r="A90" t="str">
            <v>7.2.83</v>
          </cell>
          <cell r="B90" t="str">
            <v>Traslado de 3 cables subterraneos telefónicos de 20 pares   (Traslado entre 0 y 10m)</v>
          </cell>
          <cell r="C90" t="str">
            <v>ml</v>
          </cell>
        </row>
        <row r="91">
          <cell r="A91" t="str">
            <v>7.2.84</v>
          </cell>
          <cell r="B91" t="str">
            <v>Traslado de 3 cables subterraneos telefónicos de 50 pares   (Traslado entre 0 y 10m)</v>
          </cell>
          <cell r="C91" t="str">
            <v>ml</v>
          </cell>
        </row>
        <row r="92">
          <cell r="A92" t="str">
            <v>7.2.85</v>
          </cell>
          <cell r="B92" t="str">
            <v>Traslado de 1 cable subterraneo telefónico de 50 pares   (Traslado entre 0 y 10m)</v>
          </cell>
          <cell r="C92" t="str">
            <v>ml</v>
          </cell>
        </row>
        <row r="93">
          <cell r="A93" t="str">
            <v>7.2.86</v>
          </cell>
          <cell r="B93" t="str">
            <v>Traslado de 2 cable subterraneos  telefónicos de 50 pares   (Traslado entre 0 y 10m)</v>
          </cell>
          <cell r="C93" t="str">
            <v>ml</v>
          </cell>
        </row>
        <row r="94">
          <cell r="A94" t="str">
            <v>7.2.87</v>
          </cell>
          <cell r="B94" t="str">
            <v>Traslado de 1 cable subterraneo telefónico de 2400 pares   (Traslado entre 0 y 10m)</v>
          </cell>
          <cell r="C94" t="str">
            <v>ml</v>
          </cell>
        </row>
        <row r="95">
          <cell r="A95" t="str">
            <v>7.2.88</v>
          </cell>
          <cell r="B95" t="str">
            <v>Traslado de 2 cables subterraneos telefónicos de600 pares   (Traslado entre 0 y 10m)</v>
          </cell>
          <cell r="C95" t="str">
            <v>ml</v>
          </cell>
        </row>
        <row r="96">
          <cell r="A96" t="str">
            <v>7.2.89</v>
          </cell>
          <cell r="B96" t="str">
            <v>Traslado de 3 cables subterraneos telefónicos de 600 pares   (Traslado entre 0 y 10m)</v>
          </cell>
          <cell r="C96" t="str">
            <v>ml</v>
          </cell>
        </row>
        <row r="97">
          <cell r="A97" t="str">
            <v>7.2.90</v>
          </cell>
          <cell r="B97" t="str">
            <v>Traslado de 4 cables subterraneos telefónicos de 600 pares   (Traslado entre 0 y 10m)</v>
          </cell>
          <cell r="C97" t="str">
            <v>ml</v>
          </cell>
        </row>
        <row r="98">
          <cell r="A98" t="str">
            <v>7.2.91</v>
          </cell>
          <cell r="B98" t="str">
            <v>Traslado de 1 cable subterraneos telefónicos de 600 pares   (Traslado entre 0 y 10m)</v>
          </cell>
          <cell r="C98" t="str">
            <v>ml</v>
          </cell>
        </row>
        <row r="99">
          <cell r="A99" t="str">
            <v>7.2.92</v>
          </cell>
          <cell r="B99" t="str">
            <v>Traslado de 1 cable subterraneo telefónico de 100 pares   (Traslado entre 0 y 10m)</v>
          </cell>
          <cell r="C99" t="str">
            <v>ml</v>
          </cell>
        </row>
        <row r="100">
          <cell r="A100" t="str">
            <v>7.2.93</v>
          </cell>
          <cell r="B100" t="str">
            <v>Traslado de 2 cables subterraneos telefónicos de100 pares   (Traslado entre 0 y 10m)</v>
          </cell>
          <cell r="C100" t="str">
            <v>ml</v>
          </cell>
        </row>
        <row r="101">
          <cell r="A101" t="str">
            <v>7.2.94</v>
          </cell>
          <cell r="B101" t="str">
            <v>Traslado de 3 cables subterraneos telefónicos de 100 pares   (Traslado entre 0 y 10m)</v>
          </cell>
          <cell r="C101" t="str">
            <v>ml</v>
          </cell>
        </row>
        <row r="102">
          <cell r="A102" t="str">
            <v>7.2.95</v>
          </cell>
          <cell r="B102" t="str">
            <v>Traslado de 7 cables subterraneos telefónicos de 100 pares   (Traslado entre 0 y 10m)</v>
          </cell>
          <cell r="C102" t="str">
            <v>ml</v>
          </cell>
        </row>
        <row r="103">
          <cell r="A103" t="str">
            <v>7.2.96</v>
          </cell>
          <cell r="B103" t="str">
            <v>Traslado de 10 cables subterraneos telefónicos ≤ 1200 pares   (Traslado entre 0 y 10m)</v>
          </cell>
          <cell r="C103" t="str">
            <v>ml</v>
          </cell>
        </row>
        <row r="104">
          <cell r="A104" t="str">
            <v>7.2.97</v>
          </cell>
          <cell r="B104" t="str">
            <v>Traslado de 11 cables subterraneos telefónicos ≤ 1200 pares   (Traslado entre 0 y 10m)</v>
          </cell>
          <cell r="C104" t="str">
            <v>ml</v>
          </cell>
        </row>
        <row r="105">
          <cell r="A105" t="str">
            <v>7.2.98</v>
          </cell>
          <cell r="B105" t="str">
            <v>Traslado de 12 cables subterraneos telefónicos ≤ 1200 pares   (Traslado entre 0 y 10m)</v>
          </cell>
          <cell r="C105" t="str">
            <v>ml</v>
          </cell>
        </row>
        <row r="106">
          <cell r="A106" t="str">
            <v>7.2.99</v>
          </cell>
          <cell r="B106" t="str">
            <v>Traslado de 9 cables subterraneos telefónicos ≤ 1200 pares   (Traslado entre 0 y 10m)</v>
          </cell>
          <cell r="C106" t="str">
            <v>ml</v>
          </cell>
        </row>
        <row r="107">
          <cell r="A107" t="str">
            <v>7.2.100</v>
          </cell>
          <cell r="B107" t="str">
            <v>Traslado de 14 cables subterraneos telefónicos ≤ 1200 pares   (Traslado entre 0 y 10m)</v>
          </cell>
          <cell r="C107" t="str">
            <v>ml</v>
          </cell>
        </row>
        <row r="108">
          <cell r="A108" t="str">
            <v>7.2.101</v>
          </cell>
          <cell r="B108" t="str">
            <v>Traslado de 21 cables subterraneos telefónicos ≤ 1200 pares   (Traslado entre 0 y 10m)</v>
          </cell>
          <cell r="C108" t="str">
            <v>ml</v>
          </cell>
        </row>
        <row r="109">
          <cell r="A109" t="str">
            <v>7.2.102</v>
          </cell>
          <cell r="B109" t="str">
            <v>Traslado de 26 cables subterraneos telefónicos ≤ 1200 pares   (Traslado entre 0 y 10m)</v>
          </cell>
          <cell r="C109" t="str">
            <v>ml</v>
          </cell>
        </row>
        <row r="110">
          <cell r="A110" t="str">
            <v>7.2.103</v>
          </cell>
          <cell r="B110" t="str">
            <v>Traslado de 2 cables subterraneos telefónicos≤ 1200 pares   (Traslado entre 0 y 10m)</v>
          </cell>
          <cell r="C110" t="str">
            <v>ml</v>
          </cell>
        </row>
        <row r="111">
          <cell r="A111" t="str">
            <v>7.2.104</v>
          </cell>
          <cell r="B111" t="str">
            <v>Traslado de 36 cables subterraneos telefónicos ≤ 1200 pares   (Traslado entre 0 y 10m)</v>
          </cell>
          <cell r="C111" t="str">
            <v>ml</v>
          </cell>
        </row>
        <row r="112">
          <cell r="A112" t="str">
            <v>7.2.105</v>
          </cell>
          <cell r="B112" t="str">
            <v>Traslado de 27 cables subterraneos telefónicos ≤ 200 pares   (Traslado entre 0 y 10m)</v>
          </cell>
          <cell r="C112" t="str">
            <v>ml</v>
          </cell>
        </row>
        <row r="113">
          <cell r="A113" t="str">
            <v>7.2.106</v>
          </cell>
          <cell r="B113" t="str">
            <v>Traslado de 7 cables subterraneos telefónicos ≤ 1800 pares   (Traslado entre 0 y 10m)</v>
          </cell>
          <cell r="C113" t="str">
            <v>ml</v>
          </cell>
        </row>
        <row r="114">
          <cell r="A114" t="str">
            <v>7.2.107</v>
          </cell>
          <cell r="B114" t="str">
            <v>Traslado de 1 cable subterraneo telefónico ≤ 30 pares   (Traslado entre 0 y 10m)</v>
          </cell>
          <cell r="C114" t="str">
            <v>ml</v>
          </cell>
        </row>
        <row r="115">
          <cell r="A115" t="str">
            <v>7.2.108</v>
          </cell>
          <cell r="B115" t="str">
            <v>Traslado de 1 cable subterraneo telefónico ≤ 10 pares   (Traslado entre 0 y 10m)</v>
          </cell>
          <cell r="C115" t="str">
            <v>ml</v>
          </cell>
        </row>
        <row r="116">
          <cell r="A116" t="str">
            <v>7.2.109</v>
          </cell>
          <cell r="B116" t="str">
            <v>Traslado de 13 cables subterraneos telefónicos ≤ 200 pares   (Traslado entre 0 y 10m)</v>
          </cell>
          <cell r="C116" t="str">
            <v>ml</v>
          </cell>
        </row>
        <row r="117">
          <cell r="A117" t="str">
            <v>7.2.110</v>
          </cell>
          <cell r="B117" t="str">
            <v>Traslado de 12 cables subterraneos telefónicos ≤ 200 pares   (Traslado entre 0 y 10m)</v>
          </cell>
          <cell r="C117" t="str">
            <v>ml</v>
          </cell>
        </row>
        <row r="118">
          <cell r="A118" t="str">
            <v>7.2.111</v>
          </cell>
          <cell r="B118" t="str">
            <v>Traslado de 5 cables subterraneos telefónicos ≤ 100 pares   (Traslado entre 0 y 10m)</v>
          </cell>
          <cell r="C118" t="str">
            <v>ml</v>
          </cell>
        </row>
        <row r="119">
          <cell r="A119" t="str">
            <v>7.2.112</v>
          </cell>
          <cell r="B119" t="str">
            <v>Traslado de 9 cables subterraneos telefónicos ≤ 600 pares   (Traslado entre 0 y 10m)</v>
          </cell>
          <cell r="C119" t="str">
            <v>ml</v>
          </cell>
        </row>
        <row r="120">
          <cell r="A120" t="str">
            <v>7.2.113</v>
          </cell>
          <cell r="B120" t="str">
            <v>Traslado de 5 cables subterraneos telefónicos ≤ 600 pares   (Traslado entre 0 y 10m)</v>
          </cell>
          <cell r="C120" t="str">
            <v>ml</v>
          </cell>
        </row>
        <row r="121">
          <cell r="A121" t="str">
            <v>7.2.114</v>
          </cell>
          <cell r="B121" t="str">
            <v xml:space="preserve">Traslado de 1 cable subterraneo de fibra optica subterranea  (Traslado entre 0 y 10m) </v>
          </cell>
          <cell r="C121" t="str">
            <v>ml</v>
          </cell>
        </row>
        <row r="122">
          <cell r="A122" t="str">
            <v>7.2.115</v>
          </cell>
          <cell r="B122" t="str">
            <v>Traslado de 5 cable de fibra optica subterranea  (Traslado entre 0 y 10m)</v>
          </cell>
          <cell r="C122" t="str">
            <v>ml</v>
          </cell>
        </row>
        <row r="123">
          <cell r="A123" t="str">
            <v>7.2.116</v>
          </cell>
          <cell r="B123" t="str">
            <v>Traslado de 6 cable de fibra optica subterranea  (Traslado entre 0 y 10m)</v>
          </cell>
          <cell r="C123" t="str">
            <v>ml</v>
          </cell>
        </row>
        <row r="124">
          <cell r="A124" t="str">
            <v>7.2.117</v>
          </cell>
          <cell r="B124" t="str">
            <v>Construcción de Cárcamo de protección de 26 ductos de 4"</v>
          </cell>
          <cell r="C124" t="str">
            <v>ml</v>
          </cell>
        </row>
        <row r="125">
          <cell r="A125" t="str">
            <v>7.2.118</v>
          </cell>
          <cell r="B125" t="str">
            <v>Construcción de Cárcamo de protección de 32 ductos de 4"</v>
          </cell>
          <cell r="C125" t="str">
            <v>ml</v>
          </cell>
        </row>
        <row r="126">
          <cell r="A126" t="str">
            <v>7.2.119</v>
          </cell>
          <cell r="B126" t="str">
            <v>Construcción de Cárcamo de protección de 28 ductos de 4"</v>
          </cell>
          <cell r="C126" t="str">
            <v>ml</v>
          </cell>
        </row>
        <row r="127">
          <cell r="A127" t="str">
            <v>7.2.120</v>
          </cell>
          <cell r="B127" t="str">
            <v>Construcción de Cárcamo de protección de 9 ductos de 4"</v>
          </cell>
          <cell r="C127" t="str">
            <v>ml</v>
          </cell>
        </row>
        <row r="128">
          <cell r="A128" t="str">
            <v>7.2.121</v>
          </cell>
          <cell r="B128" t="str">
            <v>Construcción de Cárcamo de protección de 33 ductos de 4"</v>
          </cell>
          <cell r="C128" t="str">
            <v>ml</v>
          </cell>
        </row>
        <row r="129">
          <cell r="A129" t="str">
            <v>7.2.122</v>
          </cell>
          <cell r="B129" t="str">
            <v>Construcción de Cárcamo de protección de 20 ductos de 4"</v>
          </cell>
          <cell r="C129" t="str">
            <v>ml</v>
          </cell>
        </row>
        <row r="130">
          <cell r="A130" t="str">
            <v>7.2.123</v>
          </cell>
          <cell r="B130" t="str">
            <v>Construcción de Cárcamo de protección de 11 ductos de 4"</v>
          </cell>
          <cell r="C130" t="str">
            <v>ml</v>
          </cell>
        </row>
        <row r="131">
          <cell r="A131" t="str">
            <v>7.2.124</v>
          </cell>
          <cell r="B131" t="str">
            <v>Construcción de Cárcamo de protección de 22 ductos de 4"</v>
          </cell>
          <cell r="C131" t="str">
            <v>ml</v>
          </cell>
        </row>
        <row r="132">
          <cell r="A132" t="str">
            <v>7.2.125</v>
          </cell>
          <cell r="B132" t="str">
            <v>Construcción de Cárcamo de protección de 4 ductos de 4" y 9 tritubos</v>
          </cell>
          <cell r="C132" t="str">
            <v>ml</v>
          </cell>
        </row>
        <row r="133">
          <cell r="A133" t="str">
            <v>7.2.126</v>
          </cell>
          <cell r="B133" t="str">
            <v>Construcción de Cárcamo de protección de 16 ductos de 4" y 9 tritubos</v>
          </cell>
          <cell r="C133" t="str">
            <v>ml</v>
          </cell>
        </row>
        <row r="134">
          <cell r="A134" t="str">
            <v>7.2.127</v>
          </cell>
          <cell r="B134" t="str">
            <v>Construcción de Cárcamo de protección de 9 tritubos</v>
          </cell>
          <cell r="C134" t="str">
            <v>ml</v>
          </cell>
        </row>
        <row r="135">
          <cell r="A135" t="str">
            <v>7.2.128</v>
          </cell>
          <cell r="B135" t="str">
            <v>Construcción de Cárcamo de protección de 3 tritubos</v>
          </cell>
          <cell r="C135" t="str">
            <v>ml</v>
          </cell>
        </row>
        <row r="136">
          <cell r="A136" t="str">
            <v>7.2.129</v>
          </cell>
          <cell r="B136" t="str">
            <v>Construcción de Cárcamo de protección de 6 ductos de 4"</v>
          </cell>
          <cell r="C136" t="str">
            <v>ml</v>
          </cell>
        </row>
        <row r="137">
          <cell r="A137" t="str">
            <v>7.2.130</v>
          </cell>
          <cell r="B137" t="str">
            <v>Construcción de Cárcamo de protección de 9 ductos de 4"</v>
          </cell>
          <cell r="C137" t="str">
            <v>ml</v>
          </cell>
        </row>
        <row r="138">
          <cell r="A138" t="str">
            <v>7.2.131</v>
          </cell>
          <cell r="B138" t="str">
            <v>Construcción de Cárcamo de protección de 8 ductos de 4"</v>
          </cell>
          <cell r="C138" t="str">
            <v>ml</v>
          </cell>
        </row>
        <row r="139">
          <cell r="A139" t="str">
            <v>7.2.132</v>
          </cell>
          <cell r="B139" t="str">
            <v>Construcción de Cárcamo de protección de 2 ductos de 4"</v>
          </cell>
          <cell r="C139" t="str">
            <v>ml</v>
          </cell>
        </row>
        <row r="140">
          <cell r="A140" t="str">
            <v>7.2.133</v>
          </cell>
          <cell r="B140" t="str">
            <v>Construcción de Cárcamo de protección de 19 ductos de 4"</v>
          </cell>
          <cell r="C140" t="str">
            <v>ml</v>
          </cell>
        </row>
        <row r="141">
          <cell r="A141" t="str">
            <v>7.2.134</v>
          </cell>
          <cell r="B141" t="str">
            <v>Construcción de Cárcamo de protección de 21 ductos de 4"</v>
          </cell>
          <cell r="C141" t="str">
            <v>ml</v>
          </cell>
        </row>
        <row r="142">
          <cell r="A142" t="str">
            <v>7.2.135</v>
          </cell>
          <cell r="B142" t="str">
            <v>Construcción de Cárcamo de protección de 30 ductos de 4"</v>
          </cell>
          <cell r="C142" t="str">
            <v>ml</v>
          </cell>
        </row>
        <row r="143">
          <cell r="A143" t="str">
            <v>7.2.136</v>
          </cell>
          <cell r="B143" t="str">
            <v>Construcción de Cárcamo de protección de 6 tritubos</v>
          </cell>
          <cell r="C143" t="str">
            <v>ml</v>
          </cell>
        </row>
        <row r="144">
          <cell r="A144" t="str">
            <v>7.2.137</v>
          </cell>
          <cell r="B144" t="str">
            <v>Traslado poste ETB con mara de seguridad (Traslado entre 0 y 10m)</v>
          </cell>
          <cell r="C144" t="str">
            <v>ml</v>
          </cell>
        </row>
        <row r="145">
          <cell r="A145" t="str">
            <v>7.2.138</v>
          </cell>
          <cell r="B145" t="str">
            <v>Suministro e instalacion de telefono publico</v>
          </cell>
          <cell r="C145" t="str">
            <v>ml</v>
          </cell>
        </row>
        <row r="146">
          <cell r="A146" t="str">
            <v>7.2.139</v>
          </cell>
          <cell r="B146" t="str">
            <v>Retiro telefono publico con reintegro a ETB</v>
          </cell>
          <cell r="C146" t="str">
            <v>ml</v>
          </cell>
        </row>
        <row r="147">
          <cell r="A147" t="str">
            <v>7.2.140</v>
          </cell>
          <cell r="B147" t="str">
            <v xml:space="preserve">traslado telefono publico  (Traslado entre 0 y 10m) </v>
          </cell>
          <cell r="C147" t="str">
            <v>ml</v>
          </cell>
        </row>
        <row r="148">
          <cell r="A148" t="str">
            <v>7.2.141</v>
          </cell>
          <cell r="B148" t="str">
            <v>Tendido de 1 cables telefónicos de 100 pares</v>
          </cell>
          <cell r="C148" t="str">
            <v>ml</v>
          </cell>
        </row>
        <row r="149">
          <cell r="A149" t="str">
            <v>7.2.142</v>
          </cell>
          <cell r="B149" t="str">
            <v>Tendido de 1 cables telefónicos de 300 pares</v>
          </cell>
          <cell r="C149" t="str">
            <v>ml</v>
          </cell>
        </row>
        <row r="150">
          <cell r="A150" t="str">
            <v>7.2.143</v>
          </cell>
          <cell r="B150" t="str">
            <v>Tendido de 2 cables telefónicos de 600 pares</v>
          </cell>
          <cell r="C150" t="str">
            <v>ml</v>
          </cell>
        </row>
        <row r="151">
          <cell r="A151" t="str">
            <v>7.2.144</v>
          </cell>
          <cell r="B151" t="str">
            <v>Tendido de 7 cables telefónicos de 100 pares</v>
          </cell>
          <cell r="C151" t="str">
            <v>ml</v>
          </cell>
        </row>
        <row r="152">
          <cell r="A152" t="str">
            <v>7.2.145</v>
          </cell>
          <cell r="B152" t="str">
            <v>Tendido de 2 cables telefónicos de 200 pares</v>
          </cell>
          <cell r="C152" t="str">
            <v>ml</v>
          </cell>
        </row>
        <row r="153">
          <cell r="A153" t="str">
            <v>7.2.146</v>
          </cell>
          <cell r="B153" t="str">
            <v>Tendido de 1 cables telefónicos de 900 pares</v>
          </cell>
          <cell r="C153" t="str">
            <v>ml</v>
          </cell>
        </row>
        <row r="154">
          <cell r="A154" t="str">
            <v>7.2.147</v>
          </cell>
          <cell r="B154" t="str">
            <v>Tendido de 1 cables telefónicos de 1200 pares</v>
          </cell>
          <cell r="C154" t="str">
            <v>ml</v>
          </cell>
        </row>
        <row r="155">
          <cell r="A155" t="str">
            <v>7.2.148</v>
          </cell>
          <cell r="B155" t="str">
            <v>Tendido de 1 cables telefónicos de 600 pares</v>
          </cell>
          <cell r="C155" t="str">
            <v>ml</v>
          </cell>
        </row>
        <row r="156">
          <cell r="A156" t="str">
            <v>7.2.149</v>
          </cell>
          <cell r="B156" t="str">
            <v>Caja mural</v>
          </cell>
          <cell r="C156" t="str">
            <v>ml</v>
          </cell>
        </row>
        <row r="157">
          <cell r="A157" t="str">
            <v>7.2.150</v>
          </cell>
          <cell r="B157" t="str">
            <v>tubo galvanizado 1 ducto de 2" de 3m</v>
          </cell>
          <cell r="C157" t="str">
            <v>ml</v>
          </cell>
        </row>
        <row r="158">
          <cell r="A158" t="str">
            <v>7.2.151</v>
          </cell>
          <cell r="B158" t="str">
            <v>Curva 1 ducto de 2" e PVC</v>
          </cell>
          <cell r="C158" t="str">
            <v>ml</v>
          </cell>
        </row>
        <row r="159">
          <cell r="A159" t="str">
            <v>7.2.152</v>
          </cell>
          <cell r="B159" t="str">
            <v>Demolición camara Telefónica T-16  ( Incluye retiro y disposicion de escrombros)</v>
          </cell>
          <cell r="C159" t="str">
            <v>und</v>
          </cell>
        </row>
        <row r="160">
          <cell r="A160" t="str">
            <v>7.3</v>
          </cell>
          <cell r="B160" t="str">
            <v>Redes  de teléfonos COLOMBIA TELECOMUNICACIONES</v>
          </cell>
        </row>
        <row r="161">
          <cell r="A161" t="str">
            <v>7.3.1</v>
          </cell>
          <cell r="B161" t="str">
            <v>Construcción de Cárcamo de protección de 4 ductos de 4"</v>
          </cell>
          <cell r="C161" t="str">
            <v>ml</v>
          </cell>
        </row>
        <row r="162">
          <cell r="A162" t="str">
            <v>7.3.2</v>
          </cell>
          <cell r="B162" t="str">
            <v>Renivelación y refuerzo  de Cámaras Telefónicas</v>
          </cell>
          <cell r="C162" t="str">
            <v>un</v>
          </cell>
        </row>
        <row r="163">
          <cell r="A163" t="str">
            <v>7.3.3</v>
          </cell>
          <cell r="B163" t="str">
            <v xml:space="preserve">Reubicación  poste COLOMBIA TELECOMUNICACIONES 8*510        </v>
          </cell>
          <cell r="C163" t="str">
            <v>un</v>
          </cell>
        </row>
        <row r="164">
          <cell r="A164" t="str">
            <v>7.3.4</v>
          </cell>
          <cell r="B164" t="str">
            <v>Suministro de tubo galvanizado IMC de  2 pul ( incluye desconexión y conexión de cables existentes)</v>
          </cell>
          <cell r="C164" t="str">
            <v>ml</v>
          </cell>
        </row>
        <row r="165">
          <cell r="A165" t="str">
            <v>7.3.5</v>
          </cell>
          <cell r="B165" t="str">
            <v>Demolición Cámara Telefónica</v>
          </cell>
          <cell r="C165" t="str">
            <v>un</v>
          </cell>
        </row>
        <row r="166">
          <cell r="A166" t="str">
            <v>7.3.6</v>
          </cell>
          <cell r="B166" t="str">
            <v xml:space="preserve">Construcción Cámara Telefónica  XD (AC) </v>
          </cell>
          <cell r="C166" t="str">
            <v>un</v>
          </cell>
        </row>
        <row r="167">
          <cell r="A167" t="str">
            <v>7.3.7</v>
          </cell>
          <cell r="B167" t="str">
            <v>Construcción de Cárcamo de protección de 2 ductos de 4"</v>
          </cell>
          <cell r="C167" t="str">
            <v>ml</v>
          </cell>
        </row>
        <row r="168">
          <cell r="A168" t="str">
            <v>7.3.8</v>
          </cell>
          <cell r="B168" t="str">
            <v xml:space="preserve">Suministro e instalación de tapa para cámara  XD (AC) </v>
          </cell>
          <cell r="C168" t="str">
            <v>un</v>
          </cell>
        </row>
        <row r="169">
          <cell r="A169" t="str">
            <v>7.3.10</v>
          </cell>
          <cell r="B169" t="str">
            <v>Sondeo ducto libre ( incluye sondeo, paso de mandril y guía)</v>
          </cell>
          <cell r="C169" t="str">
            <v>ml</v>
          </cell>
        </row>
        <row r="170">
          <cell r="A170" t="str">
            <v>7.3.11</v>
          </cell>
          <cell r="B170" t="str">
            <v>Construcción de cámara telefónica (incluye marco y tapa)  F1</v>
          </cell>
          <cell r="C170" t="str">
            <v>un</v>
          </cell>
        </row>
        <row r="171">
          <cell r="A171" t="str">
            <v>7.3.12</v>
          </cell>
          <cell r="B171" t="str">
            <v>Construcción de cámara telefónica (incluye marco y tapa)  2F1</v>
          </cell>
          <cell r="C171" t="str">
            <v>un</v>
          </cell>
        </row>
        <row r="172">
          <cell r="A172" t="str">
            <v>7.3.13</v>
          </cell>
          <cell r="B172" t="str">
            <v>Construcción de cámara telefónica (incluye marco y tapa)  F2</v>
          </cell>
          <cell r="C172" t="str">
            <v>un</v>
          </cell>
        </row>
        <row r="173">
          <cell r="A173" t="str">
            <v>7.3.14</v>
          </cell>
          <cell r="B173" t="str">
            <v>Construcción de cámara telefónica (incluye marco y tapa)  tipo A</v>
          </cell>
          <cell r="C173" t="str">
            <v>un</v>
          </cell>
        </row>
        <row r="174">
          <cell r="A174" t="str">
            <v>7.3.15</v>
          </cell>
          <cell r="B174" t="str">
            <v>Construcción de cámara telefónica (incluye marco y tapa)  tipo D</v>
          </cell>
          <cell r="C174" t="str">
            <v>un</v>
          </cell>
        </row>
        <row r="175">
          <cell r="A175" t="str">
            <v>7.3.16</v>
          </cell>
          <cell r="B175" t="str">
            <v>Construcción de cámara telefónica (incluye marco y tapa)  tipo JA</v>
          </cell>
          <cell r="C175" t="str">
            <v>un</v>
          </cell>
        </row>
        <row r="176">
          <cell r="A176" t="str">
            <v>7.3.17</v>
          </cell>
          <cell r="B176" t="str">
            <v>Construcción de cámara telefónica (incluye marco y tapa)  tipo LA</v>
          </cell>
          <cell r="C176" t="str">
            <v>un</v>
          </cell>
        </row>
        <row r="177">
          <cell r="A177" t="str">
            <v>7.3.18</v>
          </cell>
          <cell r="B177" t="str">
            <v>Construcción de cámara telefónica (incluye marco y tapa)  tipo LD</v>
          </cell>
          <cell r="C177" t="str">
            <v>un</v>
          </cell>
        </row>
        <row r="178">
          <cell r="A178" t="str">
            <v>7.3.19</v>
          </cell>
          <cell r="B178" t="str">
            <v>Construcción de cámara telefónica (incluye marco y tapa)  tipo JD</v>
          </cell>
          <cell r="C178" t="str">
            <v>un</v>
          </cell>
        </row>
        <row r="179">
          <cell r="A179" t="str">
            <v>7.3.20</v>
          </cell>
          <cell r="B179" t="str">
            <v>Construcción de cámara telefónica (incluye marco y tapa)  tipo XA</v>
          </cell>
          <cell r="C179" t="str">
            <v>un</v>
          </cell>
        </row>
        <row r="180">
          <cell r="A180" t="str">
            <v>7.3.21</v>
          </cell>
          <cell r="B180" t="str">
            <v>Construcción de Cárcamo de protección de 6 ductos de 4"</v>
          </cell>
          <cell r="C180" t="str">
            <v>ml</v>
          </cell>
        </row>
        <row r="181">
          <cell r="A181" t="str">
            <v>7.3.22</v>
          </cell>
          <cell r="B181" t="str">
            <v>Construcción de Cárcamo de protección de 2 ductos de 2"</v>
          </cell>
          <cell r="C181" t="str">
            <v>ml</v>
          </cell>
        </row>
        <row r="182">
          <cell r="A182" t="str">
            <v>7.3.23</v>
          </cell>
          <cell r="B182" t="str">
            <v>Canalización 2 ductos 4" PVC TDP</v>
          </cell>
          <cell r="C182" t="str">
            <v>ml</v>
          </cell>
        </row>
        <row r="183">
          <cell r="A183" t="str">
            <v>7.3.24</v>
          </cell>
          <cell r="B183" t="str">
            <v xml:space="preserve">Canalización 2 ductos 2" PVC </v>
          </cell>
          <cell r="C183" t="str">
            <v>ml</v>
          </cell>
        </row>
        <row r="184">
          <cell r="A184" t="str">
            <v>7.3.25</v>
          </cell>
          <cell r="B184" t="str">
            <v>Canalización 6 ductos 4" PVC TDP + 2 tritubos</v>
          </cell>
          <cell r="C184" t="str">
            <v>ml</v>
          </cell>
        </row>
        <row r="185">
          <cell r="A185" t="str">
            <v>7.3.26</v>
          </cell>
          <cell r="B185" t="str">
            <v xml:space="preserve">Canalización 1 ductos 2" PVC </v>
          </cell>
          <cell r="C185" t="str">
            <v>ml</v>
          </cell>
        </row>
        <row r="186">
          <cell r="A186" t="str">
            <v>7.3.27</v>
          </cell>
          <cell r="B186" t="str">
            <v>Canalización 4 ductos de 4"PVC TDP</v>
          </cell>
          <cell r="C186" t="str">
            <v>ml</v>
          </cell>
        </row>
        <row r="187">
          <cell r="A187" t="str">
            <v>7.3.28</v>
          </cell>
          <cell r="B187" t="str">
            <v>Canalización 1ductos de 4"PVC TDP</v>
          </cell>
          <cell r="C187" t="str">
            <v>ml</v>
          </cell>
        </row>
        <row r="188">
          <cell r="A188" t="str">
            <v>7.3.29</v>
          </cell>
          <cell r="B188" t="str">
            <v>Canalización 6 ductos 4" PVC TDP</v>
          </cell>
          <cell r="C188" t="str">
            <v>ml</v>
          </cell>
        </row>
        <row r="189">
          <cell r="A189" t="str">
            <v>7.3.30</v>
          </cell>
          <cell r="B189" t="str">
            <v xml:space="preserve">Demolición canalización de 2 ductos de 4"  </v>
          </cell>
          <cell r="C189" t="str">
            <v>ml</v>
          </cell>
        </row>
        <row r="190">
          <cell r="A190" t="str">
            <v>7.3.31</v>
          </cell>
          <cell r="B190" t="str">
            <v xml:space="preserve">Demolición canalización de 2 ducto de 2"  </v>
          </cell>
          <cell r="C190" t="str">
            <v>ml</v>
          </cell>
        </row>
        <row r="191">
          <cell r="A191" t="str">
            <v>7.3.32</v>
          </cell>
          <cell r="B191" t="str">
            <v>Canalización 3 ductos 4" PVC TDP + 1 Tritubo</v>
          </cell>
          <cell r="C191" t="str">
            <v>ml</v>
          </cell>
        </row>
        <row r="192">
          <cell r="A192" t="str">
            <v>7.3.33</v>
          </cell>
          <cell r="B192" t="str">
            <v>Retiro red aérea de teléfonos</v>
          </cell>
          <cell r="C192" t="str">
            <v>ml</v>
          </cell>
        </row>
        <row r="193">
          <cell r="A193" t="str">
            <v>7.3.34</v>
          </cell>
          <cell r="B193" t="str">
            <v>Retiro poste para red aérea de teléfonos</v>
          </cell>
          <cell r="C193" t="str">
            <v>Un</v>
          </cell>
        </row>
        <row r="194">
          <cell r="A194" t="str">
            <v>7.3.35</v>
          </cell>
          <cell r="B194" t="str">
            <v>Suministro de tubo galvanizado IMC de  2 pul ( incluye desconexión y conexión de cables existentes)</v>
          </cell>
          <cell r="C194" t="str">
            <v>ml</v>
          </cell>
        </row>
        <row r="195">
          <cell r="A195" t="str">
            <v>7.3.36</v>
          </cell>
          <cell r="B195" t="str">
            <v>Traslado red aerea</v>
          </cell>
          <cell r="C195" t="str">
            <v>ml</v>
          </cell>
        </row>
        <row r="196">
          <cell r="A196" t="str">
            <v>7.3.37</v>
          </cell>
          <cell r="B196" t="str">
            <v>Canalización 3 ductos 4" PVC TDP</v>
          </cell>
          <cell r="C196" t="str">
            <v>ml</v>
          </cell>
        </row>
        <row r="197">
          <cell r="A197" t="str">
            <v>7.3.38</v>
          </cell>
          <cell r="B197" t="str">
            <v>Adicionar 1 tritubo</v>
          </cell>
          <cell r="C197" t="str">
            <v>ml</v>
          </cell>
        </row>
        <row r="198">
          <cell r="A198" t="str">
            <v>7.4</v>
          </cell>
          <cell r="B198" t="str">
            <v>Redes  de teléfonos EPM</v>
          </cell>
        </row>
        <row r="199">
          <cell r="A199" t="str">
            <v>7.4.1</v>
          </cell>
          <cell r="B199" t="str">
            <v>Construcción de Cárcamo de protección de 4 ductos de 4"</v>
          </cell>
          <cell r="C199" t="str">
            <v>ml</v>
          </cell>
        </row>
        <row r="200">
          <cell r="A200" t="str">
            <v>7.4.2</v>
          </cell>
          <cell r="B200" t="str">
            <v>Construcción  Cámara de  inspección T</v>
          </cell>
          <cell r="C200" t="str">
            <v>un</v>
          </cell>
        </row>
        <row r="201">
          <cell r="A201" t="str">
            <v>7.4.3</v>
          </cell>
          <cell r="B201" t="str">
            <v>Construcción  Cámara de  inspección P#1</v>
          </cell>
          <cell r="C201" t="str">
            <v>un</v>
          </cell>
        </row>
        <row r="202">
          <cell r="A202" t="str">
            <v>7.4.4</v>
          </cell>
          <cell r="B202" t="str">
            <v>Construcción  Cámara de  Inspección DM</v>
          </cell>
          <cell r="C202" t="str">
            <v>un</v>
          </cell>
        </row>
        <row r="203">
          <cell r="A203" t="str">
            <v>7.4.5</v>
          </cell>
          <cell r="B203" t="str">
            <v>Canalización 4 ductos 4"  más un tritubo ( incluye atraque en relleno fluido)</v>
          </cell>
          <cell r="C203" t="str">
            <v>ml</v>
          </cell>
        </row>
        <row r="204">
          <cell r="A204" t="str">
            <v>7.4.6</v>
          </cell>
          <cell r="B204" t="str">
            <v>Canalización 8 ductos 4"  más un tritubo  ( incluye atraque en relleno fluido)</v>
          </cell>
          <cell r="C204" t="str">
            <v>ml</v>
          </cell>
        </row>
        <row r="205">
          <cell r="A205" t="str">
            <v>7.4.7</v>
          </cell>
          <cell r="B205" t="str">
            <v>Canalización 2 ductos 4"  ( incluye atraque en relleno fluido)</v>
          </cell>
          <cell r="C205" t="str">
            <v>ml</v>
          </cell>
        </row>
        <row r="206">
          <cell r="A206" t="str">
            <v>7.4.8</v>
          </cell>
          <cell r="B206" t="str">
            <v>Canalización 1 ducto 2"   ( incluye atraque en relleno fluido)</v>
          </cell>
          <cell r="C206" t="str">
            <v>ml</v>
          </cell>
        </row>
        <row r="207">
          <cell r="A207" t="str">
            <v>7.4.9</v>
          </cell>
          <cell r="B207" t="str">
            <v>Retiro cable existente (Incluye devolucion a EPM)</v>
          </cell>
          <cell r="C207" t="str">
            <v>ml</v>
          </cell>
        </row>
        <row r="208">
          <cell r="A208" t="str">
            <v>7.4.10</v>
          </cell>
          <cell r="B208" t="str">
            <v>Reubicacion cable existente menor a 200 pares con reintegro a  EPM</v>
          </cell>
          <cell r="C208" t="str">
            <v>ml</v>
          </cell>
        </row>
        <row r="209">
          <cell r="A209" t="str">
            <v>7.4.11</v>
          </cell>
          <cell r="B209" t="str">
            <v xml:space="preserve">Reubicación  poste EPM 8*510        </v>
          </cell>
          <cell r="C209" t="str">
            <v>un</v>
          </cell>
        </row>
        <row r="210">
          <cell r="A210" t="str">
            <v>7.4.12</v>
          </cell>
          <cell r="B210" t="str">
            <v>Retiro poste en concreto con reintegro a EPM</v>
          </cell>
          <cell r="C210" t="str">
            <v>un</v>
          </cell>
        </row>
        <row r="211">
          <cell r="A211" t="str">
            <v>7.4.13</v>
          </cell>
          <cell r="B211" t="str">
            <v>Canalizacion de 2 ductos de  4" + tritubo (Incluye relleno con arena de peña y recebo B-600)</v>
          </cell>
          <cell r="C211" t="str">
            <v>ml</v>
          </cell>
        </row>
        <row r="212">
          <cell r="A212" t="str">
            <v>7.4.14</v>
          </cell>
          <cell r="B212" t="str">
            <v>Canalizacion de 4 ductos de  4" (Incluye relleno con arena de peña y recebo B-600)</v>
          </cell>
          <cell r="C212" t="str">
            <v>ml</v>
          </cell>
        </row>
        <row r="213">
          <cell r="A213" t="str">
            <v>7.4.15</v>
          </cell>
          <cell r="B213" t="str">
            <v>Construcción  Cámara de  Inspección P#3</v>
          </cell>
          <cell r="C213" t="str">
            <v>un</v>
          </cell>
        </row>
      </sheetData>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MATRIZ PRESUP.obra PP127"/>
      <sheetName val="MATRIZ PRESUP.REDES PP127"/>
      <sheetName val="MATRIZ CANT. OBRA"/>
      <sheetName val="COSTOS OFICINA"/>
      <sheetName val="COSTOS CAMPAMENTO"/>
      <sheetName val="ANEXO GAST. OPERAC. AIU CONST,"/>
      <sheetName val="AIU CONSTRUCCION"/>
      <sheetName val="PMT PEATONALES"/>
      <sheetName val="AIU PMT NUEVO"/>
      <sheetName val="PPTO MANTENIMIENTO"/>
      <sheetName val="AIU mantenimto nuevo"/>
      <sheetName val="ANEXO GAST. OPERAC. AIU MANT,"/>
      <sheetName val="SOCIAL"/>
      <sheetName val="AIU social nuevo"/>
      <sheetName val="AMBIENTAL 308 RYS"/>
      <sheetName val="AIU ambiental corregido"/>
      <sheetName val="PPTO INTERVENTORIA "/>
      <sheetName val="PPTO PRECONSTRUCCION"/>
      <sheetName val="PPTO MANTENIMIENTO R1"/>
      <sheetName val="MATRIZ_PRESUP_obra_PP127"/>
      <sheetName val="MATRIZ_PRESUP_REDES_PP127"/>
      <sheetName val="MATRIZ_CANT__OBRA"/>
      <sheetName val="COSTOS_OFICINA"/>
      <sheetName val="COSTOS_CAMPAMENTO"/>
      <sheetName val="ANEXO_GAST__OPERAC__AIU_CONST,"/>
      <sheetName val="AIU_CONSTRUCCION"/>
      <sheetName val="PMT_PEATONALES"/>
      <sheetName val="AIU_PMT_NUEVO"/>
      <sheetName val="PPTO_MANTENIMIENTO"/>
      <sheetName val="AIU_mantenimto_nuevo"/>
      <sheetName val="ANEXO_GAST__OPERAC__AIU_MANT,"/>
      <sheetName val="AIU_social_nuevo"/>
      <sheetName val="AMBIENTAL_308_RYS"/>
      <sheetName val="AIU_ambiental_corregido"/>
      <sheetName val="PPTO_INTERVENTORIA_"/>
      <sheetName val="PPTO_PRECONSTRUCCION"/>
      <sheetName val="PPTO_MANTENIMIENTO_R1"/>
      <sheetName val="DetalleMovimientoCuenta"/>
      <sheetName val="Cuadro6. Cump"/>
      <sheetName val="Datos básicos"/>
      <sheetName val="Dat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refreshError="1"/>
      <sheetData sheetId="40" refreshError="1"/>
      <sheetData sheetId="41"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9c. C.Oper - T3"/>
      <sheetName val="3a. Costos-Km Intervencion x EC"/>
    </sheetNames>
    <sheetDataSet>
      <sheetData sheetId="0" refreshError="1"/>
      <sheetData sheetId="1"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SES"/>
      <sheetName val="RES COSTOS SES"/>
      <sheetName val="INVERSION"/>
      <sheetName val="COSTOS AT"/>
      <sheetName val="COSTOS MTyBT"/>
      <sheetName val="COSTOS SES AT"/>
      <sheetName val="COSTOS DE OBRAS LINEAS"/>
      <sheetName val="COSTOS OBRAS SES"/>
      <sheetName val="COSTOSREDMT"/>
      <sheetName val="EXPSES"/>
      <sheetName val="EXPRED"/>
      <sheetName val="ACT LINEAS"/>
      <sheetName val="ACTSESAT-AT"/>
      <sheetName val="ACT.SES"/>
      <sheetName val="SUBEST."/>
      <sheetName val="ACTREDES"/>
      <sheetName val="INVMLS"/>
      <sheetName val="INVMLSCORR"/>
      <sheetName val="OTROS PROYECTOS M.T"/>
      <sheetName val="OTROS PROYECTOS A.T"/>
      <sheetName val="Hoja4"/>
      <sheetName val="Hoja3"/>
      <sheetName val="NOTASSES"/>
      <sheetName val="OBRAS_SES"/>
      <sheetName val="RES_COSTOS_SES"/>
      <sheetName val="COSTOS_AT"/>
      <sheetName val="COSTOS_MTyBT"/>
      <sheetName val="COSTOS_SES_AT"/>
      <sheetName val="COSTOS_DE_OBRAS_LINEAS"/>
      <sheetName val="COSTOS_OBRAS_SES"/>
      <sheetName val="ACT_LINEAS"/>
      <sheetName val="ACT_SES"/>
      <sheetName val="SUBEST_"/>
      <sheetName val="OTROS_PROYECTOS_M_T"/>
      <sheetName val="OTROS_PROYECTOS_A_T"/>
      <sheetName val="BASE"/>
    </sheetNames>
    <sheetDataSet>
      <sheetData sheetId="0"/>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sheetData sheetId="26"/>
      <sheetData sheetId="27"/>
      <sheetData sheetId="28"/>
      <sheetData sheetId="29"/>
      <sheetData sheetId="30"/>
      <sheetData sheetId="31"/>
      <sheetData sheetId="32"/>
      <sheetData sheetId="33"/>
      <sheetData sheetId="34"/>
      <sheetData sheetId="35"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do Ins Ana (no entregable)"/>
      <sheetName val="BD APUs (no entregable)"/>
      <sheetName val="LISTADO APUs"/>
      <sheetName val="ES020 (entregables......)"/>
      <sheetName val="Listado Insumos"/>
    </sheetNames>
    <sheetDataSet>
      <sheetData sheetId="0" refreshError="1"/>
      <sheetData sheetId="1">
        <row r="2">
          <cell r="C2" t="str">
            <v>ESPECIFICACION PARTICULAR</v>
          </cell>
          <cell r="D2" t="str">
            <v>REDES HUMEDAS</v>
          </cell>
          <cell r="E2" t="str">
            <v>ACUEDUCTO</v>
          </cell>
          <cell r="F2" t="str">
            <v>RH001</v>
          </cell>
          <cell r="G2" t="str">
            <v>CAJA DE INSPECCIÓN DOBLE PARA CANALIZACIÓN  NORMA CODENSA CS 276  (Anden. Incluye Base, Muros, Pañete, Marco y Tapas)</v>
          </cell>
          <cell r="H2" t="str">
            <v>un</v>
          </cell>
          <cell r="I2" t="str">
            <v>Idu Ins 6092</v>
          </cell>
          <cell r="J2">
            <v>2</v>
          </cell>
          <cell r="K2">
            <v>6092</v>
          </cell>
          <cell r="L2" t="str">
            <v>HERRAMIENTA MENOR</v>
          </cell>
          <cell r="M2" t="str">
            <v>GLB</v>
          </cell>
          <cell r="N2">
            <v>0.5</v>
          </cell>
          <cell r="O2">
            <v>2000</v>
          </cell>
          <cell r="P2">
            <v>1000</v>
          </cell>
          <cell r="Q2">
            <v>19175474.647719998</v>
          </cell>
          <cell r="R2">
            <v>19175474.647719998</v>
          </cell>
          <cell r="S2">
            <v>43320</v>
          </cell>
          <cell r="T2" t="str">
            <v>CAJA DE INSPECCIÓN DOBLE PARA CANALIZACIÓN  NORMA CODENSA CS 276  (Anden. Incluye Base, Muros, Pañete, Marco y Tapas). CAJA DE INSPECCIÓN DOBLE PARA CANALIZACIÓN  NORMA CODENSA CS 276  (Anden. Incluye Base, Muros, Pañete, Marco y Tapas). CAJA DE INSPECCIÓN DOBLE PARA CANALIZACIÓN  NORMA CODENSA CS 276  (Anden. Incluye Base, Muros, Pañete, Marco y Tapas). CAJA DE INSPECCIÓN DOBLE PARA CANALIZACIÓN  NORMA CODENSA CS 276  (Anden. Incluye Base, Muros, Pañete, Marco y Tapas).</v>
          </cell>
        </row>
        <row r="3">
          <cell r="C3" t="str">
            <v>ESPECIFICACION PARTICULAR</v>
          </cell>
          <cell r="D3" t="str">
            <v>REDES HUMEDAS</v>
          </cell>
          <cell r="E3" t="str">
            <v>ACUEDUCTO</v>
          </cell>
          <cell r="F3" t="str">
            <v>RH001</v>
          </cell>
          <cell r="G3" t="str">
            <v>CAJA DE INSPECCIÓN DOBLE PARA CANALIZACIÓN  NORMA CODENSA CS 276  (Anden. Incluye Base, Muros, Pañete, Marco y Tapas)</v>
          </cell>
          <cell r="H3" t="str">
            <v>un</v>
          </cell>
          <cell r="I3" t="str">
            <v>Idu Ins 2273</v>
          </cell>
          <cell r="J3">
            <v>2</v>
          </cell>
          <cell r="K3">
            <v>2273</v>
          </cell>
          <cell r="L3" t="str">
            <v>LADRILLO TOLETE RECOCIDO 24x12x6</v>
          </cell>
          <cell r="M3" t="str">
            <v>UN</v>
          </cell>
          <cell r="N3">
            <v>321</v>
          </cell>
          <cell r="O3">
            <v>290</v>
          </cell>
          <cell r="P3">
            <v>93090</v>
          </cell>
          <cell r="Q3">
            <v>19174474.647719998</v>
          </cell>
          <cell r="R3">
            <v>0</v>
          </cell>
          <cell r="S3">
            <v>43320</v>
          </cell>
        </row>
        <row r="4">
          <cell r="C4" t="str">
            <v>ESPECIFICACION PARTICULAR</v>
          </cell>
          <cell r="D4" t="str">
            <v>REDES HUMEDAS</v>
          </cell>
          <cell r="E4" t="str">
            <v>ACUEDUCTO</v>
          </cell>
          <cell r="F4" t="str">
            <v>RH001</v>
          </cell>
          <cell r="G4" t="str">
            <v>CAJA DE INSPECCIÓN DOBLE PARA CANALIZACIÓN  NORMA CODENSA CS 276  (Anden. Incluye Base, Muros, Pañete, Marco y Tapas)</v>
          </cell>
          <cell r="H4" t="str">
            <v>un</v>
          </cell>
          <cell r="I4" t="str">
            <v>Idu Ana 3649</v>
          </cell>
          <cell r="J4">
            <v>0</v>
          </cell>
          <cell r="K4">
            <v>3649</v>
          </cell>
          <cell r="L4" t="str">
            <v>CONCRETO 2500 PSI (Hecho en Obra con arena de río y triturado de 3/4")</v>
          </cell>
          <cell r="M4" t="str">
            <v>M3</v>
          </cell>
          <cell r="N4">
            <v>0.14099999999999999</v>
          </cell>
          <cell r="O4">
            <v>43043700.119999997</v>
          </cell>
          <cell r="P4">
            <v>6069161.7169199986</v>
          </cell>
          <cell r="Q4">
            <v>19081384.647719998</v>
          </cell>
          <cell r="R4">
            <v>0</v>
          </cell>
          <cell r="S4">
            <v>43320</v>
          </cell>
        </row>
        <row r="5">
          <cell r="C5" t="str">
            <v>ESPECIFICACION PARTICULAR</v>
          </cell>
          <cell r="D5" t="str">
            <v>REDES HUMEDAS</v>
          </cell>
          <cell r="E5" t="str">
            <v>ACUEDUCTO</v>
          </cell>
          <cell r="F5" t="str">
            <v>RH001</v>
          </cell>
          <cell r="G5" t="str">
            <v>CAJA DE INSPECCIÓN DOBLE PARA CANALIZACIÓN  NORMA CODENSA CS 276  (Anden. Incluye Base, Muros, Pañete, Marco y Tapas)</v>
          </cell>
          <cell r="H5" t="str">
            <v>un</v>
          </cell>
          <cell r="I5" t="str">
            <v>Idu Ana 3650</v>
          </cell>
          <cell r="J5">
            <v>0</v>
          </cell>
          <cell r="K5">
            <v>3650</v>
          </cell>
          <cell r="L5" t="str">
            <v>CONCRETO 1500 PSI (Hecho en Obra) 1:3:5 con arena de río y triturado de 3/4")</v>
          </cell>
          <cell r="M5" t="str">
            <v>M3</v>
          </cell>
          <cell r="N5">
            <v>0.14000000000000001</v>
          </cell>
          <cell r="O5">
            <v>37190578.020000003</v>
          </cell>
          <cell r="P5">
            <v>5206680.9228000008</v>
          </cell>
          <cell r="Q5">
            <v>13012222.9308</v>
          </cell>
          <cell r="R5">
            <v>0</v>
          </cell>
          <cell r="S5">
            <v>43320</v>
          </cell>
        </row>
        <row r="6">
          <cell r="C6" t="str">
            <v>ESPECIFICACION PARTICULAR</v>
          </cell>
          <cell r="D6" t="str">
            <v>REDES HUMEDAS</v>
          </cell>
          <cell r="E6" t="str">
            <v>ACUEDUCTO</v>
          </cell>
          <cell r="F6" t="str">
            <v>RH001</v>
          </cell>
          <cell r="G6" t="str">
            <v>CAJA DE INSPECCIÓN DOBLE PARA CANALIZACIÓN  NORMA CODENSA CS 276  (Anden. Incluye Base, Muros, Pañete, Marco y Tapas)</v>
          </cell>
          <cell r="H6" t="str">
            <v>un</v>
          </cell>
          <cell r="I6" t="str">
            <v>Idu Ana 3874</v>
          </cell>
          <cell r="J6">
            <v>0</v>
          </cell>
          <cell r="K6">
            <v>3874</v>
          </cell>
          <cell r="L6" t="str">
            <v>MORTERO 1:5 (Hecho en Obra)</v>
          </cell>
          <cell r="M6" t="str">
            <v>M3</v>
          </cell>
          <cell r="N6">
            <v>0.30299999999999999</v>
          </cell>
          <cell r="O6">
            <v>24155386</v>
          </cell>
          <cell r="P6">
            <v>7319081.9579999996</v>
          </cell>
          <cell r="Q6">
            <v>7805542.0079999994</v>
          </cell>
          <cell r="R6">
            <v>0</v>
          </cell>
          <cell r="S6">
            <v>43320</v>
          </cell>
        </row>
        <row r="7">
          <cell r="C7" t="str">
            <v>ESPECIFICACION PARTICULAR</v>
          </cell>
          <cell r="D7" t="str">
            <v>REDES HUMEDAS</v>
          </cell>
          <cell r="E7" t="str">
            <v>ACUEDUCTO</v>
          </cell>
          <cell r="F7" t="str">
            <v>RH001</v>
          </cell>
          <cell r="G7" t="str">
            <v>CAJA DE INSPECCIÓN DOBLE PARA CANALIZACIÓN  NORMA CODENSA CS 276  (Anden. Incluye Base, Muros, Pañete, Marco y Tapas)</v>
          </cell>
          <cell r="H7" t="str">
            <v>un</v>
          </cell>
          <cell r="I7" t="str">
            <v>Idu Ins 6578</v>
          </cell>
          <cell r="J7">
            <v>2</v>
          </cell>
          <cell r="K7">
            <v>6578</v>
          </cell>
          <cell r="L7" t="str">
            <v>TRITURADO 3/4"</v>
          </cell>
          <cell r="M7" t="str">
            <v>M3</v>
          </cell>
          <cell r="N7">
            <v>6.0000000000000001E-3</v>
          </cell>
          <cell r="O7">
            <v>51000</v>
          </cell>
          <cell r="P7">
            <v>306</v>
          </cell>
          <cell r="Q7">
            <v>486460.05</v>
          </cell>
          <cell r="R7">
            <v>0</v>
          </cell>
          <cell r="S7">
            <v>43320</v>
          </cell>
        </row>
        <row r="8">
          <cell r="C8" t="str">
            <v>ESPECIFICACION PARTICULAR</v>
          </cell>
          <cell r="D8" t="str">
            <v>REDES HUMEDAS</v>
          </cell>
          <cell r="E8" t="str">
            <v>ACUEDUCTO</v>
          </cell>
          <cell r="F8" t="str">
            <v>RH001</v>
          </cell>
          <cell r="G8" t="str">
            <v>CAJA DE INSPECCIÓN DOBLE PARA CANALIZACIÓN  NORMA CODENSA CS 276  (Anden. Incluye Base, Muros, Pañete, Marco y Tapas)</v>
          </cell>
          <cell r="H8" t="str">
            <v>un</v>
          </cell>
          <cell r="I8" t="str">
            <v>Idu Ins 7219</v>
          </cell>
          <cell r="J8">
            <v>2</v>
          </cell>
          <cell r="K8">
            <v>7219</v>
          </cell>
          <cell r="L8" t="str">
            <v>MARCO Y TAPAS CAJA INSPECCION DOBLE CODENSA CS276</v>
          </cell>
          <cell r="M8" t="str">
            <v>UN</v>
          </cell>
          <cell r="N8">
            <v>1</v>
          </cell>
          <cell r="O8">
            <v>418296</v>
          </cell>
          <cell r="P8">
            <v>418296</v>
          </cell>
          <cell r="Q8">
            <v>486154.05</v>
          </cell>
          <cell r="R8">
            <v>0</v>
          </cell>
          <cell r="S8">
            <v>43320</v>
          </cell>
        </row>
        <row r="9">
          <cell r="C9" t="str">
            <v>ESPECIFICACION PARTICULAR</v>
          </cell>
          <cell r="D9" t="str">
            <v>REDES HUMEDAS</v>
          </cell>
          <cell r="E9" t="str">
            <v>ACUEDUCTO</v>
          </cell>
          <cell r="F9" t="str">
            <v>RH001</v>
          </cell>
          <cell r="G9" t="str">
            <v>CAJA DE INSPECCIÓN DOBLE PARA CANALIZACIÓN  NORMA CODENSA CS 276  (Anden. Incluye Base, Muros, Pañete, Marco y Tapas)</v>
          </cell>
          <cell r="H9" t="str">
            <v>un</v>
          </cell>
          <cell r="I9" t="str">
            <v>Idu Ins 7444</v>
          </cell>
          <cell r="J9">
            <v>2</v>
          </cell>
          <cell r="K9">
            <v>7444</v>
          </cell>
          <cell r="L9" t="str">
            <v>TUBERIA PVC SANITARIA U.S. D=1 1/2"</v>
          </cell>
          <cell r="M9" t="str">
            <v>ML</v>
          </cell>
          <cell r="N9">
            <v>0.25</v>
          </cell>
          <cell r="O9">
            <v>5331.36</v>
          </cell>
          <cell r="P9">
            <v>1332.84</v>
          </cell>
          <cell r="Q9">
            <v>67858.05</v>
          </cell>
          <cell r="R9">
            <v>0</v>
          </cell>
          <cell r="S9">
            <v>43320</v>
          </cell>
        </row>
        <row r="10">
          <cell r="C10" t="str">
            <v>ESPECIFICACION PARTICULAR</v>
          </cell>
          <cell r="D10" t="str">
            <v>REDES HUMEDAS</v>
          </cell>
          <cell r="E10" t="str">
            <v>ACUEDUCTO</v>
          </cell>
          <cell r="F10" t="str">
            <v>RH001</v>
          </cell>
          <cell r="G10" t="str">
            <v>CAJA DE INSPECCIÓN DOBLE PARA CANALIZACIÓN  NORMA CODENSA CS 276  (Anden. Incluye Base, Muros, Pañete, Marco y Tapas)</v>
          </cell>
          <cell r="H10" t="str">
            <v>un</v>
          </cell>
          <cell r="I10" t="str">
            <v>Idu Ana 4273</v>
          </cell>
          <cell r="J10">
            <v>0</v>
          </cell>
          <cell r="K10">
            <v>4273</v>
          </cell>
          <cell r="L10" t="str">
            <v>CUADRILLA (OFICIAL + AYUDANTE)</v>
          </cell>
          <cell r="M10" t="str">
            <v>JR</v>
          </cell>
          <cell r="N10">
            <v>1</v>
          </cell>
          <cell r="O10">
            <v>66525.210000000006</v>
          </cell>
          <cell r="P10">
            <v>66525.210000000006</v>
          </cell>
          <cell r="Q10">
            <v>66525.210000000006</v>
          </cell>
          <cell r="R10">
            <v>0</v>
          </cell>
          <cell r="S10">
            <v>43320</v>
          </cell>
        </row>
        <row r="11">
          <cell r="C11" t="str">
            <v>ESPECIFICACION PARTICULAR</v>
          </cell>
          <cell r="D11" t="str">
            <v>ESTRUCTURAS</v>
          </cell>
          <cell r="E11" t="str">
            <v>DEPRIMIDO</v>
          </cell>
          <cell r="F11" t="str">
            <v>ES020</v>
          </cell>
          <cell r="G11" t="str">
            <v>CAJA DE INSPECCIÓN DOBLE PARA CANALIZACIÓN NORMA CODENSA CS 276  (ZVerde. Incluye Base, Muros, Pañete, Marco y Tapas)</v>
          </cell>
          <cell r="H11" t="str">
            <v>un</v>
          </cell>
          <cell r="I11" t="str">
            <v>Idu Ins 6092</v>
          </cell>
          <cell r="J11">
            <v>2</v>
          </cell>
          <cell r="K11">
            <v>6092</v>
          </cell>
          <cell r="L11" t="str">
            <v>HERRAMIENTA MENOR</v>
          </cell>
          <cell r="M11" t="str">
            <v>GLB</v>
          </cell>
          <cell r="N11">
            <v>0.5</v>
          </cell>
          <cell r="O11">
            <v>1000</v>
          </cell>
          <cell r="P11">
            <v>500</v>
          </cell>
          <cell r="Q11">
            <v>25244136.364639997</v>
          </cell>
          <cell r="R11">
            <v>25244136.364639997</v>
          </cell>
          <cell r="S11">
            <v>43320</v>
          </cell>
        </row>
        <row r="12">
          <cell r="C12" t="str">
            <v>ESPECIFICACION PARTICULAR</v>
          </cell>
          <cell r="D12" t="str">
            <v>ESTRUCTURAS</v>
          </cell>
          <cell r="E12" t="str">
            <v>DEPRIMIDO</v>
          </cell>
          <cell r="F12" t="str">
            <v>ES020</v>
          </cell>
          <cell r="G12" t="str">
            <v>CAJA DE INSPECCIÓN DOBLE PARA CANALIZACIÓN NORMA CODENSA CS 276  (ZVerde. Incluye Base, Muros, Pañete, Marco y Tapas)</v>
          </cell>
          <cell r="H12" t="str">
            <v>un</v>
          </cell>
          <cell r="I12" t="str">
            <v>Idu Ins 2273</v>
          </cell>
          <cell r="J12">
            <v>2</v>
          </cell>
          <cell r="K12">
            <v>2273</v>
          </cell>
          <cell r="L12" t="str">
            <v>LADRILLO TOLETE RECOCIDO 24x12x6</v>
          </cell>
          <cell r="M12" t="str">
            <v>UN</v>
          </cell>
          <cell r="N12">
            <v>321</v>
          </cell>
          <cell r="O12">
            <v>290</v>
          </cell>
          <cell r="P12">
            <v>93090</v>
          </cell>
          <cell r="Q12">
            <v>25243636.364639997</v>
          </cell>
          <cell r="R12">
            <v>0</v>
          </cell>
          <cell r="S12">
            <v>43320</v>
          </cell>
        </row>
        <row r="13">
          <cell r="C13" t="str">
            <v>ESPECIFICACION PARTICULAR</v>
          </cell>
          <cell r="D13" t="str">
            <v>ESTRUCTURAS</v>
          </cell>
          <cell r="E13" t="str">
            <v>DEPRIMIDO</v>
          </cell>
          <cell r="F13" t="str">
            <v>ES020</v>
          </cell>
          <cell r="G13" t="str">
            <v>CAJA DE INSPECCIÓN DOBLE PARA CANALIZACIÓN NORMA CODENSA CS 276  (ZVerde. Incluye Base, Muros, Pañete, Marco y Tapas)</v>
          </cell>
          <cell r="H13" t="str">
            <v>un</v>
          </cell>
          <cell r="I13" t="str">
            <v>Idu Ana 3649</v>
          </cell>
          <cell r="J13">
            <v>0</v>
          </cell>
          <cell r="K13">
            <v>3649</v>
          </cell>
          <cell r="L13" t="str">
            <v>CONCRETO 2500 PSI (Hecho en Obra con arena de río y triturado de 3/4")</v>
          </cell>
          <cell r="M13" t="str">
            <v>M3</v>
          </cell>
          <cell r="N13">
            <v>0.28199999999999997</v>
          </cell>
          <cell r="O13">
            <v>43043700.119999997</v>
          </cell>
          <cell r="P13">
            <v>12138323.433839997</v>
          </cell>
          <cell r="Q13">
            <v>25150546.364639997</v>
          </cell>
          <cell r="R13">
            <v>0</v>
          </cell>
          <cell r="S13">
            <v>43320</v>
          </cell>
        </row>
        <row r="14">
          <cell r="C14" t="str">
            <v>ESPECIFICACION PARTICULAR</v>
          </cell>
          <cell r="D14" t="str">
            <v>ESTRUCTURAS</v>
          </cell>
          <cell r="E14" t="str">
            <v>DEPRIMIDO</v>
          </cell>
          <cell r="F14" t="str">
            <v>ES020</v>
          </cell>
          <cell r="G14" t="str">
            <v>CAJA DE INSPECCIÓN DOBLE PARA CANALIZACIÓN NORMA CODENSA CS 276  (ZVerde. Incluye Base, Muros, Pañete, Marco y Tapas)</v>
          </cell>
          <cell r="H14" t="str">
            <v>un</v>
          </cell>
          <cell r="I14" t="str">
            <v>Idu Ana 3650</v>
          </cell>
          <cell r="J14">
            <v>0</v>
          </cell>
          <cell r="K14">
            <v>3650</v>
          </cell>
          <cell r="L14" t="str">
            <v>CONCRETO 1500 PSI (Hecho en Obra) 1:3:5 con arena de río y triturado de 3/4")</v>
          </cell>
          <cell r="M14" t="str">
            <v>M3</v>
          </cell>
          <cell r="N14">
            <v>0.14000000000000001</v>
          </cell>
          <cell r="O14">
            <v>37190578.020000003</v>
          </cell>
          <cell r="P14">
            <v>5206680.9228000008</v>
          </cell>
          <cell r="Q14">
            <v>13012222.9308</v>
          </cell>
          <cell r="R14">
            <v>0</v>
          </cell>
          <cell r="S14">
            <v>43320</v>
          </cell>
        </row>
        <row r="15">
          <cell r="C15" t="str">
            <v>ESPECIFICACION PARTICULAR</v>
          </cell>
          <cell r="D15" t="str">
            <v>ESTRUCTURAS</v>
          </cell>
          <cell r="E15" t="str">
            <v>DEPRIMIDO</v>
          </cell>
          <cell r="F15" t="str">
            <v>ES020</v>
          </cell>
          <cell r="G15" t="str">
            <v>CAJA DE INSPECCIÓN DOBLE PARA CANALIZACIÓN NORMA CODENSA CS 276  (ZVerde. Incluye Base, Muros, Pañete, Marco y Tapas)</v>
          </cell>
          <cell r="H15" t="str">
            <v>un</v>
          </cell>
          <cell r="I15" t="str">
            <v>Idu Ana 3874</v>
          </cell>
          <cell r="J15">
            <v>0</v>
          </cell>
          <cell r="K15">
            <v>3874</v>
          </cell>
          <cell r="L15" t="str">
            <v>MORTERO 1:5 (Hecho en Obra)</v>
          </cell>
          <cell r="M15" t="str">
            <v>M3</v>
          </cell>
          <cell r="N15">
            <v>0.30299999999999999</v>
          </cell>
          <cell r="O15">
            <v>24155386</v>
          </cell>
          <cell r="P15">
            <v>7319081.9579999996</v>
          </cell>
          <cell r="Q15">
            <v>7805542.0079999994</v>
          </cell>
          <cell r="R15">
            <v>0</v>
          </cell>
          <cell r="S15">
            <v>43320</v>
          </cell>
        </row>
        <row r="16">
          <cell r="C16" t="str">
            <v>ESPECIFICACION PARTICULAR</v>
          </cell>
          <cell r="D16" t="str">
            <v>ESTRUCTURAS</v>
          </cell>
          <cell r="E16" t="str">
            <v>DEPRIMIDO</v>
          </cell>
          <cell r="F16" t="str">
            <v>ES020</v>
          </cell>
          <cell r="G16" t="str">
            <v>CAJA DE INSPECCIÓN DOBLE PARA CANALIZACIÓN NORMA CODENSA CS 276  (ZVerde. Incluye Base, Muros, Pañete, Marco y Tapas)</v>
          </cell>
          <cell r="H16" t="str">
            <v>un</v>
          </cell>
          <cell r="I16" t="str">
            <v>Idu Ins 6578</v>
          </cell>
          <cell r="J16">
            <v>2</v>
          </cell>
          <cell r="K16">
            <v>6578</v>
          </cell>
          <cell r="L16" t="str">
            <v>TRITURADO 3/4"</v>
          </cell>
          <cell r="M16" t="str">
            <v>M3</v>
          </cell>
          <cell r="N16">
            <v>6.0000000000000001E-3</v>
          </cell>
          <cell r="O16">
            <v>51000</v>
          </cell>
          <cell r="P16">
            <v>306</v>
          </cell>
          <cell r="Q16">
            <v>486460.05</v>
          </cell>
          <cell r="R16">
            <v>0</v>
          </cell>
          <cell r="S16">
            <v>43320</v>
          </cell>
        </row>
        <row r="17">
          <cell r="C17" t="str">
            <v>ESPECIFICACION PARTICULAR</v>
          </cell>
          <cell r="D17" t="str">
            <v>ESTRUCTURAS</v>
          </cell>
          <cell r="E17" t="str">
            <v>DEPRIMIDO</v>
          </cell>
          <cell r="F17" t="str">
            <v>ES020</v>
          </cell>
          <cell r="G17" t="str">
            <v>CAJA DE INSPECCIÓN DOBLE PARA CANALIZACIÓN NORMA CODENSA CS 276  (ZVerde. Incluye Base, Muros, Pañete, Marco y Tapas)</v>
          </cell>
          <cell r="H17" t="str">
            <v>un</v>
          </cell>
          <cell r="I17" t="str">
            <v>Idu Ins 7219</v>
          </cell>
          <cell r="J17">
            <v>2</v>
          </cell>
          <cell r="K17">
            <v>7219</v>
          </cell>
          <cell r="L17" t="str">
            <v>MARCO Y TAPAS CAJA INSPECCION DOBLE CODENSA CS276</v>
          </cell>
          <cell r="M17" t="str">
            <v>UN</v>
          </cell>
          <cell r="N17">
            <v>1</v>
          </cell>
          <cell r="O17">
            <v>418296</v>
          </cell>
          <cell r="P17">
            <v>418296</v>
          </cell>
          <cell r="Q17">
            <v>486154.05</v>
          </cell>
          <cell r="R17">
            <v>0</v>
          </cell>
          <cell r="S17">
            <v>43320</v>
          </cell>
        </row>
        <row r="18">
          <cell r="C18" t="str">
            <v>ESPECIFICACION PARTICULAR</v>
          </cell>
          <cell r="D18" t="str">
            <v>ESTRUCTURAS</v>
          </cell>
          <cell r="E18" t="str">
            <v>DEPRIMIDO</v>
          </cell>
          <cell r="F18" t="str">
            <v>ES020</v>
          </cell>
          <cell r="G18" t="str">
            <v>CAJA DE INSPECCIÓN DOBLE PARA CANALIZACIÓN NORMA CODENSA CS 276  (ZVerde. Incluye Base, Muros, Pañete, Marco y Tapas)</v>
          </cell>
          <cell r="H18" t="str">
            <v>un</v>
          </cell>
          <cell r="I18" t="str">
            <v>Idu Ins 7444</v>
          </cell>
          <cell r="J18">
            <v>2</v>
          </cell>
          <cell r="K18">
            <v>7444</v>
          </cell>
          <cell r="L18" t="str">
            <v>TUBERIA PVC SANITARIA U.S. D=1 1/2"</v>
          </cell>
          <cell r="M18" t="str">
            <v>ML</v>
          </cell>
          <cell r="N18">
            <v>0.25</v>
          </cell>
          <cell r="O18">
            <v>5331.36</v>
          </cell>
          <cell r="P18">
            <v>1332.84</v>
          </cell>
          <cell r="Q18">
            <v>67858.05</v>
          </cell>
          <cell r="R18">
            <v>0</v>
          </cell>
          <cell r="S18">
            <v>43320</v>
          </cell>
        </row>
        <row r="19">
          <cell r="C19" t="str">
            <v>ESPECIFICACION PARTICULAR</v>
          </cell>
          <cell r="D19" t="str">
            <v>ESTRUCTURAS</v>
          </cell>
          <cell r="E19" t="str">
            <v>DEPRIMIDO</v>
          </cell>
          <cell r="F19" t="str">
            <v>ES020</v>
          </cell>
          <cell r="G19" t="str">
            <v>CAJA DE INSPECCIÓN DOBLE PARA CANALIZACIÓN NORMA CODENSA CS 276  (ZVerde. Incluye Base, Muros, Pañete, Marco y Tapas)</v>
          </cell>
          <cell r="H19" t="str">
            <v>un</v>
          </cell>
          <cell r="I19" t="str">
            <v>Idu Ana 4273</v>
          </cell>
          <cell r="J19">
            <v>0</v>
          </cell>
          <cell r="K19">
            <v>4273</v>
          </cell>
          <cell r="L19" t="str">
            <v>CUADRILLA (OFICIAL + AYUDANTE)</v>
          </cell>
          <cell r="M19" t="str">
            <v>JR</v>
          </cell>
          <cell r="N19">
            <v>1</v>
          </cell>
          <cell r="O19">
            <v>66525.210000000006</v>
          </cell>
          <cell r="P19">
            <v>66525.210000000006</v>
          </cell>
          <cell r="Q19">
            <v>66525.210000000006</v>
          </cell>
          <cell r="R19">
            <v>0</v>
          </cell>
          <cell r="S19">
            <v>43320</v>
          </cell>
        </row>
        <row r="20">
          <cell r="C20" t="str">
            <v>ESPECIFICACION PARTICULAR</v>
          </cell>
          <cell r="D20" t="str">
            <v>PPEATONALES</v>
          </cell>
          <cell r="E20" t="str">
            <v>PPEATONALES</v>
          </cell>
          <cell r="F20" t="str">
            <v>PP999</v>
          </cell>
          <cell r="G20" t="str">
            <v>CAJA DE PASO DOBLE ANDEN CONCRETO ETB  (Incluye Base, Muros, Pañete, Bordillo Perimetral, Marco y Tapa)</v>
          </cell>
          <cell r="H20" t="str">
            <v>un</v>
          </cell>
          <cell r="I20" t="str">
            <v>Idu Ins 6092</v>
          </cell>
          <cell r="J20">
            <v>2</v>
          </cell>
          <cell r="K20">
            <v>6092</v>
          </cell>
          <cell r="L20" t="str">
            <v>HERRAMIENTA MENOR</v>
          </cell>
          <cell r="M20" t="str">
            <v>GLB</v>
          </cell>
          <cell r="N20">
            <v>0.5</v>
          </cell>
          <cell r="O20">
            <v>1000</v>
          </cell>
          <cell r="P20">
            <v>500</v>
          </cell>
          <cell r="Q20">
            <v>4312791.5234000003</v>
          </cell>
          <cell r="R20">
            <v>4312791.5234000003</v>
          </cell>
          <cell r="S20">
            <v>43320</v>
          </cell>
        </row>
        <row r="21">
          <cell r="C21" t="str">
            <v>ESPECIFICACION PARTICULAR</v>
          </cell>
          <cell r="D21" t="str">
            <v>PPEATONALES</v>
          </cell>
          <cell r="E21" t="str">
            <v>PPEATONALES</v>
          </cell>
          <cell r="F21" t="str">
            <v>PP999</v>
          </cell>
          <cell r="G21" t="str">
            <v>CAJA DE PASO DOBLE ANDEN CONCRETO ETB  (Incluye Base, Muros, Pañete, Bordillo Perimetral, Marco y Tapa)</v>
          </cell>
          <cell r="H21" t="str">
            <v>un</v>
          </cell>
          <cell r="I21" t="str">
            <v>Idu Ins 323</v>
          </cell>
          <cell r="J21">
            <v>2</v>
          </cell>
          <cell r="K21">
            <v>323</v>
          </cell>
          <cell r="L21" t="str">
            <v>CONCRETO GRAVA COMUN 2500 PSI (175 Kg/cm2)</v>
          </cell>
          <cell r="M21" t="str">
            <v>M3</v>
          </cell>
          <cell r="N21">
            <v>0.127</v>
          </cell>
          <cell r="O21">
            <v>301020</v>
          </cell>
          <cell r="P21">
            <v>38229.54</v>
          </cell>
          <cell r="Q21">
            <v>4312291.5234000003</v>
          </cell>
          <cell r="R21">
            <v>0</v>
          </cell>
          <cell r="S21">
            <v>43320</v>
          </cell>
        </row>
        <row r="22">
          <cell r="C22" t="str">
            <v>ESPECIFICACION PARTICULAR</v>
          </cell>
          <cell r="D22" t="str">
            <v>PPEATONALES</v>
          </cell>
          <cell r="E22" t="str">
            <v>PPEATONALES</v>
          </cell>
          <cell r="F22" t="str">
            <v>PP999</v>
          </cell>
          <cell r="G22" t="str">
            <v>CAJA DE PASO DOBLE ANDEN CONCRETO ETB  (Incluye Base, Muros, Pañete, Bordillo Perimetral, Marco y Tapa)</v>
          </cell>
          <cell r="H22" t="str">
            <v>un</v>
          </cell>
          <cell r="I22" t="str">
            <v>Idu Ins 324</v>
          </cell>
          <cell r="J22">
            <v>2</v>
          </cell>
          <cell r="K22">
            <v>324</v>
          </cell>
          <cell r="L22" t="str">
            <v>CONCRETO GRAVA COMUN 3000 PSI (210 Kg/cm2)</v>
          </cell>
          <cell r="M22" t="str">
            <v>M3</v>
          </cell>
          <cell r="N22">
            <v>2.1999999999999999E-2</v>
          </cell>
          <cell r="O22">
            <v>313200</v>
          </cell>
          <cell r="P22">
            <v>6890.4</v>
          </cell>
          <cell r="Q22">
            <v>4274061.9834000003</v>
          </cell>
          <cell r="R22">
            <v>0</v>
          </cell>
          <cell r="S22">
            <v>43320</v>
          </cell>
        </row>
        <row r="23">
          <cell r="C23" t="str">
            <v>ESPECIFICACION PARTICULAR</v>
          </cell>
          <cell r="D23" t="str">
            <v>PPEATONALES</v>
          </cell>
          <cell r="E23" t="str">
            <v>PPEATONALES</v>
          </cell>
          <cell r="F23" t="str">
            <v>PP999</v>
          </cell>
          <cell r="G23" t="str">
            <v>CAJA DE PASO DOBLE ANDEN CONCRETO ETB  (Incluye Base, Muros, Pañete, Bordillo Perimetral, Marco y Tapa)</v>
          </cell>
          <cell r="H23" t="str">
            <v>un</v>
          </cell>
          <cell r="I23" t="str">
            <v>Idu Ins 2273</v>
          </cell>
          <cell r="J23">
            <v>2</v>
          </cell>
          <cell r="K23">
            <v>2273</v>
          </cell>
          <cell r="L23" t="str">
            <v>LADRILLO TOLETE RECOCIDO 24x12x6</v>
          </cell>
          <cell r="M23" t="str">
            <v>UN</v>
          </cell>
          <cell r="N23">
            <v>167</v>
          </cell>
          <cell r="O23">
            <v>290</v>
          </cell>
          <cell r="P23">
            <v>48430</v>
          </cell>
          <cell r="Q23">
            <v>4267171.5833999999</v>
          </cell>
          <cell r="R23">
            <v>0</v>
          </cell>
          <cell r="S23">
            <v>43320</v>
          </cell>
        </row>
        <row r="24">
          <cell r="C24" t="str">
            <v>ESPECIFICACION PARTICULAR</v>
          </cell>
          <cell r="D24" t="str">
            <v>PPEATONALES</v>
          </cell>
          <cell r="E24" t="str">
            <v>PPEATONALES</v>
          </cell>
          <cell r="F24" t="str">
            <v>PP999</v>
          </cell>
          <cell r="G24" t="str">
            <v>CAJA DE PASO DOBLE ANDEN CONCRETO ETB  (Incluye Base, Muros, Pañete, Bordillo Perimetral, Marco y Tapa)</v>
          </cell>
          <cell r="H24" t="str">
            <v>un</v>
          </cell>
          <cell r="I24" t="str">
            <v>Idu Ana 3476</v>
          </cell>
          <cell r="J24">
            <v>0</v>
          </cell>
          <cell r="K24">
            <v>3476</v>
          </cell>
          <cell r="L24" t="str">
            <v>MORTERO 1:3 (Hecho en Obra)</v>
          </cell>
          <cell r="M24" t="str">
            <v>M3</v>
          </cell>
          <cell r="N24">
            <v>0.126</v>
          </cell>
          <cell r="O24">
            <v>31413470.899999999</v>
          </cell>
          <cell r="P24">
            <v>3958097.3333999999</v>
          </cell>
          <cell r="Q24">
            <v>4218741.5833999999</v>
          </cell>
          <cell r="R24">
            <v>0</v>
          </cell>
          <cell r="S24">
            <v>43320</v>
          </cell>
        </row>
        <row r="25">
          <cell r="C25" t="str">
            <v>ESPECIFICACION PARTICULAR</v>
          </cell>
          <cell r="D25" t="str">
            <v>PPEATONALES</v>
          </cell>
          <cell r="E25" t="str">
            <v>PPEATONALES</v>
          </cell>
          <cell r="F25" t="str">
            <v>PP999</v>
          </cell>
          <cell r="G25" t="str">
            <v>CAJA DE PASO DOBLE ANDEN CONCRETO ETB  (Incluye Base, Muros, Pañete, Bordillo Perimetral, Marco y Tapa)</v>
          </cell>
          <cell r="H25" t="str">
            <v>un</v>
          </cell>
          <cell r="I25" t="str">
            <v>Idu Ins 6545</v>
          </cell>
          <cell r="J25">
            <v>2</v>
          </cell>
          <cell r="K25">
            <v>6545</v>
          </cell>
          <cell r="L25" t="str">
            <v>MARCO Y TAPAS CAJA PASO DOBLE ANDEN ETB</v>
          </cell>
          <cell r="M25" t="str">
            <v>UN</v>
          </cell>
          <cell r="N25">
            <v>1</v>
          </cell>
          <cell r="O25">
            <v>187920</v>
          </cell>
          <cell r="P25">
            <v>187920</v>
          </cell>
          <cell r="Q25">
            <v>260644.25</v>
          </cell>
          <cell r="R25">
            <v>0</v>
          </cell>
          <cell r="S25">
            <v>43320</v>
          </cell>
        </row>
        <row r="26">
          <cell r="C26" t="str">
            <v>ESPECIFICACION PARTICULAR</v>
          </cell>
          <cell r="D26" t="str">
            <v>PPEATONALES</v>
          </cell>
          <cell r="E26" t="str">
            <v>PPEATONALES</v>
          </cell>
          <cell r="F26" t="str">
            <v>PP999</v>
          </cell>
          <cell r="G26" t="str">
            <v>CAJA DE PASO DOBLE ANDEN CONCRETO ETB  (Incluye Base, Muros, Pañete, Bordillo Perimetral, Marco y Tapa)</v>
          </cell>
          <cell r="H26" t="str">
            <v>un</v>
          </cell>
          <cell r="I26" t="str">
            <v>Idu Ins 7275</v>
          </cell>
          <cell r="J26">
            <v>2</v>
          </cell>
          <cell r="K26">
            <v>7275</v>
          </cell>
          <cell r="L26" t="str">
            <v>LISTON EN ORDINARIO 3.00 X 0.10 X 0.018</v>
          </cell>
          <cell r="M26" t="str">
            <v>UN</v>
          </cell>
          <cell r="N26">
            <v>1.67</v>
          </cell>
          <cell r="O26">
            <v>3712</v>
          </cell>
          <cell r="P26">
            <v>6199.04</v>
          </cell>
          <cell r="Q26">
            <v>72724.25</v>
          </cell>
          <cell r="R26">
            <v>0</v>
          </cell>
          <cell r="S26">
            <v>43320</v>
          </cell>
        </row>
        <row r="27">
          <cell r="C27" t="str">
            <v>ESPECIFICACION PARTICULAR</v>
          </cell>
          <cell r="D27" t="str">
            <v>PPEATONALES</v>
          </cell>
          <cell r="E27" t="str">
            <v>PPEATONALES</v>
          </cell>
          <cell r="F27" t="str">
            <v>PP999</v>
          </cell>
          <cell r="G27" t="str">
            <v>CAJA DE PASO DOBLE ANDEN CONCRETO ETB  (Incluye Base, Muros, Pañete, Bordillo Perimetral, Marco y Tapa)</v>
          </cell>
          <cell r="H27" t="str">
            <v>un</v>
          </cell>
          <cell r="I27" t="str">
            <v>Idu Ana 4273</v>
          </cell>
          <cell r="J27">
            <v>0</v>
          </cell>
          <cell r="K27">
            <v>4273</v>
          </cell>
          <cell r="L27" t="str">
            <v>CUADRILLA (OFICIAL + AYUDANTE)</v>
          </cell>
          <cell r="M27" t="str">
            <v>JR</v>
          </cell>
          <cell r="N27">
            <v>1</v>
          </cell>
          <cell r="O27">
            <v>66525.210000000006</v>
          </cell>
          <cell r="P27">
            <v>66525.210000000006</v>
          </cell>
          <cell r="Q27">
            <v>66525.210000000006</v>
          </cell>
          <cell r="R27">
            <v>0</v>
          </cell>
          <cell r="S27">
            <v>43320</v>
          </cell>
        </row>
        <row r="28">
          <cell r="C28" t="str">
            <v>ESPECIFICACION PARTICULAR</v>
          </cell>
          <cell r="D28" t="str">
            <v>CORREDOR</v>
          </cell>
          <cell r="E28" t="str">
            <v>ESPACIO PUBLICO</v>
          </cell>
          <cell r="F28" t="str">
            <v>CO528</v>
          </cell>
          <cell r="G28" t="str">
            <v>CAJA DE PASO DOBLE EN CALZADA ETB (Incluye Base, Muros, Pañete, Bordillo Perimetral, Marco y Tapa)</v>
          </cell>
          <cell r="H28" t="str">
            <v>un</v>
          </cell>
          <cell r="I28" t="str">
            <v>Idu Ins 6092</v>
          </cell>
          <cell r="J28">
            <v>2</v>
          </cell>
          <cell r="K28">
            <v>6092</v>
          </cell>
          <cell r="L28" t="str">
            <v>HERRAMIENTA MENOR</v>
          </cell>
          <cell r="M28" t="str">
            <v>GLB</v>
          </cell>
          <cell r="N28">
            <v>0.5</v>
          </cell>
          <cell r="O28">
            <v>1000</v>
          </cell>
          <cell r="P28">
            <v>500</v>
          </cell>
          <cell r="Q28">
            <v>14027075.547099998</v>
          </cell>
          <cell r="R28">
            <v>14027075.547099998</v>
          </cell>
          <cell r="S28">
            <v>43320</v>
          </cell>
        </row>
        <row r="29">
          <cell r="C29" t="str">
            <v>ESPECIFICACION PARTICULAR</v>
          </cell>
          <cell r="D29" t="str">
            <v>CORREDOR</v>
          </cell>
          <cell r="E29" t="str">
            <v>ESPACIO PUBLICO</v>
          </cell>
          <cell r="F29" t="str">
            <v>CO528</v>
          </cell>
          <cell r="G29" t="str">
            <v>CAJA DE PASO DOBLE EN CALZADA ETB (Incluye Base, Muros, Pañete, Bordillo Perimetral, Marco y Tapa)</v>
          </cell>
          <cell r="H29" t="str">
            <v>un</v>
          </cell>
          <cell r="I29" t="str">
            <v>Idu Ins 323</v>
          </cell>
          <cell r="J29">
            <v>2</v>
          </cell>
          <cell r="K29">
            <v>323</v>
          </cell>
          <cell r="L29" t="str">
            <v>CONCRETO GRAVA COMUN 2500 PSI (175 Kg/cm2)</v>
          </cell>
          <cell r="M29" t="str">
            <v>M3</v>
          </cell>
          <cell r="N29">
            <v>0.191</v>
          </cell>
          <cell r="O29">
            <v>301020</v>
          </cell>
          <cell r="P29">
            <v>57494.82</v>
          </cell>
          <cell r="Q29">
            <v>14026575.547099998</v>
          </cell>
          <cell r="R29">
            <v>0</v>
          </cell>
          <cell r="S29">
            <v>43320</v>
          </cell>
        </row>
        <row r="30">
          <cell r="C30" t="str">
            <v>ESPECIFICACION PARTICULAR</v>
          </cell>
          <cell r="D30" t="str">
            <v>CORREDOR</v>
          </cell>
          <cell r="E30" t="str">
            <v>ESPACIO PUBLICO</v>
          </cell>
          <cell r="F30" t="str">
            <v>CO528</v>
          </cell>
          <cell r="G30" t="str">
            <v>CAJA DE PASO DOBLE EN CALZADA ETB (Incluye Base, Muros, Pañete, Bordillo Perimetral, Marco y Tapa)</v>
          </cell>
          <cell r="H30" t="str">
            <v>un</v>
          </cell>
          <cell r="I30" t="str">
            <v>Idu Ins 326</v>
          </cell>
          <cell r="J30">
            <v>2</v>
          </cell>
          <cell r="K30">
            <v>326</v>
          </cell>
          <cell r="L30" t="str">
            <v>CONCRETO GRAVA COMUN 4000 PSI (280 Kg/cm2)</v>
          </cell>
          <cell r="M30" t="str">
            <v>M3</v>
          </cell>
          <cell r="N30">
            <v>0.184</v>
          </cell>
          <cell r="O30">
            <v>348000</v>
          </cell>
          <cell r="P30">
            <v>64032</v>
          </cell>
          <cell r="Q30">
            <v>13969080.727099998</v>
          </cell>
          <cell r="R30">
            <v>0</v>
          </cell>
          <cell r="S30">
            <v>43320</v>
          </cell>
        </row>
        <row r="31">
          <cell r="C31" t="str">
            <v>ESPECIFICACION PARTICULAR</v>
          </cell>
          <cell r="D31" t="str">
            <v>CORREDOR</v>
          </cell>
          <cell r="E31" t="str">
            <v>ESPACIO PUBLICO</v>
          </cell>
          <cell r="F31" t="str">
            <v>CO528</v>
          </cell>
          <cell r="G31" t="str">
            <v>CAJA DE PASO DOBLE EN CALZADA ETB (Incluye Base, Muros, Pañete, Bordillo Perimetral, Marco y Tapa)</v>
          </cell>
          <cell r="H31" t="str">
            <v>un</v>
          </cell>
          <cell r="I31" t="str">
            <v>Idu Ins 2273</v>
          </cell>
          <cell r="J31">
            <v>2</v>
          </cell>
          <cell r="K31">
            <v>2273</v>
          </cell>
          <cell r="L31" t="str">
            <v>LADRILLO TOLETE RECOCIDO 24x12x6</v>
          </cell>
          <cell r="M31" t="str">
            <v>UN</v>
          </cell>
          <cell r="N31">
            <v>517</v>
          </cell>
          <cell r="O31">
            <v>290</v>
          </cell>
          <cell r="P31">
            <v>149930</v>
          </cell>
          <cell r="Q31">
            <v>13905048.727099998</v>
          </cell>
          <cell r="R31">
            <v>0</v>
          </cell>
          <cell r="S31">
            <v>43320</v>
          </cell>
        </row>
        <row r="32">
          <cell r="C32" t="str">
            <v>ESPECIFICACION PARTICULAR</v>
          </cell>
          <cell r="D32" t="str">
            <v>CORREDOR</v>
          </cell>
          <cell r="E32" t="str">
            <v>ESPACIO PUBLICO</v>
          </cell>
          <cell r="F32" t="str">
            <v>CO528</v>
          </cell>
          <cell r="G32" t="str">
            <v>CAJA DE PASO DOBLE EN CALZADA ETB (Incluye Base, Muros, Pañete, Bordillo Perimetral, Marco y Tapa)</v>
          </cell>
          <cell r="H32" t="str">
            <v>un</v>
          </cell>
          <cell r="I32" t="str">
            <v>Idu Ana 3476</v>
          </cell>
          <cell r="J32">
            <v>0</v>
          </cell>
          <cell r="K32">
            <v>3476</v>
          </cell>
          <cell r="L32" t="str">
            <v>MORTERO 1:3 (Hecho en Obra)</v>
          </cell>
          <cell r="M32" t="str">
            <v>M3</v>
          </cell>
          <cell r="N32">
            <v>0.41899999999999998</v>
          </cell>
          <cell r="O32">
            <v>31413470.899999999</v>
          </cell>
          <cell r="P32">
            <v>13162244.307099998</v>
          </cell>
          <cell r="Q32">
            <v>13755118.727099998</v>
          </cell>
          <cell r="R32">
            <v>0</v>
          </cell>
          <cell r="S32">
            <v>43320</v>
          </cell>
        </row>
        <row r="33">
          <cell r="C33" t="str">
            <v>ESPECIFICACION PARTICULAR</v>
          </cell>
          <cell r="D33" t="str">
            <v>CORREDOR</v>
          </cell>
          <cell r="E33" t="str">
            <v>ESPACIO PUBLICO</v>
          </cell>
          <cell r="F33" t="str">
            <v>CO528</v>
          </cell>
          <cell r="G33" t="str">
            <v>CAJA DE PASO DOBLE EN CALZADA ETB (Incluye Base, Muros, Pañete, Bordillo Perimetral, Marco y Tapa)</v>
          </cell>
          <cell r="H33" t="str">
            <v>un</v>
          </cell>
          <cell r="I33" t="str">
            <v>Idu Ins 7152</v>
          </cell>
          <cell r="J33">
            <v>2</v>
          </cell>
          <cell r="K33">
            <v>7152</v>
          </cell>
          <cell r="L33" t="str">
            <v>MARCO Y TAPAS CAJA PASO DOBLE EN CALZADA ETB</v>
          </cell>
          <cell r="M33" t="str">
            <v>UN</v>
          </cell>
          <cell r="N33">
            <v>1</v>
          </cell>
          <cell r="O33">
            <v>452400</v>
          </cell>
          <cell r="P33">
            <v>452400</v>
          </cell>
          <cell r="Q33">
            <v>592874.42000000004</v>
          </cell>
          <cell r="R33">
            <v>0</v>
          </cell>
          <cell r="S33">
            <v>43320</v>
          </cell>
        </row>
        <row r="34">
          <cell r="C34" t="str">
            <v>ESPECIFICACION PARTICULAR</v>
          </cell>
          <cell r="D34" t="str">
            <v>CORREDOR</v>
          </cell>
          <cell r="E34" t="str">
            <v>ESPACIO PUBLICO</v>
          </cell>
          <cell r="F34" t="str">
            <v>CO528</v>
          </cell>
          <cell r="G34" t="str">
            <v>CAJA DE PASO DOBLE EN CALZADA ETB (Incluye Base, Muros, Pañete, Bordillo Perimetral, Marco y Tapa)</v>
          </cell>
          <cell r="H34" t="str">
            <v>un</v>
          </cell>
          <cell r="I34" t="str">
            <v>Idu Ins 7275</v>
          </cell>
          <cell r="J34">
            <v>2</v>
          </cell>
          <cell r="K34">
            <v>7275</v>
          </cell>
          <cell r="L34" t="str">
            <v>LISTON EN ORDINARIO 3.00 X 0.10 X 0.018</v>
          </cell>
          <cell r="M34" t="str">
            <v>UN</v>
          </cell>
          <cell r="N34">
            <v>2</v>
          </cell>
          <cell r="O34">
            <v>3712</v>
          </cell>
          <cell r="P34">
            <v>7424</v>
          </cell>
          <cell r="Q34">
            <v>140474.42000000001</v>
          </cell>
          <cell r="R34">
            <v>0</v>
          </cell>
          <cell r="S34">
            <v>43320</v>
          </cell>
        </row>
        <row r="35">
          <cell r="C35" t="str">
            <v>ESPECIFICACION PARTICULAR</v>
          </cell>
          <cell r="D35" t="str">
            <v>CORREDOR</v>
          </cell>
          <cell r="E35" t="str">
            <v>ESPACIO PUBLICO</v>
          </cell>
          <cell r="F35" t="str">
            <v>CO528</v>
          </cell>
          <cell r="G35" t="str">
            <v>CAJA DE PASO DOBLE EN CALZADA ETB (Incluye Base, Muros, Pañete, Bordillo Perimetral, Marco y Tapa)</v>
          </cell>
          <cell r="H35" t="str">
            <v>un</v>
          </cell>
          <cell r="I35" t="str">
            <v>Idu Ana 4273</v>
          </cell>
          <cell r="J35">
            <v>0</v>
          </cell>
          <cell r="K35">
            <v>4273</v>
          </cell>
          <cell r="L35" t="str">
            <v>CUADRILLA (OFICIAL + AYUDANTE)</v>
          </cell>
          <cell r="M35" t="str">
            <v>JR</v>
          </cell>
          <cell r="N35">
            <v>2</v>
          </cell>
          <cell r="O35">
            <v>66525.210000000006</v>
          </cell>
          <cell r="P35">
            <v>133050.42000000001</v>
          </cell>
          <cell r="Q35">
            <v>133050.42000000001</v>
          </cell>
          <cell r="R35">
            <v>0</v>
          </cell>
          <cell r="S35">
            <v>43320</v>
          </cell>
        </row>
      </sheetData>
      <sheetData sheetId="2"/>
      <sheetData sheetId="3" refreshError="1"/>
      <sheetData sheetId="4"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WITCH"/>
      <sheetName val="Resumen"/>
      <sheetName val="ppto"/>
      <sheetName val="predios"/>
      <sheetName val="COMPARACION"/>
      <sheetName val="COMPARACION (2)"/>
      <sheetName val="Resumen Indices"/>
      <sheetName val="COSTOS DESVIOS POR INTERSECCION"/>
      <sheetName val="vias desvio"/>
      <sheetName val="Indice estaciones"/>
      <sheetName val="secciones transv"/>
      <sheetName val="Dep Indices"/>
      <sheetName val="deprim detalle"/>
      <sheetName val="deprim Areas"/>
      <sheetName val="Puente Peat Resumen"/>
      <sheetName val="Puente Peat Detalle"/>
      <sheetName val="tendencia_total_ICCP"/>
    </sheetNames>
    <sheetDataSet>
      <sheetData sheetId="0">
        <row r="6">
          <cell r="B6">
            <v>1000000000</v>
          </cell>
          <cell r="C6" t="str">
            <v xml:space="preserve">TRAMO 1 DESDE AVENIDA 68 DESDE AUTOPISTA SUR A AVENIDA ESPERANZA </v>
          </cell>
        </row>
        <row r="7">
          <cell r="B7">
            <v>1001000000</v>
          </cell>
          <cell r="D7" t="str">
            <v>CORREDOR VIAL</v>
          </cell>
        </row>
        <row r="8">
          <cell r="B8">
            <v>1001001000</v>
          </cell>
          <cell r="E8" t="str">
            <v>CORREDOR VIAL INCLUYE BOCACALLES</v>
          </cell>
          <cell r="G8" t="str">
            <v>UN</v>
          </cell>
          <cell r="H8">
            <v>1</v>
          </cell>
        </row>
        <row r="9">
          <cell r="B9">
            <v>1002000000</v>
          </cell>
          <cell r="D9" t="str">
            <v>INTERSECCIONES</v>
          </cell>
        </row>
        <row r="10">
          <cell r="B10">
            <v>1002001000</v>
          </cell>
          <cell r="E10" t="str">
            <v>INTERSECCIÓN ELEVADA - AUTOPISTA SUR</v>
          </cell>
          <cell r="G10" t="str">
            <v>UN</v>
          </cell>
          <cell r="H10">
            <v>1</v>
          </cell>
        </row>
        <row r="11">
          <cell r="B11">
            <v>1002002000</v>
          </cell>
          <cell r="E11" t="str">
            <v>INTERSECCIÓN DEPRIMIDA - AUTOPISTA SUR - REFORZAMIENTO Y AMPLIACION BOX VEHICULAR</v>
          </cell>
          <cell r="G11" t="str">
            <v>UN</v>
          </cell>
          <cell r="H11">
            <v>1</v>
          </cell>
        </row>
        <row r="12">
          <cell r="B12">
            <v>1002003000</v>
          </cell>
          <cell r="E12" t="str">
            <v>INTERSECCIÓN ELEVADA - CALLE 3 (SON DOS)</v>
          </cell>
          <cell r="G12" t="str">
            <v>UN</v>
          </cell>
          <cell r="H12">
            <v>1</v>
          </cell>
        </row>
        <row r="13">
          <cell r="B13">
            <v>1002004000</v>
          </cell>
          <cell r="E13" t="str">
            <v>INTERSECCIÓN A NIVEL - CALLE 3</v>
          </cell>
          <cell r="G13" t="str">
            <v>UN</v>
          </cell>
          <cell r="H13">
            <v>0</v>
          </cell>
        </row>
        <row r="14">
          <cell r="B14">
            <v>1002005000</v>
          </cell>
          <cell r="E14" t="str">
            <v>INTERSECCIÓN DEPRIMIDA - AV. AMERICAS</v>
          </cell>
          <cell r="G14" t="str">
            <v>UN</v>
          </cell>
          <cell r="H14">
            <v>1</v>
          </cell>
        </row>
        <row r="15">
          <cell r="B15">
            <v>1002006000</v>
          </cell>
          <cell r="E15" t="str">
            <v>INTERSECCIONES A NIVEL</v>
          </cell>
          <cell r="G15" t="str">
            <v>UN</v>
          </cell>
          <cell r="H15">
            <v>1</v>
          </cell>
        </row>
        <row r="16">
          <cell r="B16">
            <v>1003000000</v>
          </cell>
          <cell r="D16" t="str">
            <v>PONTONES</v>
          </cell>
        </row>
        <row r="17">
          <cell r="B17">
            <v>1003001000</v>
          </cell>
          <cell r="E17" t="str">
            <v>PONTÓN CALLE 1 RÍO FUCHA (SON DOS)</v>
          </cell>
          <cell r="G17" t="str">
            <v>UN</v>
          </cell>
          <cell r="H17">
            <v>1</v>
          </cell>
        </row>
        <row r="18">
          <cell r="B18">
            <v>1003002000</v>
          </cell>
          <cell r="E18" t="str">
            <v>PONTÓN CALLE 3 (CANAL DE LOS COMUNEROS) - (SON 2)</v>
          </cell>
          <cell r="G18" t="str">
            <v>UN</v>
          </cell>
          <cell r="H18">
            <v>1</v>
          </cell>
        </row>
        <row r="19">
          <cell r="B19">
            <v>1003003000</v>
          </cell>
          <cell r="E19" t="str">
            <v>PONTÓN CALLE 3 (CANAL DE LOS COMUNEROS) - (ES 1)</v>
          </cell>
          <cell r="G19" t="str">
            <v>UN</v>
          </cell>
          <cell r="H19">
            <v>1</v>
          </cell>
        </row>
        <row r="20">
          <cell r="B20">
            <v>1003004000</v>
          </cell>
          <cell r="E20" t="str">
            <v>PONTÓN CALLE 22A (CANAL SAN FRANCISCO) - (SON 2)</v>
          </cell>
          <cell r="G20" t="str">
            <v>UN</v>
          </cell>
          <cell r="H20">
            <v>1</v>
          </cell>
        </row>
        <row r="21">
          <cell r="B21">
            <v>1004000000</v>
          </cell>
          <cell r="D21" t="str">
            <v>ESTACIONES DE TRANSMILENIO</v>
          </cell>
        </row>
        <row r="22">
          <cell r="B22">
            <v>1004001000</v>
          </cell>
          <cell r="E22" t="str">
            <v>ESTACIÓN TRANSMILENIO 1 - CALLE 42 SUR</v>
          </cell>
          <cell r="G22" t="str">
            <v>UN</v>
          </cell>
          <cell r="H22">
            <v>1</v>
          </cell>
        </row>
        <row r="23">
          <cell r="B23">
            <v>1004002000</v>
          </cell>
          <cell r="E23" t="str">
            <v>ESTACIÓN TRANSMILENIO 2 - CALLE 40 SUR</v>
          </cell>
          <cell r="G23" t="str">
            <v>UN</v>
          </cell>
          <cell r="H23">
            <v>1</v>
          </cell>
        </row>
        <row r="24">
          <cell r="B24">
            <v>1004003000</v>
          </cell>
          <cell r="E24" t="str">
            <v>ESTACIÓN TRANSMILENIO 4 - PRIMERO DE MAYO</v>
          </cell>
          <cell r="G24" t="str">
            <v>UN</v>
          </cell>
          <cell r="H24">
            <v>1</v>
          </cell>
        </row>
        <row r="25">
          <cell r="B25">
            <v>1004004000</v>
          </cell>
          <cell r="E25" t="str">
            <v>ESTACIÓN TRANSMILENIO 5 - CALLE 18 SUR</v>
          </cell>
          <cell r="G25" t="str">
            <v>UN</v>
          </cell>
          <cell r="H25">
            <v>1</v>
          </cell>
        </row>
        <row r="26">
          <cell r="B26">
            <v>1004005000</v>
          </cell>
          <cell r="E26" t="str">
            <v>ESTACIÓN TRANSMILENIO 6 - CALLE 08 SUR</v>
          </cell>
          <cell r="G26" t="str">
            <v>UN</v>
          </cell>
          <cell r="H26">
            <v>1</v>
          </cell>
        </row>
        <row r="27">
          <cell r="B27">
            <v>1004006000</v>
          </cell>
          <cell r="E27" t="str">
            <v>ESTACIÓN TRANSMILENIO 7 - AMÉRICAS</v>
          </cell>
          <cell r="G27" t="str">
            <v>UN</v>
          </cell>
          <cell r="H27">
            <v>1</v>
          </cell>
        </row>
        <row r="28">
          <cell r="B28">
            <v>1004007000</v>
          </cell>
          <cell r="E28" t="str">
            <v>ESTACIÓN TRANSMILENIO 8 - CALLE 11</v>
          </cell>
          <cell r="G28" t="str">
            <v>UN</v>
          </cell>
          <cell r="H28">
            <v>1</v>
          </cell>
        </row>
        <row r="29">
          <cell r="B29">
            <v>1004008000</v>
          </cell>
          <cell r="E29" t="str">
            <v>ESTACIÓN TRANSMILENIO 9 - CALLE 13</v>
          </cell>
          <cell r="G29" t="str">
            <v>UN</v>
          </cell>
          <cell r="H29">
            <v>1</v>
          </cell>
        </row>
        <row r="30">
          <cell r="B30">
            <v>1004009000</v>
          </cell>
          <cell r="E30" t="str">
            <v>ESTACIÓN TRANSMILENIO 10 - CALLE 19</v>
          </cell>
          <cell r="G30" t="str">
            <v>UN</v>
          </cell>
          <cell r="H30">
            <v>1</v>
          </cell>
        </row>
        <row r="31">
          <cell r="B31">
            <v>1004010000</v>
          </cell>
          <cell r="E31" t="str">
            <v>ESTACIÓN TRANSMILENIO 11 - AV. ESPERANZA</v>
          </cell>
          <cell r="G31" t="str">
            <v>UN</v>
          </cell>
          <cell r="H31">
            <v>1</v>
          </cell>
        </row>
        <row r="32">
          <cell r="B32">
            <v>1005000000</v>
          </cell>
          <cell r="D32" t="str">
            <v>PUENTES PEATONALES</v>
          </cell>
        </row>
        <row r="33">
          <cell r="B33">
            <v>1005001000</v>
          </cell>
          <cell r="E33" t="str">
            <v>PUENTE PEATONAL  - CALLE 43 SUR</v>
          </cell>
          <cell r="G33" t="str">
            <v>UN</v>
          </cell>
          <cell r="H33">
            <v>1</v>
          </cell>
        </row>
        <row r="34">
          <cell r="B34">
            <v>1005002000</v>
          </cell>
          <cell r="E34" t="str">
            <v>PUENTE PEATONAL - CALLE 38 SUR</v>
          </cell>
          <cell r="G34" t="str">
            <v>UN</v>
          </cell>
          <cell r="H34">
            <v>1</v>
          </cell>
        </row>
        <row r="35">
          <cell r="B35">
            <v>1005003000</v>
          </cell>
          <cell r="E35" t="str">
            <v>PUENTE PEATONAL - Av. PRIMERO DE MAYO COSTADO SUR</v>
          </cell>
          <cell r="G35" t="str">
            <v>UN</v>
          </cell>
          <cell r="H35">
            <v>1</v>
          </cell>
        </row>
        <row r="36">
          <cell r="B36">
            <v>1005004000</v>
          </cell>
          <cell r="E36" t="str">
            <v>PUENTE PEATONAL - Av. PRIMERO DE MAYO COSTADO NORTE</v>
          </cell>
          <cell r="G36" t="str">
            <v>UN</v>
          </cell>
          <cell r="H36">
            <v>1</v>
          </cell>
        </row>
        <row r="37">
          <cell r="B37">
            <v>1005005000</v>
          </cell>
          <cell r="E37" t="str">
            <v>PUENTE PEATONAL - CALLE 18 SUR COSTADO NORTE</v>
          </cell>
          <cell r="G37" t="str">
            <v>UN</v>
          </cell>
          <cell r="H37">
            <v>1</v>
          </cell>
        </row>
        <row r="38">
          <cell r="B38">
            <v>1005006000</v>
          </cell>
          <cell r="E38" t="str">
            <v>PUENTE PEATONAL - AV. CALLE 8 SUR COSTADO NORTE</v>
          </cell>
          <cell r="G38" t="str">
            <v>UN</v>
          </cell>
          <cell r="H38">
            <v>1</v>
          </cell>
        </row>
        <row r="39">
          <cell r="B39">
            <v>1005007000</v>
          </cell>
          <cell r="E39" t="str">
            <v>PUENTE PEATONAL - AMERICAS COSTADO SUR</v>
          </cell>
          <cell r="G39" t="str">
            <v>UN</v>
          </cell>
          <cell r="H39">
            <v>1</v>
          </cell>
        </row>
        <row r="40">
          <cell r="B40">
            <v>1005008000</v>
          </cell>
          <cell r="E40" t="str">
            <v>PUENTE PEATONAL - AMERICAS COSTADO NORTE</v>
          </cell>
          <cell r="G40" t="str">
            <v>UN</v>
          </cell>
          <cell r="H40">
            <v>1</v>
          </cell>
        </row>
        <row r="41">
          <cell r="B41">
            <v>1005009000</v>
          </cell>
          <cell r="E41" t="str">
            <v xml:space="preserve">CICLO-PUENTE - INTERSECCIÓN AMERICAS </v>
          </cell>
          <cell r="G41" t="str">
            <v>UN</v>
          </cell>
          <cell r="H41">
            <v>1</v>
          </cell>
        </row>
        <row r="42">
          <cell r="B42">
            <v>1005010000</v>
          </cell>
          <cell r="E42" t="str">
            <v>PUENTE PEATONAL - CALLE 11</v>
          </cell>
          <cell r="G42" t="str">
            <v>UN</v>
          </cell>
          <cell r="H42">
            <v>1</v>
          </cell>
        </row>
        <row r="43">
          <cell r="B43">
            <v>1005011000</v>
          </cell>
          <cell r="E43" t="str">
            <v>PUENTE PEATONAL - CALLE 13</v>
          </cell>
          <cell r="G43" t="str">
            <v>UN</v>
          </cell>
          <cell r="H43">
            <v>1</v>
          </cell>
        </row>
        <row r="44">
          <cell r="B44">
            <v>1005012000</v>
          </cell>
          <cell r="E44" t="str">
            <v>RAMPA PEATONAL - AV. LA ESPERANZA COSTADO SUR</v>
          </cell>
          <cell r="G44" t="str">
            <v>UN</v>
          </cell>
          <cell r="H44">
            <v>1</v>
          </cell>
        </row>
        <row r="45">
          <cell r="B45">
            <v>1005013000</v>
          </cell>
          <cell r="E45" t="str">
            <v>PUENTE PEATONAL - AV. LA ESPERANZA COSTADO NORTE</v>
          </cell>
          <cell r="G45" t="str">
            <v>UN</v>
          </cell>
          <cell r="H45">
            <v>1</v>
          </cell>
        </row>
        <row r="46">
          <cell r="B46">
            <v>1006000000</v>
          </cell>
          <cell r="D46" t="str">
            <v>ESTRUCTURAS Y REDES ESPECIALES</v>
          </cell>
        </row>
        <row r="47">
          <cell r="B47">
            <v>1006001000</v>
          </cell>
          <cell r="E47" t="str">
            <v>REDES DE ALTA TENSIÓN</v>
          </cell>
          <cell r="G47" t="str">
            <v>UN</v>
          </cell>
          <cell r="H47">
            <v>1</v>
          </cell>
        </row>
        <row r="48">
          <cell r="B48">
            <v>1006002000</v>
          </cell>
          <cell r="E48" t="str">
            <v>REDES HIDROSANITARIAS</v>
          </cell>
          <cell r="G48" t="str">
            <v>UN</v>
          </cell>
          <cell r="H48">
            <v>1</v>
          </cell>
        </row>
        <row r="49">
          <cell r="B49">
            <v>1006003000</v>
          </cell>
          <cell r="E49" t="str">
            <v>TRANSPORTE DE COMBUSTIBLE</v>
          </cell>
          <cell r="G49" t="str">
            <v>UN</v>
          </cell>
          <cell r="H49">
            <v>1</v>
          </cell>
        </row>
        <row r="50">
          <cell r="B50">
            <v>1006004000</v>
          </cell>
          <cell r="E50" t="str">
            <v>REDES DE GAS</v>
          </cell>
          <cell r="G50" t="str">
            <v>UN</v>
          </cell>
          <cell r="H50">
            <v>1</v>
          </cell>
        </row>
        <row r="51">
          <cell r="B51">
            <v>2000000000</v>
          </cell>
          <cell r="C51" t="str">
            <v xml:space="preserve">TRAMO 2 DESDE AVENIDA AVENIDA ESPERANZA A CALLE 66 </v>
          </cell>
        </row>
        <row r="52">
          <cell r="B52">
            <v>2001000000</v>
          </cell>
          <cell r="D52" t="str">
            <v>CORREDOR VIAL</v>
          </cell>
        </row>
        <row r="53">
          <cell r="B53">
            <v>2001001000</v>
          </cell>
          <cell r="E53" t="str">
            <v>CORREDOR VIAL INCLUYE BOCACALLES</v>
          </cell>
          <cell r="G53" t="str">
            <v>UN</v>
          </cell>
          <cell r="H53">
            <v>1</v>
          </cell>
        </row>
        <row r="54">
          <cell r="B54">
            <v>2002000000</v>
          </cell>
          <cell r="D54" t="str">
            <v>INTERSECCIONES</v>
          </cell>
        </row>
        <row r="55">
          <cell r="B55">
            <v>2002001000</v>
          </cell>
          <cell r="E55" t="str">
            <v>INTERSECCIÓN ELEVADA - CALLE 26 (REHABILITACION TABLEROS PTE ORIENTAL Y OCCIDENTAL)</v>
          </cell>
          <cell r="G55" t="str">
            <v>UN</v>
          </cell>
          <cell r="H55">
            <v>1</v>
          </cell>
        </row>
        <row r="56">
          <cell r="B56">
            <v>2002002000</v>
          </cell>
          <cell r="E56" t="str">
            <v>INTERSECCIÓN DEPRIMIDA - CALLE 26</v>
          </cell>
          <cell r="G56" t="str">
            <v>UN</v>
          </cell>
          <cell r="H56">
            <v>1</v>
          </cell>
        </row>
        <row r="57">
          <cell r="B57">
            <v>2002003000</v>
          </cell>
          <cell r="E57" t="str">
            <v>INTERSECCIONES A NIVEL</v>
          </cell>
          <cell r="G57" t="str">
            <v>UN</v>
          </cell>
          <cell r="H57">
            <v>1</v>
          </cell>
        </row>
        <row r="58">
          <cell r="B58">
            <v>2003000000</v>
          </cell>
          <cell r="D58" t="str">
            <v>ESTACIONES DE TRANSMILENIO</v>
          </cell>
        </row>
        <row r="59">
          <cell r="B59">
            <v>2003001000</v>
          </cell>
          <cell r="E59" t="str">
            <v>ESTACIÓN TRANSMILENIO 12 - CALLE 53</v>
          </cell>
          <cell r="G59" t="str">
            <v>UN</v>
          </cell>
          <cell r="H59">
            <v>1</v>
          </cell>
        </row>
        <row r="60">
          <cell r="B60">
            <v>2003002000</v>
          </cell>
          <cell r="E60" t="str">
            <v>ESTACIÓN TRANSMILENIO 13 - SIMÓN BOLIVAR</v>
          </cell>
          <cell r="G60" t="str">
            <v>UN</v>
          </cell>
          <cell r="H60">
            <v>1</v>
          </cell>
        </row>
        <row r="61">
          <cell r="B61">
            <v>2003003000</v>
          </cell>
          <cell r="E61" t="str">
            <v>ESTACIÓN TRANSMILENIO 14 - CALLE 66</v>
          </cell>
          <cell r="G61" t="str">
            <v>UN</v>
          </cell>
          <cell r="H61">
            <v>1</v>
          </cell>
        </row>
        <row r="62">
          <cell r="B62">
            <v>2004000000</v>
          </cell>
          <cell r="D62" t="str">
            <v>PUENTES PEATONALES</v>
          </cell>
        </row>
        <row r="63">
          <cell r="B63">
            <v>2004001000</v>
          </cell>
          <cell r="E63" t="str">
            <v>RAMPA PEATONAL  - CLL 53 - SIMÓN BOLIVAR</v>
          </cell>
          <cell r="G63" t="str">
            <v>UN</v>
          </cell>
          <cell r="H63">
            <v>1</v>
          </cell>
        </row>
        <row r="64">
          <cell r="B64">
            <v>2004002000</v>
          </cell>
          <cell r="E64" t="str">
            <v>PUENTE PEATONAL  - COLDEPORTES</v>
          </cell>
          <cell r="G64" t="str">
            <v>UN</v>
          </cell>
          <cell r="H64">
            <v>1</v>
          </cell>
        </row>
        <row r="65">
          <cell r="B65">
            <v>2005000000</v>
          </cell>
          <cell r="D65" t="str">
            <v>ESTRUCTURAS Y REDES ESPECIALES</v>
          </cell>
        </row>
        <row r="66">
          <cell r="B66">
            <v>2005001000</v>
          </cell>
          <cell r="E66" t="str">
            <v>REDES DE ALTA TENSIÓN</v>
          </cell>
          <cell r="G66" t="str">
            <v>UN</v>
          </cell>
          <cell r="H66">
            <v>1</v>
          </cell>
        </row>
        <row r="67">
          <cell r="B67">
            <v>2005002000</v>
          </cell>
          <cell r="E67" t="str">
            <v>REDES HIDROSANITARIAS</v>
          </cell>
          <cell r="G67" t="str">
            <v>UN</v>
          </cell>
          <cell r="H67">
            <v>1</v>
          </cell>
        </row>
        <row r="68">
          <cell r="B68">
            <v>2005003000</v>
          </cell>
          <cell r="E68" t="str">
            <v>TRANSPORTE DE COMBUSTIBLE</v>
          </cell>
          <cell r="G68" t="str">
            <v>UN</v>
          </cell>
          <cell r="H68">
            <v>1</v>
          </cell>
        </row>
        <row r="69">
          <cell r="B69">
            <v>2005004000</v>
          </cell>
          <cell r="E69" t="str">
            <v>REDES DE GAS</v>
          </cell>
          <cell r="G69" t="str">
            <v>UN</v>
          </cell>
          <cell r="H69">
            <v>1</v>
          </cell>
        </row>
        <row r="70">
          <cell r="B70">
            <v>3000000000</v>
          </cell>
          <cell r="C70" t="str">
            <v>TRAMO 3 DESDE CALLE 66  A CARRERA 67A</v>
          </cell>
        </row>
        <row r="71">
          <cell r="B71">
            <v>3001000000</v>
          </cell>
          <cell r="D71" t="str">
            <v>CORREDOR VIAL</v>
          </cell>
        </row>
        <row r="72">
          <cell r="B72">
            <v>3001001000</v>
          </cell>
          <cell r="E72" t="str">
            <v>CORREDOR VIAL INCLUYE BOCACALLES</v>
          </cell>
          <cell r="G72" t="str">
            <v>UN</v>
          </cell>
          <cell r="H72">
            <v>1</v>
          </cell>
        </row>
        <row r="73">
          <cell r="B73">
            <v>3002000000</v>
          </cell>
          <cell r="D73" t="str">
            <v>INTERSECCIONES</v>
          </cell>
        </row>
        <row r="74">
          <cell r="B74">
            <v>3002001000</v>
          </cell>
          <cell r="E74" t="str">
            <v>INTERSECCIÓN DEPRIMIDA - LA FLORESTA (CRA 67A)</v>
          </cell>
          <cell r="G74" t="str">
            <v>UN</v>
          </cell>
          <cell r="H74">
            <v>1</v>
          </cell>
        </row>
        <row r="75">
          <cell r="B75">
            <v>3002002000</v>
          </cell>
          <cell r="E75" t="str">
            <v>INTERSECCIÓN A NIVEL - LA FLORESTA (CRA 67A)</v>
          </cell>
          <cell r="G75" t="str">
            <v>UN</v>
          </cell>
          <cell r="H75">
            <v>0</v>
          </cell>
        </row>
        <row r="76">
          <cell r="B76">
            <v>3002003000</v>
          </cell>
          <cell r="E76" t="str">
            <v>INTERSECCIONES A NIVEL</v>
          </cell>
          <cell r="G76" t="str">
            <v>UN</v>
          </cell>
          <cell r="H76">
            <v>1</v>
          </cell>
        </row>
        <row r="77">
          <cell r="B77">
            <v>3003000000</v>
          </cell>
          <cell r="D77" t="str">
            <v>PONTONES</v>
          </cell>
        </row>
        <row r="78">
          <cell r="B78">
            <v>3003001000</v>
          </cell>
          <cell r="E78" t="str">
            <v>PONTÓN CALLE 87 (RIO ARZOBISPO)- (SON 2)</v>
          </cell>
          <cell r="G78" t="str">
            <v>UN</v>
          </cell>
          <cell r="H78">
            <v>1</v>
          </cell>
        </row>
        <row r="79">
          <cell r="B79">
            <v>3004000000</v>
          </cell>
          <cell r="D79" t="str">
            <v>ESTACIONES DE TRANSMILENIO</v>
          </cell>
        </row>
        <row r="80">
          <cell r="B80">
            <v>3004001000</v>
          </cell>
          <cell r="E80" t="str">
            <v>ESTACIÓN TRANSMILENIO 15 - CALLE 72</v>
          </cell>
          <cell r="G80" t="str">
            <v>UN</v>
          </cell>
          <cell r="H80">
            <v>1</v>
          </cell>
        </row>
        <row r="81">
          <cell r="B81">
            <v>3004002000</v>
          </cell>
          <cell r="E81" t="str">
            <v>ESTACIÓN TRANSMILENIO 16 - CALLE 80</v>
          </cell>
          <cell r="G81" t="str">
            <v>UN</v>
          </cell>
          <cell r="H81">
            <v>1</v>
          </cell>
        </row>
        <row r="82">
          <cell r="B82">
            <v>3004003000</v>
          </cell>
          <cell r="E82" t="str">
            <v>ESTACIÓN TRANSMILENIO 17 - CALLE 98</v>
          </cell>
          <cell r="G82" t="str">
            <v>UN</v>
          </cell>
          <cell r="H82">
            <v>1</v>
          </cell>
        </row>
        <row r="83">
          <cell r="B83">
            <v>3005000000</v>
          </cell>
          <cell r="D83" t="str">
            <v>PUENTES PEATONALES</v>
          </cell>
        </row>
        <row r="84">
          <cell r="B84">
            <v>3005001000</v>
          </cell>
          <cell r="E84" t="str">
            <v>PUENTE PEATONAL - CALLE 72</v>
          </cell>
          <cell r="G84" t="str">
            <v>UN</v>
          </cell>
          <cell r="H84">
            <v>1</v>
          </cell>
        </row>
        <row r="85">
          <cell r="B85">
            <v>3005002000</v>
          </cell>
          <cell r="E85" t="str">
            <v>PUENTE PEATONAL - CALLE 80</v>
          </cell>
          <cell r="G85" t="str">
            <v>UN</v>
          </cell>
          <cell r="H85">
            <v>1</v>
          </cell>
        </row>
        <row r="86">
          <cell r="B86">
            <v>3005003000</v>
          </cell>
          <cell r="E86" t="str">
            <v>PUENTE PEATONAL - CALLE 98</v>
          </cell>
          <cell r="G86" t="str">
            <v>UN</v>
          </cell>
          <cell r="H86">
            <v>1</v>
          </cell>
        </row>
        <row r="87">
          <cell r="B87">
            <v>3006000000</v>
          </cell>
          <cell r="D87" t="str">
            <v>ESTRUCTURAS Y REDES ESPECIALES</v>
          </cell>
        </row>
        <row r="88">
          <cell r="B88">
            <v>3006001000</v>
          </cell>
          <cell r="E88" t="str">
            <v>REDES DE ALTA TENSIÓN</v>
          </cell>
          <cell r="G88" t="str">
            <v>UN</v>
          </cell>
          <cell r="H88">
            <v>1</v>
          </cell>
        </row>
        <row r="89">
          <cell r="B89">
            <v>3006002000</v>
          </cell>
          <cell r="E89" t="str">
            <v>REDES HIDROSANITARIAS</v>
          </cell>
          <cell r="G89" t="str">
            <v>UN</v>
          </cell>
          <cell r="H89">
            <v>1</v>
          </cell>
        </row>
        <row r="90">
          <cell r="B90">
            <v>3006003000</v>
          </cell>
          <cell r="E90" t="str">
            <v>TRANSPORTE DE COMBUSTIBLE</v>
          </cell>
          <cell r="G90" t="str">
            <v>UN</v>
          </cell>
          <cell r="H90">
            <v>1</v>
          </cell>
        </row>
        <row r="91">
          <cell r="B91">
            <v>3006004000</v>
          </cell>
          <cell r="E91" t="str">
            <v>REDES DE GAS</v>
          </cell>
          <cell r="G91" t="str">
            <v>UN</v>
          </cell>
          <cell r="H91">
            <v>1</v>
          </cell>
        </row>
        <row r="92">
          <cell r="B92">
            <v>4000000000</v>
          </cell>
          <cell r="C92" t="str">
            <v>TRAMO 4 DESDE CARRERA 67A A CARRERA 7</v>
          </cell>
        </row>
        <row r="93">
          <cell r="B93">
            <v>4001000000</v>
          </cell>
          <cell r="D93" t="str">
            <v>CORREDOR VIAL</v>
          </cell>
        </row>
        <row r="94">
          <cell r="B94">
            <v>4001001000</v>
          </cell>
          <cell r="E94" t="str">
            <v>CORREDOR VIAL INCLUYE BOCACALLES</v>
          </cell>
          <cell r="G94" t="str">
            <v>UN</v>
          </cell>
          <cell r="H94">
            <v>1</v>
          </cell>
        </row>
        <row r="95">
          <cell r="B95">
            <v>4002000000</v>
          </cell>
          <cell r="D95" t="str">
            <v>INTERSECCIONES</v>
          </cell>
        </row>
        <row r="96">
          <cell r="B96">
            <v>4002001000</v>
          </cell>
          <cell r="E96" t="str">
            <v>INTERSECCIÓN ELEVADA - AVENIDA SUBA</v>
          </cell>
          <cell r="G96" t="str">
            <v>UN</v>
          </cell>
          <cell r="H96">
            <v>1</v>
          </cell>
        </row>
        <row r="97">
          <cell r="B97">
            <v>4002002000</v>
          </cell>
          <cell r="E97" t="str">
            <v>INTERSECCIÓN DEPRIMIDA - AVENIDA SUBA</v>
          </cell>
          <cell r="G97" t="str">
            <v>UN</v>
          </cell>
          <cell r="H97">
            <v>1</v>
          </cell>
        </row>
        <row r="98">
          <cell r="B98">
            <v>4002003000</v>
          </cell>
          <cell r="E98" t="str">
            <v>INTERSECCIÓN A NIVEL - AVENIDA SUBA</v>
          </cell>
          <cell r="G98" t="str">
            <v>UN</v>
          </cell>
          <cell r="H98">
            <v>0</v>
          </cell>
        </row>
        <row r="99">
          <cell r="B99">
            <v>4002004000</v>
          </cell>
          <cell r="E99" t="str">
            <v>INTERSECCIÓN ELEVADA - AUTONORTE</v>
          </cell>
          <cell r="G99" t="str">
            <v>UN</v>
          </cell>
          <cell r="H99">
            <v>1</v>
          </cell>
        </row>
        <row r="100">
          <cell r="B100">
            <v>4002005000</v>
          </cell>
          <cell r="E100" t="str">
            <v>INTERSECCIÓN ELEVADA - CARRERA 15</v>
          </cell>
          <cell r="G100" t="str">
            <v>UN</v>
          </cell>
          <cell r="H100">
            <v>1</v>
          </cell>
        </row>
        <row r="101">
          <cell r="B101">
            <v>4002006000</v>
          </cell>
          <cell r="E101" t="str">
            <v>INTERSECCIÓN DEPRIMIDA - CARRERA 11</v>
          </cell>
          <cell r="G101" t="str">
            <v>UN</v>
          </cell>
          <cell r="H101">
            <v>1</v>
          </cell>
        </row>
        <row r="102">
          <cell r="B102">
            <v>4002007000</v>
          </cell>
          <cell r="E102" t="str">
            <v>INTERSECCIÓN A NIVEL - CARRERA 11</v>
          </cell>
          <cell r="G102" t="str">
            <v>UN</v>
          </cell>
          <cell r="H102">
            <v>0</v>
          </cell>
        </row>
        <row r="103">
          <cell r="B103">
            <v>4002008000</v>
          </cell>
          <cell r="E103" t="str">
            <v>INTERSECCIONES A NIVEL</v>
          </cell>
          <cell r="G103" t="str">
            <v>UN</v>
          </cell>
          <cell r="H103">
            <v>1</v>
          </cell>
        </row>
        <row r="104">
          <cell r="B104">
            <v>4003000000</v>
          </cell>
          <cell r="D104" t="str">
            <v>ESTACIONES DE TRANSMILENIO</v>
          </cell>
        </row>
        <row r="105">
          <cell r="B105">
            <v>4003001000</v>
          </cell>
          <cell r="E105" t="str">
            <v>ESTACIÓN TRANSMILENIO 18 - AVENIDA SUBA</v>
          </cell>
          <cell r="G105" t="str">
            <v>UN</v>
          </cell>
          <cell r="H105">
            <v>1</v>
          </cell>
        </row>
        <row r="106">
          <cell r="B106">
            <v>4003002000</v>
          </cell>
          <cell r="E106" t="str">
            <v>ESTACIÓN TRANSMILENIO 19 - CARRERA 53</v>
          </cell>
          <cell r="G106" t="str">
            <v>UN</v>
          </cell>
          <cell r="H106">
            <v>1</v>
          </cell>
        </row>
        <row r="107">
          <cell r="B107">
            <v>4003003000</v>
          </cell>
          <cell r="E107" t="str">
            <v>ESTACIÓN TRANSMILENIO 20 - CARRERA 19</v>
          </cell>
          <cell r="G107" t="str">
            <v>UN</v>
          </cell>
          <cell r="H107">
            <v>1</v>
          </cell>
        </row>
        <row r="108">
          <cell r="B108">
            <v>4003004000</v>
          </cell>
          <cell r="E108" t="str">
            <v>ESTACIÓN TRANSMILENIO 21 - CARRERA 11</v>
          </cell>
          <cell r="G108" t="str">
            <v>UN</v>
          </cell>
          <cell r="H108">
            <v>1</v>
          </cell>
        </row>
        <row r="109">
          <cell r="B109">
            <v>4004000000</v>
          </cell>
          <cell r="D109" t="str">
            <v>PUENTES PEATONALES</v>
          </cell>
        </row>
        <row r="110">
          <cell r="B110">
            <v>4004001000</v>
          </cell>
          <cell r="E110" t="str">
            <v>PUENTE PEATONAL - CARRERA 19</v>
          </cell>
          <cell r="G110" t="str">
            <v>UN</v>
          </cell>
          <cell r="H110">
            <v>1</v>
          </cell>
        </row>
        <row r="111">
          <cell r="B111">
            <v>4005000000</v>
          </cell>
          <cell r="D111" t="str">
            <v>ESTRUCTURAS Y REDES ESPECIALES</v>
          </cell>
        </row>
        <row r="112">
          <cell r="B112">
            <v>4005001000</v>
          </cell>
          <cell r="E112" t="str">
            <v>REDES DE ALTA TENSIÓN</v>
          </cell>
          <cell r="G112" t="str">
            <v>UN</v>
          </cell>
          <cell r="H112">
            <v>1</v>
          </cell>
        </row>
        <row r="113">
          <cell r="B113">
            <v>4005002000</v>
          </cell>
          <cell r="E113" t="str">
            <v>REDES HIDROSANITARIAS</v>
          </cell>
          <cell r="G113" t="str">
            <v>UN</v>
          </cell>
          <cell r="H113">
            <v>1</v>
          </cell>
        </row>
        <row r="114">
          <cell r="B114">
            <v>4005003000</v>
          </cell>
          <cell r="E114" t="str">
            <v>TRANSPORTE DE COMBUSTIBLE</v>
          </cell>
          <cell r="G114" t="str">
            <v>UN</v>
          </cell>
          <cell r="H114">
            <v>1</v>
          </cell>
        </row>
        <row r="115">
          <cell r="B115">
            <v>4005004000</v>
          </cell>
          <cell r="E115" t="str">
            <v>REDES DE GAS</v>
          </cell>
          <cell r="G115" t="str">
            <v>UN</v>
          </cell>
          <cell r="H115">
            <v>1</v>
          </cell>
        </row>
        <row r="116">
          <cell r="B116">
            <v>4006000000</v>
          </cell>
          <cell r="D116" t="str">
            <v>PROYECTO PEDREGAL</v>
          </cell>
        </row>
        <row r="117">
          <cell r="B117">
            <v>4006001000</v>
          </cell>
          <cell r="E117" t="str">
            <v>CORREDOR VIAL INCLUYE BOCACALLES</v>
          </cell>
          <cell r="G117" t="str">
            <v>UN</v>
          </cell>
          <cell r="H117">
            <v>1</v>
          </cell>
        </row>
        <row r="118">
          <cell r="B118">
            <v>4006002000</v>
          </cell>
          <cell r="E118" t="str">
            <v>ESTACIÓN TRANSMILENIO 22 - CARRERA 7</v>
          </cell>
          <cell r="G118" t="str">
            <v>UN</v>
          </cell>
          <cell r="H118">
            <v>1</v>
          </cell>
        </row>
        <row r="119">
          <cell r="B119">
            <v>4006003000</v>
          </cell>
          <cell r="E119" t="str">
            <v>INTERSECCIÓN DEPRIMIDA - CRA 7 (PEDREGAL)</v>
          </cell>
          <cell r="G119" t="str">
            <v>UN</v>
          </cell>
          <cell r="H119">
            <v>1</v>
          </cell>
        </row>
      </sheetData>
      <sheetData sheetId="1"/>
      <sheetData sheetId="2">
        <row r="6">
          <cell r="I6">
            <v>1000000000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2.1"/>
      <sheetName val="cuad2.2"/>
      <sheetName val="cuad2.3"/>
      <sheetName val="cuad2.4"/>
      <sheetName val="c2.5y2.6"/>
      <sheetName val="Hoja4"/>
      <sheetName val="Hoja1"/>
      <sheetName val="Cambio redes"/>
      <sheetName val="Cambio A.P"/>
      <sheetName val="Cambio por ajustes"/>
      <sheetName val="Instalación redes"/>
      <sheetName val="Instalación A.P"/>
      <sheetName val="Instalación por ajustes"/>
      <sheetName val="LUMINARIAS CAMBIO1999"/>
      <sheetName val="LUMINARIAS CAMBIO2000"/>
      <sheetName val="LUMINARIAS CAMBIO2001"/>
      <sheetName val="LUMINARIAS CAMBIO2002"/>
      <sheetName val="LUMINARIAS INST1999"/>
      <sheetName val="LUMINARIAS INST2000"/>
      <sheetName val="LUMINARIAS INST2001"/>
      <sheetName val="LUMINARIAS INST2002"/>
      <sheetName val="LUMINARIAS RETIRO 1999-2002"/>
      <sheetName val="RESUMEN LUMINARIAS"/>
      <sheetName val="REMUNERACIÓN LUMINARIAS"/>
      <sheetName val="REMUNERACIÓN POSTERÍA Y REDES"/>
      <sheetName val="REMUNERACIÓN TRAFOS"/>
      <sheetName val="RESUMEN REMUNERACIÓN"/>
      <sheetName val="c2_5y2_6"/>
      <sheetName val="cuad2_1"/>
      <sheetName val="cuad2_2"/>
      <sheetName val="cuad2_3"/>
      <sheetName val="cuad2_4"/>
      <sheetName val="c2_5y2_61"/>
      <sheetName val="Cambio_redes"/>
      <sheetName val="Cambio_A_P"/>
      <sheetName val="Cambio_por_ajustes"/>
      <sheetName val="Instalación_redes"/>
      <sheetName val="Instalación_A_P"/>
      <sheetName val="Instalación_por_ajustes"/>
      <sheetName val="LUMINARIAS_CAMBIO1999"/>
      <sheetName val="LUMINARIAS_CAMBIO2000"/>
      <sheetName val="LUMINARIAS_CAMBIO2001"/>
      <sheetName val="LUMINARIAS_CAMBIO2002"/>
      <sheetName val="LUMINARIAS_INST1999"/>
      <sheetName val="LUMINARIAS_INST2000"/>
      <sheetName val="LUMINARIAS_INST2001"/>
      <sheetName val="LUMINARIAS_INST2002"/>
      <sheetName val="LUMINARIAS_RETIRO_1999-2002"/>
      <sheetName val="RESUMEN_LUMINARIAS"/>
      <sheetName val="REMUNERACIÓN_LUMINARIAS"/>
      <sheetName val="REMUNERACIÓN_POSTERÍA_Y_REDES"/>
      <sheetName val="REMUNERACIÓN_TRAFOS"/>
      <sheetName val="RESUMEN_REMUNERACIÓN"/>
      <sheetName val="TARIFAS"/>
    </sheet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
    </sheetNames>
    <sheetDataSet>
      <sheetData sheetId="0"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to de Patrimonio y Capital"/>
    </sheetNames>
    <sheetDataSet>
      <sheetData sheetId="0"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tabColor theme="6" tint="0.59999389629810485"/>
    <pageSetUpPr fitToPage="1"/>
  </sheetPr>
  <dimension ref="A1:Y419"/>
  <sheetViews>
    <sheetView tabSelected="1" view="pageBreakPreview" topLeftCell="A403" zoomScale="80" zoomScaleNormal="100" zoomScaleSheetLayoutView="80" workbookViewId="0">
      <selection activeCell="M407" sqref="M407"/>
    </sheetView>
  </sheetViews>
  <sheetFormatPr baseColWidth="10" defaultRowHeight="16.5"/>
  <cols>
    <col min="1" max="2" width="3.42578125" style="6" customWidth="1"/>
    <col min="3" max="3" width="8.140625" style="6" customWidth="1"/>
    <col min="4" max="4" width="11.28515625" style="54" customWidth="1"/>
    <col min="5" max="5" width="11" style="21" customWidth="1"/>
    <col min="6" max="6" width="17.5703125" style="6" customWidth="1"/>
    <col min="7" max="7" width="77.7109375" style="22" customWidth="1"/>
    <col min="8" max="8" width="8.7109375" style="20" customWidth="1"/>
    <col min="9" max="9" width="18.85546875" style="23" customWidth="1"/>
    <col min="10" max="10" width="23.85546875" style="23" customWidth="1"/>
    <col min="11" max="11" width="30" style="32" customWidth="1"/>
    <col min="12" max="12" width="3.28515625" style="6" customWidth="1"/>
    <col min="13" max="13" width="25.5703125" style="6" customWidth="1"/>
    <col min="14" max="14" width="34.7109375" style="45" customWidth="1"/>
    <col min="15" max="15" width="31.5703125" style="24" bestFit="1" customWidth="1"/>
    <col min="16" max="16" width="16.140625" style="24" customWidth="1"/>
    <col min="17" max="17" width="13.5703125" style="24" bestFit="1" customWidth="1"/>
    <col min="18" max="25" width="11.42578125" style="24"/>
    <col min="26" max="256" width="11.42578125" style="6"/>
    <col min="257" max="258" width="3.42578125" style="6" customWidth="1"/>
    <col min="259" max="259" width="8.140625" style="6" customWidth="1"/>
    <col min="260" max="260" width="11.28515625" style="6" customWidth="1"/>
    <col min="261" max="261" width="16.140625" style="6" customWidth="1"/>
    <col min="262" max="262" width="17.5703125" style="6" customWidth="1"/>
    <col min="263" max="263" width="77.7109375" style="6" customWidth="1"/>
    <col min="264" max="264" width="8.7109375" style="6" customWidth="1"/>
    <col min="265" max="265" width="18.85546875" style="6" customWidth="1"/>
    <col min="266" max="266" width="23.85546875" style="6" customWidth="1"/>
    <col min="267" max="267" width="30" style="6" customWidth="1"/>
    <col min="268" max="268" width="3.28515625" style="6" customWidth="1"/>
    <col min="269" max="269" width="2.7109375" style="6" customWidth="1"/>
    <col min="270" max="270" width="18.42578125" style="6" customWidth="1"/>
    <col min="271" max="512" width="11.42578125" style="6"/>
    <col min="513" max="514" width="3.42578125" style="6" customWidth="1"/>
    <col min="515" max="515" width="8.140625" style="6" customWidth="1"/>
    <col min="516" max="516" width="11.28515625" style="6" customWidth="1"/>
    <col min="517" max="517" width="16.140625" style="6" customWidth="1"/>
    <col min="518" max="518" width="17.5703125" style="6" customWidth="1"/>
    <col min="519" max="519" width="77.7109375" style="6" customWidth="1"/>
    <col min="520" max="520" width="8.7109375" style="6" customWidth="1"/>
    <col min="521" max="521" width="18.85546875" style="6" customWidth="1"/>
    <col min="522" max="522" width="23.85546875" style="6" customWidth="1"/>
    <col min="523" max="523" width="30" style="6" customWidth="1"/>
    <col min="524" max="524" width="3.28515625" style="6" customWidth="1"/>
    <col min="525" max="525" width="2.7109375" style="6" customWidth="1"/>
    <col min="526" max="526" width="18.42578125" style="6" customWidth="1"/>
    <col min="527" max="768" width="11.42578125" style="6"/>
    <col min="769" max="770" width="3.42578125" style="6" customWidth="1"/>
    <col min="771" max="771" width="8.140625" style="6" customWidth="1"/>
    <col min="772" max="772" width="11.28515625" style="6" customWidth="1"/>
    <col min="773" max="773" width="16.140625" style="6" customWidth="1"/>
    <col min="774" max="774" width="17.5703125" style="6" customWidth="1"/>
    <col min="775" max="775" width="77.7109375" style="6" customWidth="1"/>
    <col min="776" max="776" width="8.7109375" style="6" customWidth="1"/>
    <col min="777" max="777" width="18.85546875" style="6" customWidth="1"/>
    <col min="778" max="778" width="23.85546875" style="6" customWidth="1"/>
    <col min="779" max="779" width="30" style="6" customWidth="1"/>
    <col min="780" max="780" width="3.28515625" style="6" customWidth="1"/>
    <col min="781" max="781" width="2.7109375" style="6" customWidth="1"/>
    <col min="782" max="782" width="18.42578125" style="6" customWidth="1"/>
    <col min="783" max="1024" width="11.42578125" style="6"/>
    <col min="1025" max="1026" width="3.42578125" style="6" customWidth="1"/>
    <col min="1027" max="1027" width="8.140625" style="6" customWidth="1"/>
    <col min="1028" max="1028" width="11.28515625" style="6" customWidth="1"/>
    <col min="1029" max="1029" width="16.140625" style="6" customWidth="1"/>
    <col min="1030" max="1030" width="17.5703125" style="6" customWidth="1"/>
    <col min="1031" max="1031" width="77.7109375" style="6" customWidth="1"/>
    <col min="1032" max="1032" width="8.7109375" style="6" customWidth="1"/>
    <col min="1033" max="1033" width="18.85546875" style="6" customWidth="1"/>
    <col min="1034" max="1034" width="23.85546875" style="6" customWidth="1"/>
    <col min="1035" max="1035" width="30" style="6" customWidth="1"/>
    <col min="1036" max="1036" width="3.28515625" style="6" customWidth="1"/>
    <col min="1037" max="1037" width="2.7109375" style="6" customWidth="1"/>
    <col min="1038" max="1038" width="18.42578125" style="6" customWidth="1"/>
    <col min="1039" max="1280" width="11.42578125" style="6"/>
    <col min="1281" max="1282" width="3.42578125" style="6" customWidth="1"/>
    <col min="1283" max="1283" width="8.140625" style="6" customWidth="1"/>
    <col min="1284" max="1284" width="11.28515625" style="6" customWidth="1"/>
    <col min="1285" max="1285" width="16.140625" style="6" customWidth="1"/>
    <col min="1286" max="1286" width="17.5703125" style="6" customWidth="1"/>
    <col min="1287" max="1287" width="77.7109375" style="6" customWidth="1"/>
    <col min="1288" max="1288" width="8.7109375" style="6" customWidth="1"/>
    <col min="1289" max="1289" width="18.85546875" style="6" customWidth="1"/>
    <col min="1290" max="1290" width="23.85546875" style="6" customWidth="1"/>
    <col min="1291" max="1291" width="30" style="6" customWidth="1"/>
    <col min="1292" max="1292" width="3.28515625" style="6" customWidth="1"/>
    <col min="1293" max="1293" width="2.7109375" style="6" customWidth="1"/>
    <col min="1294" max="1294" width="18.42578125" style="6" customWidth="1"/>
    <col min="1295" max="1536" width="11.42578125" style="6"/>
    <col min="1537" max="1538" width="3.42578125" style="6" customWidth="1"/>
    <col min="1539" max="1539" width="8.140625" style="6" customWidth="1"/>
    <col min="1540" max="1540" width="11.28515625" style="6" customWidth="1"/>
    <col min="1541" max="1541" width="16.140625" style="6" customWidth="1"/>
    <col min="1542" max="1542" width="17.5703125" style="6" customWidth="1"/>
    <col min="1543" max="1543" width="77.7109375" style="6" customWidth="1"/>
    <col min="1544" max="1544" width="8.7109375" style="6" customWidth="1"/>
    <col min="1545" max="1545" width="18.85546875" style="6" customWidth="1"/>
    <col min="1546" max="1546" width="23.85546875" style="6" customWidth="1"/>
    <col min="1547" max="1547" width="30" style="6" customWidth="1"/>
    <col min="1548" max="1548" width="3.28515625" style="6" customWidth="1"/>
    <col min="1549" max="1549" width="2.7109375" style="6" customWidth="1"/>
    <col min="1550" max="1550" width="18.42578125" style="6" customWidth="1"/>
    <col min="1551" max="1792" width="11.42578125" style="6"/>
    <col min="1793" max="1794" width="3.42578125" style="6" customWidth="1"/>
    <col min="1795" max="1795" width="8.140625" style="6" customWidth="1"/>
    <col min="1796" max="1796" width="11.28515625" style="6" customWidth="1"/>
    <col min="1797" max="1797" width="16.140625" style="6" customWidth="1"/>
    <col min="1798" max="1798" width="17.5703125" style="6" customWidth="1"/>
    <col min="1799" max="1799" width="77.7109375" style="6" customWidth="1"/>
    <col min="1800" max="1800" width="8.7109375" style="6" customWidth="1"/>
    <col min="1801" max="1801" width="18.85546875" style="6" customWidth="1"/>
    <col min="1802" max="1802" width="23.85546875" style="6" customWidth="1"/>
    <col min="1803" max="1803" width="30" style="6" customWidth="1"/>
    <col min="1804" max="1804" width="3.28515625" style="6" customWidth="1"/>
    <col min="1805" max="1805" width="2.7109375" style="6" customWidth="1"/>
    <col min="1806" max="1806" width="18.42578125" style="6" customWidth="1"/>
    <col min="1807" max="2048" width="11.42578125" style="6"/>
    <col min="2049" max="2050" width="3.42578125" style="6" customWidth="1"/>
    <col min="2051" max="2051" width="8.140625" style="6" customWidth="1"/>
    <col min="2052" max="2052" width="11.28515625" style="6" customWidth="1"/>
    <col min="2053" max="2053" width="16.140625" style="6" customWidth="1"/>
    <col min="2054" max="2054" width="17.5703125" style="6" customWidth="1"/>
    <col min="2055" max="2055" width="77.7109375" style="6" customWidth="1"/>
    <col min="2056" max="2056" width="8.7109375" style="6" customWidth="1"/>
    <col min="2057" max="2057" width="18.85546875" style="6" customWidth="1"/>
    <col min="2058" max="2058" width="23.85546875" style="6" customWidth="1"/>
    <col min="2059" max="2059" width="30" style="6" customWidth="1"/>
    <col min="2060" max="2060" width="3.28515625" style="6" customWidth="1"/>
    <col min="2061" max="2061" width="2.7109375" style="6" customWidth="1"/>
    <col min="2062" max="2062" width="18.42578125" style="6" customWidth="1"/>
    <col min="2063" max="2304" width="11.42578125" style="6"/>
    <col min="2305" max="2306" width="3.42578125" style="6" customWidth="1"/>
    <col min="2307" max="2307" width="8.140625" style="6" customWidth="1"/>
    <col min="2308" max="2308" width="11.28515625" style="6" customWidth="1"/>
    <col min="2309" max="2309" width="16.140625" style="6" customWidth="1"/>
    <col min="2310" max="2310" width="17.5703125" style="6" customWidth="1"/>
    <col min="2311" max="2311" width="77.7109375" style="6" customWidth="1"/>
    <col min="2312" max="2312" width="8.7109375" style="6" customWidth="1"/>
    <col min="2313" max="2313" width="18.85546875" style="6" customWidth="1"/>
    <col min="2314" max="2314" width="23.85546875" style="6" customWidth="1"/>
    <col min="2315" max="2315" width="30" style="6" customWidth="1"/>
    <col min="2316" max="2316" width="3.28515625" style="6" customWidth="1"/>
    <col min="2317" max="2317" width="2.7109375" style="6" customWidth="1"/>
    <col min="2318" max="2318" width="18.42578125" style="6" customWidth="1"/>
    <col min="2319" max="2560" width="11.42578125" style="6"/>
    <col min="2561" max="2562" width="3.42578125" style="6" customWidth="1"/>
    <col min="2563" max="2563" width="8.140625" style="6" customWidth="1"/>
    <col min="2564" max="2564" width="11.28515625" style="6" customWidth="1"/>
    <col min="2565" max="2565" width="16.140625" style="6" customWidth="1"/>
    <col min="2566" max="2566" width="17.5703125" style="6" customWidth="1"/>
    <col min="2567" max="2567" width="77.7109375" style="6" customWidth="1"/>
    <col min="2568" max="2568" width="8.7109375" style="6" customWidth="1"/>
    <col min="2569" max="2569" width="18.85546875" style="6" customWidth="1"/>
    <col min="2570" max="2570" width="23.85546875" style="6" customWidth="1"/>
    <col min="2571" max="2571" width="30" style="6" customWidth="1"/>
    <col min="2572" max="2572" width="3.28515625" style="6" customWidth="1"/>
    <col min="2573" max="2573" width="2.7109375" style="6" customWidth="1"/>
    <col min="2574" max="2574" width="18.42578125" style="6" customWidth="1"/>
    <col min="2575" max="2816" width="11.42578125" style="6"/>
    <col min="2817" max="2818" width="3.42578125" style="6" customWidth="1"/>
    <col min="2819" max="2819" width="8.140625" style="6" customWidth="1"/>
    <col min="2820" max="2820" width="11.28515625" style="6" customWidth="1"/>
    <col min="2821" max="2821" width="16.140625" style="6" customWidth="1"/>
    <col min="2822" max="2822" width="17.5703125" style="6" customWidth="1"/>
    <col min="2823" max="2823" width="77.7109375" style="6" customWidth="1"/>
    <col min="2824" max="2824" width="8.7109375" style="6" customWidth="1"/>
    <col min="2825" max="2825" width="18.85546875" style="6" customWidth="1"/>
    <col min="2826" max="2826" width="23.85546875" style="6" customWidth="1"/>
    <col min="2827" max="2827" width="30" style="6" customWidth="1"/>
    <col min="2828" max="2828" width="3.28515625" style="6" customWidth="1"/>
    <col min="2829" max="2829" width="2.7109375" style="6" customWidth="1"/>
    <col min="2830" max="2830" width="18.42578125" style="6" customWidth="1"/>
    <col min="2831" max="3072" width="11.42578125" style="6"/>
    <col min="3073" max="3074" width="3.42578125" style="6" customWidth="1"/>
    <col min="3075" max="3075" width="8.140625" style="6" customWidth="1"/>
    <col min="3076" max="3076" width="11.28515625" style="6" customWidth="1"/>
    <col min="3077" max="3077" width="16.140625" style="6" customWidth="1"/>
    <col min="3078" max="3078" width="17.5703125" style="6" customWidth="1"/>
    <col min="3079" max="3079" width="77.7109375" style="6" customWidth="1"/>
    <col min="3080" max="3080" width="8.7109375" style="6" customWidth="1"/>
    <col min="3081" max="3081" width="18.85546875" style="6" customWidth="1"/>
    <col min="3082" max="3082" width="23.85546875" style="6" customWidth="1"/>
    <col min="3083" max="3083" width="30" style="6" customWidth="1"/>
    <col min="3084" max="3084" width="3.28515625" style="6" customWidth="1"/>
    <col min="3085" max="3085" width="2.7109375" style="6" customWidth="1"/>
    <col min="3086" max="3086" width="18.42578125" style="6" customWidth="1"/>
    <col min="3087" max="3328" width="11.42578125" style="6"/>
    <col min="3329" max="3330" width="3.42578125" style="6" customWidth="1"/>
    <col min="3331" max="3331" width="8.140625" style="6" customWidth="1"/>
    <col min="3332" max="3332" width="11.28515625" style="6" customWidth="1"/>
    <col min="3333" max="3333" width="16.140625" style="6" customWidth="1"/>
    <col min="3334" max="3334" width="17.5703125" style="6" customWidth="1"/>
    <col min="3335" max="3335" width="77.7109375" style="6" customWidth="1"/>
    <col min="3336" max="3336" width="8.7109375" style="6" customWidth="1"/>
    <col min="3337" max="3337" width="18.85546875" style="6" customWidth="1"/>
    <col min="3338" max="3338" width="23.85546875" style="6" customWidth="1"/>
    <col min="3339" max="3339" width="30" style="6" customWidth="1"/>
    <col min="3340" max="3340" width="3.28515625" style="6" customWidth="1"/>
    <col min="3341" max="3341" width="2.7109375" style="6" customWidth="1"/>
    <col min="3342" max="3342" width="18.42578125" style="6" customWidth="1"/>
    <col min="3343" max="3584" width="11.42578125" style="6"/>
    <col min="3585" max="3586" width="3.42578125" style="6" customWidth="1"/>
    <col min="3587" max="3587" width="8.140625" style="6" customWidth="1"/>
    <col min="3588" max="3588" width="11.28515625" style="6" customWidth="1"/>
    <col min="3589" max="3589" width="16.140625" style="6" customWidth="1"/>
    <col min="3590" max="3590" width="17.5703125" style="6" customWidth="1"/>
    <col min="3591" max="3591" width="77.7109375" style="6" customWidth="1"/>
    <col min="3592" max="3592" width="8.7109375" style="6" customWidth="1"/>
    <col min="3593" max="3593" width="18.85546875" style="6" customWidth="1"/>
    <col min="3594" max="3594" width="23.85546875" style="6" customWidth="1"/>
    <col min="3595" max="3595" width="30" style="6" customWidth="1"/>
    <col min="3596" max="3596" width="3.28515625" style="6" customWidth="1"/>
    <col min="3597" max="3597" width="2.7109375" style="6" customWidth="1"/>
    <col min="3598" max="3598" width="18.42578125" style="6" customWidth="1"/>
    <col min="3599" max="3840" width="11.42578125" style="6"/>
    <col min="3841" max="3842" width="3.42578125" style="6" customWidth="1"/>
    <col min="3843" max="3843" width="8.140625" style="6" customWidth="1"/>
    <col min="3844" max="3844" width="11.28515625" style="6" customWidth="1"/>
    <col min="3845" max="3845" width="16.140625" style="6" customWidth="1"/>
    <col min="3846" max="3846" width="17.5703125" style="6" customWidth="1"/>
    <col min="3847" max="3847" width="77.7109375" style="6" customWidth="1"/>
    <col min="3848" max="3848" width="8.7109375" style="6" customWidth="1"/>
    <col min="3849" max="3849" width="18.85546875" style="6" customWidth="1"/>
    <col min="3850" max="3850" width="23.85546875" style="6" customWidth="1"/>
    <col min="3851" max="3851" width="30" style="6" customWidth="1"/>
    <col min="3852" max="3852" width="3.28515625" style="6" customWidth="1"/>
    <col min="3853" max="3853" width="2.7109375" style="6" customWidth="1"/>
    <col min="3854" max="3854" width="18.42578125" style="6" customWidth="1"/>
    <col min="3855" max="4096" width="11.42578125" style="6"/>
    <col min="4097" max="4098" width="3.42578125" style="6" customWidth="1"/>
    <col min="4099" max="4099" width="8.140625" style="6" customWidth="1"/>
    <col min="4100" max="4100" width="11.28515625" style="6" customWidth="1"/>
    <col min="4101" max="4101" width="16.140625" style="6" customWidth="1"/>
    <col min="4102" max="4102" width="17.5703125" style="6" customWidth="1"/>
    <col min="4103" max="4103" width="77.7109375" style="6" customWidth="1"/>
    <col min="4104" max="4104" width="8.7109375" style="6" customWidth="1"/>
    <col min="4105" max="4105" width="18.85546875" style="6" customWidth="1"/>
    <col min="4106" max="4106" width="23.85546875" style="6" customWidth="1"/>
    <col min="4107" max="4107" width="30" style="6" customWidth="1"/>
    <col min="4108" max="4108" width="3.28515625" style="6" customWidth="1"/>
    <col min="4109" max="4109" width="2.7109375" style="6" customWidth="1"/>
    <col min="4110" max="4110" width="18.42578125" style="6" customWidth="1"/>
    <col min="4111" max="4352" width="11.42578125" style="6"/>
    <col min="4353" max="4354" width="3.42578125" style="6" customWidth="1"/>
    <col min="4355" max="4355" width="8.140625" style="6" customWidth="1"/>
    <col min="4356" max="4356" width="11.28515625" style="6" customWidth="1"/>
    <col min="4357" max="4357" width="16.140625" style="6" customWidth="1"/>
    <col min="4358" max="4358" width="17.5703125" style="6" customWidth="1"/>
    <col min="4359" max="4359" width="77.7109375" style="6" customWidth="1"/>
    <col min="4360" max="4360" width="8.7109375" style="6" customWidth="1"/>
    <col min="4361" max="4361" width="18.85546875" style="6" customWidth="1"/>
    <col min="4362" max="4362" width="23.85546875" style="6" customWidth="1"/>
    <col min="4363" max="4363" width="30" style="6" customWidth="1"/>
    <col min="4364" max="4364" width="3.28515625" style="6" customWidth="1"/>
    <col min="4365" max="4365" width="2.7109375" style="6" customWidth="1"/>
    <col min="4366" max="4366" width="18.42578125" style="6" customWidth="1"/>
    <col min="4367" max="4608" width="11.42578125" style="6"/>
    <col min="4609" max="4610" width="3.42578125" style="6" customWidth="1"/>
    <col min="4611" max="4611" width="8.140625" style="6" customWidth="1"/>
    <col min="4612" max="4612" width="11.28515625" style="6" customWidth="1"/>
    <col min="4613" max="4613" width="16.140625" style="6" customWidth="1"/>
    <col min="4614" max="4614" width="17.5703125" style="6" customWidth="1"/>
    <col min="4615" max="4615" width="77.7109375" style="6" customWidth="1"/>
    <col min="4616" max="4616" width="8.7109375" style="6" customWidth="1"/>
    <col min="4617" max="4617" width="18.85546875" style="6" customWidth="1"/>
    <col min="4618" max="4618" width="23.85546875" style="6" customWidth="1"/>
    <col min="4619" max="4619" width="30" style="6" customWidth="1"/>
    <col min="4620" max="4620" width="3.28515625" style="6" customWidth="1"/>
    <col min="4621" max="4621" width="2.7109375" style="6" customWidth="1"/>
    <col min="4622" max="4622" width="18.42578125" style="6" customWidth="1"/>
    <col min="4623" max="4864" width="11.42578125" style="6"/>
    <col min="4865" max="4866" width="3.42578125" style="6" customWidth="1"/>
    <col min="4867" max="4867" width="8.140625" style="6" customWidth="1"/>
    <col min="4868" max="4868" width="11.28515625" style="6" customWidth="1"/>
    <col min="4869" max="4869" width="16.140625" style="6" customWidth="1"/>
    <col min="4870" max="4870" width="17.5703125" style="6" customWidth="1"/>
    <col min="4871" max="4871" width="77.7109375" style="6" customWidth="1"/>
    <col min="4872" max="4872" width="8.7109375" style="6" customWidth="1"/>
    <col min="4873" max="4873" width="18.85546875" style="6" customWidth="1"/>
    <col min="4874" max="4874" width="23.85546875" style="6" customWidth="1"/>
    <col min="4875" max="4875" width="30" style="6" customWidth="1"/>
    <col min="4876" max="4876" width="3.28515625" style="6" customWidth="1"/>
    <col min="4877" max="4877" width="2.7109375" style="6" customWidth="1"/>
    <col min="4878" max="4878" width="18.42578125" style="6" customWidth="1"/>
    <col min="4879" max="5120" width="11.42578125" style="6"/>
    <col min="5121" max="5122" width="3.42578125" style="6" customWidth="1"/>
    <col min="5123" max="5123" width="8.140625" style="6" customWidth="1"/>
    <col min="5124" max="5124" width="11.28515625" style="6" customWidth="1"/>
    <col min="5125" max="5125" width="16.140625" style="6" customWidth="1"/>
    <col min="5126" max="5126" width="17.5703125" style="6" customWidth="1"/>
    <col min="5127" max="5127" width="77.7109375" style="6" customWidth="1"/>
    <col min="5128" max="5128" width="8.7109375" style="6" customWidth="1"/>
    <col min="5129" max="5129" width="18.85546875" style="6" customWidth="1"/>
    <col min="5130" max="5130" width="23.85546875" style="6" customWidth="1"/>
    <col min="5131" max="5131" width="30" style="6" customWidth="1"/>
    <col min="5132" max="5132" width="3.28515625" style="6" customWidth="1"/>
    <col min="5133" max="5133" width="2.7109375" style="6" customWidth="1"/>
    <col min="5134" max="5134" width="18.42578125" style="6" customWidth="1"/>
    <col min="5135" max="5376" width="11.42578125" style="6"/>
    <col min="5377" max="5378" width="3.42578125" style="6" customWidth="1"/>
    <col min="5379" max="5379" width="8.140625" style="6" customWidth="1"/>
    <col min="5380" max="5380" width="11.28515625" style="6" customWidth="1"/>
    <col min="5381" max="5381" width="16.140625" style="6" customWidth="1"/>
    <col min="5382" max="5382" width="17.5703125" style="6" customWidth="1"/>
    <col min="5383" max="5383" width="77.7109375" style="6" customWidth="1"/>
    <col min="5384" max="5384" width="8.7109375" style="6" customWidth="1"/>
    <col min="5385" max="5385" width="18.85546875" style="6" customWidth="1"/>
    <col min="5386" max="5386" width="23.85546875" style="6" customWidth="1"/>
    <col min="5387" max="5387" width="30" style="6" customWidth="1"/>
    <col min="5388" max="5388" width="3.28515625" style="6" customWidth="1"/>
    <col min="5389" max="5389" width="2.7109375" style="6" customWidth="1"/>
    <col min="5390" max="5390" width="18.42578125" style="6" customWidth="1"/>
    <col min="5391" max="5632" width="11.42578125" style="6"/>
    <col min="5633" max="5634" width="3.42578125" style="6" customWidth="1"/>
    <col min="5635" max="5635" width="8.140625" style="6" customWidth="1"/>
    <col min="5636" max="5636" width="11.28515625" style="6" customWidth="1"/>
    <col min="5637" max="5637" width="16.140625" style="6" customWidth="1"/>
    <col min="5638" max="5638" width="17.5703125" style="6" customWidth="1"/>
    <col min="5639" max="5639" width="77.7109375" style="6" customWidth="1"/>
    <col min="5640" max="5640" width="8.7109375" style="6" customWidth="1"/>
    <col min="5641" max="5641" width="18.85546875" style="6" customWidth="1"/>
    <col min="5642" max="5642" width="23.85546875" style="6" customWidth="1"/>
    <col min="5643" max="5643" width="30" style="6" customWidth="1"/>
    <col min="5644" max="5644" width="3.28515625" style="6" customWidth="1"/>
    <col min="5645" max="5645" width="2.7109375" style="6" customWidth="1"/>
    <col min="5646" max="5646" width="18.42578125" style="6" customWidth="1"/>
    <col min="5647" max="5888" width="11.42578125" style="6"/>
    <col min="5889" max="5890" width="3.42578125" style="6" customWidth="1"/>
    <col min="5891" max="5891" width="8.140625" style="6" customWidth="1"/>
    <col min="5892" max="5892" width="11.28515625" style="6" customWidth="1"/>
    <col min="5893" max="5893" width="16.140625" style="6" customWidth="1"/>
    <col min="5894" max="5894" width="17.5703125" style="6" customWidth="1"/>
    <col min="5895" max="5895" width="77.7109375" style="6" customWidth="1"/>
    <col min="5896" max="5896" width="8.7109375" style="6" customWidth="1"/>
    <col min="5897" max="5897" width="18.85546875" style="6" customWidth="1"/>
    <col min="5898" max="5898" width="23.85546875" style="6" customWidth="1"/>
    <col min="5899" max="5899" width="30" style="6" customWidth="1"/>
    <col min="5900" max="5900" width="3.28515625" style="6" customWidth="1"/>
    <col min="5901" max="5901" width="2.7109375" style="6" customWidth="1"/>
    <col min="5902" max="5902" width="18.42578125" style="6" customWidth="1"/>
    <col min="5903" max="6144" width="11.42578125" style="6"/>
    <col min="6145" max="6146" width="3.42578125" style="6" customWidth="1"/>
    <col min="6147" max="6147" width="8.140625" style="6" customWidth="1"/>
    <col min="6148" max="6148" width="11.28515625" style="6" customWidth="1"/>
    <col min="6149" max="6149" width="16.140625" style="6" customWidth="1"/>
    <col min="6150" max="6150" width="17.5703125" style="6" customWidth="1"/>
    <col min="6151" max="6151" width="77.7109375" style="6" customWidth="1"/>
    <col min="6152" max="6152" width="8.7109375" style="6" customWidth="1"/>
    <col min="6153" max="6153" width="18.85546875" style="6" customWidth="1"/>
    <col min="6154" max="6154" width="23.85546875" style="6" customWidth="1"/>
    <col min="6155" max="6155" width="30" style="6" customWidth="1"/>
    <col min="6156" max="6156" width="3.28515625" style="6" customWidth="1"/>
    <col min="6157" max="6157" width="2.7109375" style="6" customWidth="1"/>
    <col min="6158" max="6158" width="18.42578125" style="6" customWidth="1"/>
    <col min="6159" max="6400" width="11.42578125" style="6"/>
    <col min="6401" max="6402" width="3.42578125" style="6" customWidth="1"/>
    <col min="6403" max="6403" width="8.140625" style="6" customWidth="1"/>
    <col min="6404" max="6404" width="11.28515625" style="6" customWidth="1"/>
    <col min="6405" max="6405" width="16.140625" style="6" customWidth="1"/>
    <col min="6406" max="6406" width="17.5703125" style="6" customWidth="1"/>
    <col min="6407" max="6407" width="77.7109375" style="6" customWidth="1"/>
    <col min="6408" max="6408" width="8.7109375" style="6" customWidth="1"/>
    <col min="6409" max="6409" width="18.85546875" style="6" customWidth="1"/>
    <col min="6410" max="6410" width="23.85546875" style="6" customWidth="1"/>
    <col min="6411" max="6411" width="30" style="6" customWidth="1"/>
    <col min="6412" max="6412" width="3.28515625" style="6" customWidth="1"/>
    <col min="6413" max="6413" width="2.7109375" style="6" customWidth="1"/>
    <col min="6414" max="6414" width="18.42578125" style="6" customWidth="1"/>
    <col min="6415" max="6656" width="11.42578125" style="6"/>
    <col min="6657" max="6658" width="3.42578125" style="6" customWidth="1"/>
    <col min="6659" max="6659" width="8.140625" style="6" customWidth="1"/>
    <col min="6660" max="6660" width="11.28515625" style="6" customWidth="1"/>
    <col min="6661" max="6661" width="16.140625" style="6" customWidth="1"/>
    <col min="6662" max="6662" width="17.5703125" style="6" customWidth="1"/>
    <col min="6663" max="6663" width="77.7109375" style="6" customWidth="1"/>
    <col min="6664" max="6664" width="8.7109375" style="6" customWidth="1"/>
    <col min="6665" max="6665" width="18.85546875" style="6" customWidth="1"/>
    <col min="6666" max="6666" width="23.85546875" style="6" customWidth="1"/>
    <col min="6667" max="6667" width="30" style="6" customWidth="1"/>
    <col min="6668" max="6668" width="3.28515625" style="6" customWidth="1"/>
    <col min="6669" max="6669" width="2.7109375" style="6" customWidth="1"/>
    <col min="6670" max="6670" width="18.42578125" style="6" customWidth="1"/>
    <col min="6671" max="6912" width="11.42578125" style="6"/>
    <col min="6913" max="6914" width="3.42578125" style="6" customWidth="1"/>
    <col min="6915" max="6915" width="8.140625" style="6" customWidth="1"/>
    <col min="6916" max="6916" width="11.28515625" style="6" customWidth="1"/>
    <col min="6917" max="6917" width="16.140625" style="6" customWidth="1"/>
    <col min="6918" max="6918" width="17.5703125" style="6" customWidth="1"/>
    <col min="6919" max="6919" width="77.7109375" style="6" customWidth="1"/>
    <col min="6920" max="6920" width="8.7109375" style="6" customWidth="1"/>
    <col min="6921" max="6921" width="18.85546875" style="6" customWidth="1"/>
    <col min="6922" max="6922" width="23.85546875" style="6" customWidth="1"/>
    <col min="6923" max="6923" width="30" style="6" customWidth="1"/>
    <col min="6924" max="6924" width="3.28515625" style="6" customWidth="1"/>
    <col min="6925" max="6925" width="2.7109375" style="6" customWidth="1"/>
    <col min="6926" max="6926" width="18.42578125" style="6" customWidth="1"/>
    <col min="6927" max="7168" width="11.42578125" style="6"/>
    <col min="7169" max="7170" width="3.42578125" style="6" customWidth="1"/>
    <col min="7171" max="7171" width="8.140625" style="6" customWidth="1"/>
    <col min="7172" max="7172" width="11.28515625" style="6" customWidth="1"/>
    <col min="7173" max="7173" width="16.140625" style="6" customWidth="1"/>
    <col min="7174" max="7174" width="17.5703125" style="6" customWidth="1"/>
    <col min="7175" max="7175" width="77.7109375" style="6" customWidth="1"/>
    <col min="7176" max="7176" width="8.7109375" style="6" customWidth="1"/>
    <col min="7177" max="7177" width="18.85546875" style="6" customWidth="1"/>
    <col min="7178" max="7178" width="23.85546875" style="6" customWidth="1"/>
    <col min="7179" max="7179" width="30" style="6" customWidth="1"/>
    <col min="7180" max="7180" width="3.28515625" style="6" customWidth="1"/>
    <col min="7181" max="7181" width="2.7109375" style="6" customWidth="1"/>
    <col min="7182" max="7182" width="18.42578125" style="6" customWidth="1"/>
    <col min="7183" max="7424" width="11.42578125" style="6"/>
    <col min="7425" max="7426" width="3.42578125" style="6" customWidth="1"/>
    <col min="7427" max="7427" width="8.140625" style="6" customWidth="1"/>
    <col min="7428" max="7428" width="11.28515625" style="6" customWidth="1"/>
    <col min="7429" max="7429" width="16.140625" style="6" customWidth="1"/>
    <col min="7430" max="7430" width="17.5703125" style="6" customWidth="1"/>
    <col min="7431" max="7431" width="77.7109375" style="6" customWidth="1"/>
    <col min="7432" max="7432" width="8.7109375" style="6" customWidth="1"/>
    <col min="7433" max="7433" width="18.85546875" style="6" customWidth="1"/>
    <col min="7434" max="7434" width="23.85546875" style="6" customWidth="1"/>
    <col min="7435" max="7435" width="30" style="6" customWidth="1"/>
    <col min="7436" max="7436" width="3.28515625" style="6" customWidth="1"/>
    <col min="7437" max="7437" width="2.7109375" style="6" customWidth="1"/>
    <col min="7438" max="7438" width="18.42578125" style="6" customWidth="1"/>
    <col min="7439" max="7680" width="11.42578125" style="6"/>
    <col min="7681" max="7682" width="3.42578125" style="6" customWidth="1"/>
    <col min="7683" max="7683" width="8.140625" style="6" customWidth="1"/>
    <col min="7684" max="7684" width="11.28515625" style="6" customWidth="1"/>
    <col min="7685" max="7685" width="16.140625" style="6" customWidth="1"/>
    <col min="7686" max="7686" width="17.5703125" style="6" customWidth="1"/>
    <col min="7687" max="7687" width="77.7109375" style="6" customWidth="1"/>
    <col min="7688" max="7688" width="8.7109375" style="6" customWidth="1"/>
    <col min="7689" max="7689" width="18.85546875" style="6" customWidth="1"/>
    <col min="7690" max="7690" width="23.85546875" style="6" customWidth="1"/>
    <col min="7691" max="7691" width="30" style="6" customWidth="1"/>
    <col min="7692" max="7692" width="3.28515625" style="6" customWidth="1"/>
    <col min="7693" max="7693" width="2.7109375" style="6" customWidth="1"/>
    <col min="7694" max="7694" width="18.42578125" style="6" customWidth="1"/>
    <col min="7695" max="7936" width="11.42578125" style="6"/>
    <col min="7937" max="7938" width="3.42578125" style="6" customWidth="1"/>
    <col min="7939" max="7939" width="8.140625" style="6" customWidth="1"/>
    <col min="7940" max="7940" width="11.28515625" style="6" customWidth="1"/>
    <col min="7941" max="7941" width="16.140625" style="6" customWidth="1"/>
    <col min="7942" max="7942" width="17.5703125" style="6" customWidth="1"/>
    <col min="7943" max="7943" width="77.7109375" style="6" customWidth="1"/>
    <col min="7944" max="7944" width="8.7109375" style="6" customWidth="1"/>
    <col min="7945" max="7945" width="18.85546875" style="6" customWidth="1"/>
    <col min="7946" max="7946" width="23.85546875" style="6" customWidth="1"/>
    <col min="7947" max="7947" width="30" style="6" customWidth="1"/>
    <col min="7948" max="7948" width="3.28515625" style="6" customWidth="1"/>
    <col min="7949" max="7949" width="2.7109375" style="6" customWidth="1"/>
    <col min="7950" max="7950" width="18.42578125" style="6" customWidth="1"/>
    <col min="7951" max="8192" width="11.42578125" style="6"/>
    <col min="8193" max="8194" width="3.42578125" style="6" customWidth="1"/>
    <col min="8195" max="8195" width="8.140625" style="6" customWidth="1"/>
    <col min="8196" max="8196" width="11.28515625" style="6" customWidth="1"/>
    <col min="8197" max="8197" width="16.140625" style="6" customWidth="1"/>
    <col min="8198" max="8198" width="17.5703125" style="6" customWidth="1"/>
    <col min="8199" max="8199" width="77.7109375" style="6" customWidth="1"/>
    <col min="8200" max="8200" width="8.7109375" style="6" customWidth="1"/>
    <col min="8201" max="8201" width="18.85546875" style="6" customWidth="1"/>
    <col min="8202" max="8202" width="23.85546875" style="6" customWidth="1"/>
    <col min="8203" max="8203" width="30" style="6" customWidth="1"/>
    <col min="8204" max="8204" width="3.28515625" style="6" customWidth="1"/>
    <col min="8205" max="8205" width="2.7109375" style="6" customWidth="1"/>
    <col min="8206" max="8206" width="18.42578125" style="6" customWidth="1"/>
    <col min="8207" max="8448" width="11.42578125" style="6"/>
    <col min="8449" max="8450" width="3.42578125" style="6" customWidth="1"/>
    <col min="8451" max="8451" width="8.140625" style="6" customWidth="1"/>
    <col min="8452" max="8452" width="11.28515625" style="6" customWidth="1"/>
    <col min="8453" max="8453" width="16.140625" style="6" customWidth="1"/>
    <col min="8454" max="8454" width="17.5703125" style="6" customWidth="1"/>
    <col min="8455" max="8455" width="77.7109375" style="6" customWidth="1"/>
    <col min="8456" max="8456" width="8.7109375" style="6" customWidth="1"/>
    <col min="8457" max="8457" width="18.85546875" style="6" customWidth="1"/>
    <col min="8458" max="8458" width="23.85546875" style="6" customWidth="1"/>
    <col min="8459" max="8459" width="30" style="6" customWidth="1"/>
    <col min="8460" max="8460" width="3.28515625" style="6" customWidth="1"/>
    <col min="8461" max="8461" width="2.7109375" style="6" customWidth="1"/>
    <col min="8462" max="8462" width="18.42578125" style="6" customWidth="1"/>
    <col min="8463" max="8704" width="11.42578125" style="6"/>
    <col min="8705" max="8706" width="3.42578125" style="6" customWidth="1"/>
    <col min="8707" max="8707" width="8.140625" style="6" customWidth="1"/>
    <col min="8708" max="8708" width="11.28515625" style="6" customWidth="1"/>
    <col min="8709" max="8709" width="16.140625" style="6" customWidth="1"/>
    <col min="8710" max="8710" width="17.5703125" style="6" customWidth="1"/>
    <col min="8711" max="8711" width="77.7109375" style="6" customWidth="1"/>
    <col min="8712" max="8712" width="8.7109375" style="6" customWidth="1"/>
    <col min="8713" max="8713" width="18.85546875" style="6" customWidth="1"/>
    <col min="8714" max="8714" width="23.85546875" style="6" customWidth="1"/>
    <col min="8715" max="8715" width="30" style="6" customWidth="1"/>
    <col min="8716" max="8716" width="3.28515625" style="6" customWidth="1"/>
    <col min="8717" max="8717" width="2.7109375" style="6" customWidth="1"/>
    <col min="8718" max="8718" width="18.42578125" style="6" customWidth="1"/>
    <col min="8719" max="8960" width="11.42578125" style="6"/>
    <col min="8961" max="8962" width="3.42578125" style="6" customWidth="1"/>
    <col min="8963" max="8963" width="8.140625" style="6" customWidth="1"/>
    <col min="8964" max="8964" width="11.28515625" style="6" customWidth="1"/>
    <col min="8965" max="8965" width="16.140625" style="6" customWidth="1"/>
    <col min="8966" max="8966" width="17.5703125" style="6" customWidth="1"/>
    <col min="8967" max="8967" width="77.7109375" style="6" customWidth="1"/>
    <col min="8968" max="8968" width="8.7109375" style="6" customWidth="1"/>
    <col min="8969" max="8969" width="18.85546875" style="6" customWidth="1"/>
    <col min="8970" max="8970" width="23.85546875" style="6" customWidth="1"/>
    <col min="8971" max="8971" width="30" style="6" customWidth="1"/>
    <col min="8972" max="8972" width="3.28515625" style="6" customWidth="1"/>
    <col min="8973" max="8973" width="2.7109375" style="6" customWidth="1"/>
    <col min="8974" max="8974" width="18.42578125" style="6" customWidth="1"/>
    <col min="8975" max="9216" width="11.42578125" style="6"/>
    <col min="9217" max="9218" width="3.42578125" style="6" customWidth="1"/>
    <col min="9219" max="9219" width="8.140625" style="6" customWidth="1"/>
    <col min="9220" max="9220" width="11.28515625" style="6" customWidth="1"/>
    <col min="9221" max="9221" width="16.140625" style="6" customWidth="1"/>
    <col min="9222" max="9222" width="17.5703125" style="6" customWidth="1"/>
    <col min="9223" max="9223" width="77.7109375" style="6" customWidth="1"/>
    <col min="9224" max="9224" width="8.7109375" style="6" customWidth="1"/>
    <col min="9225" max="9225" width="18.85546875" style="6" customWidth="1"/>
    <col min="9226" max="9226" width="23.85546875" style="6" customWidth="1"/>
    <col min="9227" max="9227" width="30" style="6" customWidth="1"/>
    <col min="9228" max="9228" width="3.28515625" style="6" customWidth="1"/>
    <col min="9229" max="9229" width="2.7109375" style="6" customWidth="1"/>
    <col min="9230" max="9230" width="18.42578125" style="6" customWidth="1"/>
    <col min="9231" max="9472" width="11.42578125" style="6"/>
    <col min="9473" max="9474" width="3.42578125" style="6" customWidth="1"/>
    <col min="9475" max="9475" width="8.140625" style="6" customWidth="1"/>
    <col min="9476" max="9476" width="11.28515625" style="6" customWidth="1"/>
    <col min="9477" max="9477" width="16.140625" style="6" customWidth="1"/>
    <col min="9478" max="9478" width="17.5703125" style="6" customWidth="1"/>
    <col min="9479" max="9479" width="77.7109375" style="6" customWidth="1"/>
    <col min="9480" max="9480" width="8.7109375" style="6" customWidth="1"/>
    <col min="9481" max="9481" width="18.85546875" style="6" customWidth="1"/>
    <col min="9482" max="9482" width="23.85546875" style="6" customWidth="1"/>
    <col min="9483" max="9483" width="30" style="6" customWidth="1"/>
    <col min="9484" max="9484" width="3.28515625" style="6" customWidth="1"/>
    <col min="9485" max="9485" width="2.7109375" style="6" customWidth="1"/>
    <col min="9486" max="9486" width="18.42578125" style="6" customWidth="1"/>
    <col min="9487" max="9728" width="11.42578125" style="6"/>
    <col min="9729" max="9730" width="3.42578125" style="6" customWidth="1"/>
    <col min="9731" max="9731" width="8.140625" style="6" customWidth="1"/>
    <col min="9732" max="9732" width="11.28515625" style="6" customWidth="1"/>
    <col min="9733" max="9733" width="16.140625" style="6" customWidth="1"/>
    <col min="9734" max="9734" width="17.5703125" style="6" customWidth="1"/>
    <col min="9735" max="9735" width="77.7109375" style="6" customWidth="1"/>
    <col min="9736" max="9736" width="8.7109375" style="6" customWidth="1"/>
    <col min="9737" max="9737" width="18.85546875" style="6" customWidth="1"/>
    <col min="9738" max="9738" width="23.85546875" style="6" customWidth="1"/>
    <col min="9739" max="9739" width="30" style="6" customWidth="1"/>
    <col min="9740" max="9740" width="3.28515625" style="6" customWidth="1"/>
    <col min="9741" max="9741" width="2.7109375" style="6" customWidth="1"/>
    <col min="9742" max="9742" width="18.42578125" style="6" customWidth="1"/>
    <col min="9743" max="9984" width="11.42578125" style="6"/>
    <col min="9985" max="9986" width="3.42578125" style="6" customWidth="1"/>
    <col min="9987" max="9987" width="8.140625" style="6" customWidth="1"/>
    <col min="9988" max="9988" width="11.28515625" style="6" customWidth="1"/>
    <col min="9989" max="9989" width="16.140625" style="6" customWidth="1"/>
    <col min="9990" max="9990" width="17.5703125" style="6" customWidth="1"/>
    <col min="9991" max="9991" width="77.7109375" style="6" customWidth="1"/>
    <col min="9992" max="9992" width="8.7109375" style="6" customWidth="1"/>
    <col min="9993" max="9993" width="18.85546875" style="6" customWidth="1"/>
    <col min="9994" max="9994" width="23.85546875" style="6" customWidth="1"/>
    <col min="9995" max="9995" width="30" style="6" customWidth="1"/>
    <col min="9996" max="9996" width="3.28515625" style="6" customWidth="1"/>
    <col min="9997" max="9997" width="2.7109375" style="6" customWidth="1"/>
    <col min="9998" max="9998" width="18.42578125" style="6" customWidth="1"/>
    <col min="9999" max="10240" width="11.42578125" style="6"/>
    <col min="10241" max="10242" width="3.42578125" style="6" customWidth="1"/>
    <col min="10243" max="10243" width="8.140625" style="6" customWidth="1"/>
    <col min="10244" max="10244" width="11.28515625" style="6" customWidth="1"/>
    <col min="10245" max="10245" width="16.140625" style="6" customWidth="1"/>
    <col min="10246" max="10246" width="17.5703125" style="6" customWidth="1"/>
    <col min="10247" max="10247" width="77.7109375" style="6" customWidth="1"/>
    <col min="10248" max="10248" width="8.7109375" style="6" customWidth="1"/>
    <col min="10249" max="10249" width="18.85546875" style="6" customWidth="1"/>
    <col min="10250" max="10250" width="23.85546875" style="6" customWidth="1"/>
    <col min="10251" max="10251" width="30" style="6" customWidth="1"/>
    <col min="10252" max="10252" width="3.28515625" style="6" customWidth="1"/>
    <col min="10253" max="10253" width="2.7109375" style="6" customWidth="1"/>
    <col min="10254" max="10254" width="18.42578125" style="6" customWidth="1"/>
    <col min="10255" max="10496" width="11.42578125" style="6"/>
    <col min="10497" max="10498" width="3.42578125" style="6" customWidth="1"/>
    <col min="10499" max="10499" width="8.140625" style="6" customWidth="1"/>
    <col min="10500" max="10500" width="11.28515625" style="6" customWidth="1"/>
    <col min="10501" max="10501" width="16.140625" style="6" customWidth="1"/>
    <col min="10502" max="10502" width="17.5703125" style="6" customWidth="1"/>
    <col min="10503" max="10503" width="77.7109375" style="6" customWidth="1"/>
    <col min="10504" max="10504" width="8.7109375" style="6" customWidth="1"/>
    <col min="10505" max="10505" width="18.85546875" style="6" customWidth="1"/>
    <col min="10506" max="10506" width="23.85546875" style="6" customWidth="1"/>
    <col min="10507" max="10507" width="30" style="6" customWidth="1"/>
    <col min="10508" max="10508" width="3.28515625" style="6" customWidth="1"/>
    <col min="10509" max="10509" width="2.7109375" style="6" customWidth="1"/>
    <col min="10510" max="10510" width="18.42578125" style="6" customWidth="1"/>
    <col min="10511" max="10752" width="11.42578125" style="6"/>
    <col min="10753" max="10754" width="3.42578125" style="6" customWidth="1"/>
    <col min="10755" max="10755" width="8.140625" style="6" customWidth="1"/>
    <col min="10756" max="10756" width="11.28515625" style="6" customWidth="1"/>
    <col min="10757" max="10757" width="16.140625" style="6" customWidth="1"/>
    <col min="10758" max="10758" width="17.5703125" style="6" customWidth="1"/>
    <col min="10759" max="10759" width="77.7109375" style="6" customWidth="1"/>
    <col min="10760" max="10760" width="8.7109375" style="6" customWidth="1"/>
    <col min="10761" max="10761" width="18.85546875" style="6" customWidth="1"/>
    <col min="10762" max="10762" width="23.85546875" style="6" customWidth="1"/>
    <col min="10763" max="10763" width="30" style="6" customWidth="1"/>
    <col min="10764" max="10764" width="3.28515625" style="6" customWidth="1"/>
    <col min="10765" max="10765" width="2.7109375" style="6" customWidth="1"/>
    <col min="10766" max="10766" width="18.42578125" style="6" customWidth="1"/>
    <col min="10767" max="11008" width="11.42578125" style="6"/>
    <col min="11009" max="11010" width="3.42578125" style="6" customWidth="1"/>
    <col min="11011" max="11011" width="8.140625" style="6" customWidth="1"/>
    <col min="11012" max="11012" width="11.28515625" style="6" customWidth="1"/>
    <col min="11013" max="11013" width="16.140625" style="6" customWidth="1"/>
    <col min="11014" max="11014" width="17.5703125" style="6" customWidth="1"/>
    <col min="11015" max="11015" width="77.7109375" style="6" customWidth="1"/>
    <col min="11016" max="11016" width="8.7109375" style="6" customWidth="1"/>
    <col min="11017" max="11017" width="18.85546875" style="6" customWidth="1"/>
    <col min="11018" max="11018" width="23.85546875" style="6" customWidth="1"/>
    <col min="11019" max="11019" width="30" style="6" customWidth="1"/>
    <col min="11020" max="11020" width="3.28515625" style="6" customWidth="1"/>
    <col min="11021" max="11021" width="2.7109375" style="6" customWidth="1"/>
    <col min="11022" max="11022" width="18.42578125" style="6" customWidth="1"/>
    <col min="11023" max="11264" width="11.42578125" style="6"/>
    <col min="11265" max="11266" width="3.42578125" style="6" customWidth="1"/>
    <col min="11267" max="11267" width="8.140625" style="6" customWidth="1"/>
    <col min="11268" max="11268" width="11.28515625" style="6" customWidth="1"/>
    <col min="11269" max="11269" width="16.140625" style="6" customWidth="1"/>
    <col min="11270" max="11270" width="17.5703125" style="6" customWidth="1"/>
    <col min="11271" max="11271" width="77.7109375" style="6" customWidth="1"/>
    <col min="11272" max="11272" width="8.7109375" style="6" customWidth="1"/>
    <col min="11273" max="11273" width="18.85546875" style="6" customWidth="1"/>
    <col min="11274" max="11274" width="23.85546875" style="6" customWidth="1"/>
    <col min="11275" max="11275" width="30" style="6" customWidth="1"/>
    <col min="11276" max="11276" width="3.28515625" style="6" customWidth="1"/>
    <col min="11277" max="11277" width="2.7109375" style="6" customWidth="1"/>
    <col min="11278" max="11278" width="18.42578125" style="6" customWidth="1"/>
    <col min="11279" max="11520" width="11.42578125" style="6"/>
    <col min="11521" max="11522" width="3.42578125" style="6" customWidth="1"/>
    <col min="11523" max="11523" width="8.140625" style="6" customWidth="1"/>
    <col min="11524" max="11524" width="11.28515625" style="6" customWidth="1"/>
    <col min="11525" max="11525" width="16.140625" style="6" customWidth="1"/>
    <col min="11526" max="11526" width="17.5703125" style="6" customWidth="1"/>
    <col min="11527" max="11527" width="77.7109375" style="6" customWidth="1"/>
    <col min="11528" max="11528" width="8.7109375" style="6" customWidth="1"/>
    <col min="11529" max="11529" width="18.85546875" style="6" customWidth="1"/>
    <col min="11530" max="11530" width="23.85546875" style="6" customWidth="1"/>
    <col min="11531" max="11531" width="30" style="6" customWidth="1"/>
    <col min="11532" max="11532" width="3.28515625" style="6" customWidth="1"/>
    <col min="11533" max="11533" width="2.7109375" style="6" customWidth="1"/>
    <col min="11534" max="11534" width="18.42578125" style="6" customWidth="1"/>
    <col min="11535" max="11776" width="11.42578125" style="6"/>
    <col min="11777" max="11778" width="3.42578125" style="6" customWidth="1"/>
    <col min="11779" max="11779" width="8.140625" style="6" customWidth="1"/>
    <col min="11780" max="11780" width="11.28515625" style="6" customWidth="1"/>
    <col min="11781" max="11781" width="16.140625" style="6" customWidth="1"/>
    <col min="11782" max="11782" width="17.5703125" style="6" customWidth="1"/>
    <col min="11783" max="11783" width="77.7109375" style="6" customWidth="1"/>
    <col min="11784" max="11784" width="8.7109375" style="6" customWidth="1"/>
    <col min="11785" max="11785" width="18.85546875" style="6" customWidth="1"/>
    <col min="11786" max="11786" width="23.85546875" style="6" customWidth="1"/>
    <col min="11787" max="11787" width="30" style="6" customWidth="1"/>
    <col min="11788" max="11788" width="3.28515625" style="6" customWidth="1"/>
    <col min="11789" max="11789" width="2.7109375" style="6" customWidth="1"/>
    <col min="11790" max="11790" width="18.42578125" style="6" customWidth="1"/>
    <col min="11791" max="12032" width="11.42578125" style="6"/>
    <col min="12033" max="12034" width="3.42578125" style="6" customWidth="1"/>
    <col min="12035" max="12035" width="8.140625" style="6" customWidth="1"/>
    <col min="12036" max="12036" width="11.28515625" style="6" customWidth="1"/>
    <col min="12037" max="12037" width="16.140625" style="6" customWidth="1"/>
    <col min="12038" max="12038" width="17.5703125" style="6" customWidth="1"/>
    <col min="12039" max="12039" width="77.7109375" style="6" customWidth="1"/>
    <col min="12040" max="12040" width="8.7109375" style="6" customWidth="1"/>
    <col min="12041" max="12041" width="18.85546875" style="6" customWidth="1"/>
    <col min="12042" max="12042" width="23.85546875" style="6" customWidth="1"/>
    <col min="12043" max="12043" width="30" style="6" customWidth="1"/>
    <col min="12044" max="12044" width="3.28515625" style="6" customWidth="1"/>
    <col min="12045" max="12045" width="2.7109375" style="6" customWidth="1"/>
    <col min="12046" max="12046" width="18.42578125" style="6" customWidth="1"/>
    <col min="12047" max="12288" width="11.42578125" style="6"/>
    <col min="12289" max="12290" width="3.42578125" style="6" customWidth="1"/>
    <col min="12291" max="12291" width="8.140625" style="6" customWidth="1"/>
    <col min="12292" max="12292" width="11.28515625" style="6" customWidth="1"/>
    <col min="12293" max="12293" width="16.140625" style="6" customWidth="1"/>
    <col min="12294" max="12294" width="17.5703125" style="6" customWidth="1"/>
    <col min="12295" max="12295" width="77.7109375" style="6" customWidth="1"/>
    <col min="12296" max="12296" width="8.7109375" style="6" customWidth="1"/>
    <col min="12297" max="12297" width="18.85546875" style="6" customWidth="1"/>
    <col min="12298" max="12298" width="23.85546875" style="6" customWidth="1"/>
    <col min="12299" max="12299" width="30" style="6" customWidth="1"/>
    <col min="12300" max="12300" width="3.28515625" style="6" customWidth="1"/>
    <col min="12301" max="12301" width="2.7109375" style="6" customWidth="1"/>
    <col min="12302" max="12302" width="18.42578125" style="6" customWidth="1"/>
    <col min="12303" max="12544" width="11.42578125" style="6"/>
    <col min="12545" max="12546" width="3.42578125" style="6" customWidth="1"/>
    <col min="12547" max="12547" width="8.140625" style="6" customWidth="1"/>
    <col min="12548" max="12548" width="11.28515625" style="6" customWidth="1"/>
    <col min="12549" max="12549" width="16.140625" style="6" customWidth="1"/>
    <col min="12550" max="12550" width="17.5703125" style="6" customWidth="1"/>
    <col min="12551" max="12551" width="77.7109375" style="6" customWidth="1"/>
    <col min="12552" max="12552" width="8.7109375" style="6" customWidth="1"/>
    <col min="12553" max="12553" width="18.85546875" style="6" customWidth="1"/>
    <col min="12554" max="12554" width="23.85546875" style="6" customWidth="1"/>
    <col min="12555" max="12555" width="30" style="6" customWidth="1"/>
    <col min="12556" max="12556" width="3.28515625" style="6" customWidth="1"/>
    <col min="12557" max="12557" width="2.7109375" style="6" customWidth="1"/>
    <col min="12558" max="12558" width="18.42578125" style="6" customWidth="1"/>
    <col min="12559" max="12800" width="11.42578125" style="6"/>
    <col min="12801" max="12802" width="3.42578125" style="6" customWidth="1"/>
    <col min="12803" max="12803" width="8.140625" style="6" customWidth="1"/>
    <col min="12804" max="12804" width="11.28515625" style="6" customWidth="1"/>
    <col min="12805" max="12805" width="16.140625" style="6" customWidth="1"/>
    <col min="12806" max="12806" width="17.5703125" style="6" customWidth="1"/>
    <col min="12807" max="12807" width="77.7109375" style="6" customWidth="1"/>
    <col min="12808" max="12808" width="8.7109375" style="6" customWidth="1"/>
    <col min="12809" max="12809" width="18.85546875" style="6" customWidth="1"/>
    <col min="12810" max="12810" width="23.85546875" style="6" customWidth="1"/>
    <col min="12811" max="12811" width="30" style="6" customWidth="1"/>
    <col min="12812" max="12812" width="3.28515625" style="6" customWidth="1"/>
    <col min="12813" max="12813" width="2.7109375" style="6" customWidth="1"/>
    <col min="12814" max="12814" width="18.42578125" style="6" customWidth="1"/>
    <col min="12815" max="13056" width="11.42578125" style="6"/>
    <col min="13057" max="13058" width="3.42578125" style="6" customWidth="1"/>
    <col min="13059" max="13059" width="8.140625" style="6" customWidth="1"/>
    <col min="13060" max="13060" width="11.28515625" style="6" customWidth="1"/>
    <col min="13061" max="13061" width="16.140625" style="6" customWidth="1"/>
    <col min="13062" max="13062" width="17.5703125" style="6" customWidth="1"/>
    <col min="13063" max="13063" width="77.7109375" style="6" customWidth="1"/>
    <col min="13064" max="13064" width="8.7109375" style="6" customWidth="1"/>
    <col min="13065" max="13065" width="18.85546875" style="6" customWidth="1"/>
    <col min="13066" max="13066" width="23.85546875" style="6" customWidth="1"/>
    <col min="13067" max="13067" width="30" style="6" customWidth="1"/>
    <col min="13068" max="13068" width="3.28515625" style="6" customWidth="1"/>
    <col min="13069" max="13069" width="2.7109375" style="6" customWidth="1"/>
    <col min="13070" max="13070" width="18.42578125" style="6" customWidth="1"/>
    <col min="13071" max="13312" width="11.42578125" style="6"/>
    <col min="13313" max="13314" width="3.42578125" style="6" customWidth="1"/>
    <col min="13315" max="13315" width="8.140625" style="6" customWidth="1"/>
    <col min="13316" max="13316" width="11.28515625" style="6" customWidth="1"/>
    <col min="13317" max="13317" width="16.140625" style="6" customWidth="1"/>
    <col min="13318" max="13318" width="17.5703125" style="6" customWidth="1"/>
    <col min="13319" max="13319" width="77.7109375" style="6" customWidth="1"/>
    <col min="13320" max="13320" width="8.7109375" style="6" customWidth="1"/>
    <col min="13321" max="13321" width="18.85546875" style="6" customWidth="1"/>
    <col min="13322" max="13322" width="23.85546875" style="6" customWidth="1"/>
    <col min="13323" max="13323" width="30" style="6" customWidth="1"/>
    <col min="13324" max="13324" width="3.28515625" style="6" customWidth="1"/>
    <col min="13325" max="13325" width="2.7109375" style="6" customWidth="1"/>
    <col min="13326" max="13326" width="18.42578125" style="6" customWidth="1"/>
    <col min="13327" max="13568" width="11.42578125" style="6"/>
    <col min="13569" max="13570" width="3.42578125" style="6" customWidth="1"/>
    <col min="13571" max="13571" width="8.140625" style="6" customWidth="1"/>
    <col min="13572" max="13572" width="11.28515625" style="6" customWidth="1"/>
    <col min="13573" max="13573" width="16.140625" style="6" customWidth="1"/>
    <col min="13574" max="13574" width="17.5703125" style="6" customWidth="1"/>
    <col min="13575" max="13575" width="77.7109375" style="6" customWidth="1"/>
    <col min="13576" max="13576" width="8.7109375" style="6" customWidth="1"/>
    <col min="13577" max="13577" width="18.85546875" style="6" customWidth="1"/>
    <col min="13578" max="13578" width="23.85546875" style="6" customWidth="1"/>
    <col min="13579" max="13579" width="30" style="6" customWidth="1"/>
    <col min="13580" max="13580" width="3.28515625" style="6" customWidth="1"/>
    <col min="13581" max="13581" width="2.7109375" style="6" customWidth="1"/>
    <col min="13582" max="13582" width="18.42578125" style="6" customWidth="1"/>
    <col min="13583" max="13824" width="11.42578125" style="6"/>
    <col min="13825" max="13826" width="3.42578125" style="6" customWidth="1"/>
    <col min="13827" max="13827" width="8.140625" style="6" customWidth="1"/>
    <col min="13828" max="13828" width="11.28515625" style="6" customWidth="1"/>
    <col min="13829" max="13829" width="16.140625" style="6" customWidth="1"/>
    <col min="13830" max="13830" width="17.5703125" style="6" customWidth="1"/>
    <col min="13831" max="13831" width="77.7109375" style="6" customWidth="1"/>
    <col min="13832" max="13832" width="8.7109375" style="6" customWidth="1"/>
    <col min="13833" max="13833" width="18.85546875" style="6" customWidth="1"/>
    <col min="13834" max="13834" width="23.85546875" style="6" customWidth="1"/>
    <col min="13835" max="13835" width="30" style="6" customWidth="1"/>
    <col min="13836" max="13836" width="3.28515625" style="6" customWidth="1"/>
    <col min="13837" max="13837" width="2.7109375" style="6" customWidth="1"/>
    <col min="13838" max="13838" width="18.42578125" style="6" customWidth="1"/>
    <col min="13839" max="14080" width="11.42578125" style="6"/>
    <col min="14081" max="14082" width="3.42578125" style="6" customWidth="1"/>
    <col min="14083" max="14083" width="8.140625" style="6" customWidth="1"/>
    <col min="14084" max="14084" width="11.28515625" style="6" customWidth="1"/>
    <col min="14085" max="14085" width="16.140625" style="6" customWidth="1"/>
    <col min="14086" max="14086" width="17.5703125" style="6" customWidth="1"/>
    <col min="14087" max="14087" width="77.7109375" style="6" customWidth="1"/>
    <col min="14088" max="14088" width="8.7109375" style="6" customWidth="1"/>
    <col min="14089" max="14089" width="18.85546875" style="6" customWidth="1"/>
    <col min="14090" max="14090" width="23.85546875" style="6" customWidth="1"/>
    <col min="14091" max="14091" width="30" style="6" customWidth="1"/>
    <col min="14092" max="14092" width="3.28515625" style="6" customWidth="1"/>
    <col min="14093" max="14093" width="2.7109375" style="6" customWidth="1"/>
    <col min="14094" max="14094" width="18.42578125" style="6" customWidth="1"/>
    <col min="14095" max="14336" width="11.42578125" style="6"/>
    <col min="14337" max="14338" width="3.42578125" style="6" customWidth="1"/>
    <col min="14339" max="14339" width="8.140625" style="6" customWidth="1"/>
    <col min="14340" max="14340" width="11.28515625" style="6" customWidth="1"/>
    <col min="14341" max="14341" width="16.140625" style="6" customWidth="1"/>
    <col min="14342" max="14342" width="17.5703125" style="6" customWidth="1"/>
    <col min="14343" max="14343" width="77.7109375" style="6" customWidth="1"/>
    <col min="14344" max="14344" width="8.7109375" style="6" customWidth="1"/>
    <col min="14345" max="14345" width="18.85546875" style="6" customWidth="1"/>
    <col min="14346" max="14346" width="23.85546875" style="6" customWidth="1"/>
    <col min="14347" max="14347" width="30" style="6" customWidth="1"/>
    <col min="14348" max="14348" width="3.28515625" style="6" customWidth="1"/>
    <col min="14349" max="14349" width="2.7109375" style="6" customWidth="1"/>
    <col min="14350" max="14350" width="18.42578125" style="6" customWidth="1"/>
    <col min="14351" max="14592" width="11.42578125" style="6"/>
    <col min="14593" max="14594" width="3.42578125" style="6" customWidth="1"/>
    <col min="14595" max="14595" width="8.140625" style="6" customWidth="1"/>
    <col min="14596" max="14596" width="11.28515625" style="6" customWidth="1"/>
    <col min="14597" max="14597" width="16.140625" style="6" customWidth="1"/>
    <col min="14598" max="14598" width="17.5703125" style="6" customWidth="1"/>
    <col min="14599" max="14599" width="77.7109375" style="6" customWidth="1"/>
    <col min="14600" max="14600" width="8.7109375" style="6" customWidth="1"/>
    <col min="14601" max="14601" width="18.85546875" style="6" customWidth="1"/>
    <col min="14602" max="14602" width="23.85546875" style="6" customWidth="1"/>
    <col min="14603" max="14603" width="30" style="6" customWidth="1"/>
    <col min="14604" max="14604" width="3.28515625" style="6" customWidth="1"/>
    <col min="14605" max="14605" width="2.7109375" style="6" customWidth="1"/>
    <col min="14606" max="14606" width="18.42578125" style="6" customWidth="1"/>
    <col min="14607" max="14848" width="11.42578125" style="6"/>
    <col min="14849" max="14850" width="3.42578125" style="6" customWidth="1"/>
    <col min="14851" max="14851" width="8.140625" style="6" customWidth="1"/>
    <col min="14852" max="14852" width="11.28515625" style="6" customWidth="1"/>
    <col min="14853" max="14853" width="16.140625" style="6" customWidth="1"/>
    <col min="14854" max="14854" width="17.5703125" style="6" customWidth="1"/>
    <col min="14855" max="14855" width="77.7109375" style="6" customWidth="1"/>
    <col min="14856" max="14856" width="8.7109375" style="6" customWidth="1"/>
    <col min="14857" max="14857" width="18.85546875" style="6" customWidth="1"/>
    <col min="14858" max="14858" width="23.85546875" style="6" customWidth="1"/>
    <col min="14859" max="14859" width="30" style="6" customWidth="1"/>
    <col min="14860" max="14860" width="3.28515625" style="6" customWidth="1"/>
    <col min="14861" max="14861" width="2.7109375" style="6" customWidth="1"/>
    <col min="14862" max="14862" width="18.42578125" style="6" customWidth="1"/>
    <col min="14863" max="15104" width="11.42578125" style="6"/>
    <col min="15105" max="15106" width="3.42578125" style="6" customWidth="1"/>
    <col min="15107" max="15107" width="8.140625" style="6" customWidth="1"/>
    <col min="15108" max="15108" width="11.28515625" style="6" customWidth="1"/>
    <col min="15109" max="15109" width="16.140625" style="6" customWidth="1"/>
    <col min="15110" max="15110" width="17.5703125" style="6" customWidth="1"/>
    <col min="15111" max="15111" width="77.7109375" style="6" customWidth="1"/>
    <col min="15112" max="15112" width="8.7109375" style="6" customWidth="1"/>
    <col min="15113" max="15113" width="18.85546875" style="6" customWidth="1"/>
    <col min="15114" max="15114" width="23.85546875" style="6" customWidth="1"/>
    <col min="15115" max="15115" width="30" style="6" customWidth="1"/>
    <col min="15116" max="15116" width="3.28515625" style="6" customWidth="1"/>
    <col min="15117" max="15117" width="2.7109375" style="6" customWidth="1"/>
    <col min="15118" max="15118" width="18.42578125" style="6" customWidth="1"/>
    <col min="15119" max="15360" width="11.42578125" style="6"/>
    <col min="15361" max="15362" width="3.42578125" style="6" customWidth="1"/>
    <col min="15363" max="15363" width="8.140625" style="6" customWidth="1"/>
    <col min="15364" max="15364" width="11.28515625" style="6" customWidth="1"/>
    <col min="15365" max="15365" width="16.140625" style="6" customWidth="1"/>
    <col min="15366" max="15366" width="17.5703125" style="6" customWidth="1"/>
    <col min="15367" max="15367" width="77.7109375" style="6" customWidth="1"/>
    <col min="15368" max="15368" width="8.7109375" style="6" customWidth="1"/>
    <col min="15369" max="15369" width="18.85546875" style="6" customWidth="1"/>
    <col min="15370" max="15370" width="23.85546875" style="6" customWidth="1"/>
    <col min="15371" max="15371" width="30" style="6" customWidth="1"/>
    <col min="15372" max="15372" width="3.28515625" style="6" customWidth="1"/>
    <col min="15373" max="15373" width="2.7109375" style="6" customWidth="1"/>
    <col min="15374" max="15374" width="18.42578125" style="6" customWidth="1"/>
    <col min="15375" max="15616" width="11.42578125" style="6"/>
    <col min="15617" max="15618" width="3.42578125" style="6" customWidth="1"/>
    <col min="15619" max="15619" width="8.140625" style="6" customWidth="1"/>
    <col min="15620" max="15620" width="11.28515625" style="6" customWidth="1"/>
    <col min="15621" max="15621" width="16.140625" style="6" customWidth="1"/>
    <col min="15622" max="15622" width="17.5703125" style="6" customWidth="1"/>
    <col min="15623" max="15623" width="77.7109375" style="6" customWidth="1"/>
    <col min="15624" max="15624" width="8.7109375" style="6" customWidth="1"/>
    <col min="15625" max="15625" width="18.85546875" style="6" customWidth="1"/>
    <col min="15626" max="15626" width="23.85546875" style="6" customWidth="1"/>
    <col min="15627" max="15627" width="30" style="6" customWidth="1"/>
    <col min="15628" max="15628" width="3.28515625" style="6" customWidth="1"/>
    <col min="15629" max="15629" width="2.7109375" style="6" customWidth="1"/>
    <col min="15630" max="15630" width="18.42578125" style="6" customWidth="1"/>
    <col min="15631" max="15872" width="11.42578125" style="6"/>
    <col min="15873" max="15874" width="3.42578125" style="6" customWidth="1"/>
    <col min="15875" max="15875" width="8.140625" style="6" customWidth="1"/>
    <col min="15876" max="15876" width="11.28515625" style="6" customWidth="1"/>
    <col min="15877" max="15877" width="16.140625" style="6" customWidth="1"/>
    <col min="15878" max="15878" width="17.5703125" style="6" customWidth="1"/>
    <col min="15879" max="15879" width="77.7109375" style="6" customWidth="1"/>
    <col min="15880" max="15880" width="8.7109375" style="6" customWidth="1"/>
    <col min="15881" max="15881" width="18.85546875" style="6" customWidth="1"/>
    <col min="15882" max="15882" width="23.85546875" style="6" customWidth="1"/>
    <col min="15883" max="15883" width="30" style="6" customWidth="1"/>
    <col min="15884" max="15884" width="3.28515625" style="6" customWidth="1"/>
    <col min="15885" max="15885" width="2.7109375" style="6" customWidth="1"/>
    <col min="15886" max="15886" width="18.42578125" style="6" customWidth="1"/>
    <col min="15887" max="16128" width="11.42578125" style="6"/>
    <col min="16129" max="16130" width="3.42578125" style="6" customWidth="1"/>
    <col min="16131" max="16131" width="8.140625" style="6" customWidth="1"/>
    <col min="16132" max="16132" width="11.28515625" style="6" customWidth="1"/>
    <col min="16133" max="16133" width="16.140625" style="6" customWidth="1"/>
    <col min="16134" max="16134" width="17.5703125" style="6" customWidth="1"/>
    <col min="16135" max="16135" width="77.7109375" style="6" customWidth="1"/>
    <col min="16136" max="16136" width="8.7109375" style="6" customWidth="1"/>
    <col min="16137" max="16137" width="18.85546875" style="6" customWidth="1"/>
    <col min="16138" max="16138" width="23.85546875" style="6" customWidth="1"/>
    <col min="16139" max="16139" width="30" style="6" customWidth="1"/>
    <col min="16140" max="16140" width="3.28515625" style="6" customWidth="1"/>
    <col min="16141" max="16141" width="2.7109375" style="6" customWidth="1"/>
    <col min="16142" max="16142" width="18.42578125" style="6" customWidth="1"/>
    <col min="16143" max="16384" width="11.42578125" style="6"/>
  </cols>
  <sheetData>
    <row r="1" spans="1:17" ht="17.25" thickBot="1">
      <c r="A1" s="1"/>
      <c r="B1" s="1"/>
      <c r="C1" s="1"/>
      <c r="D1" s="46"/>
      <c r="E1" s="3"/>
      <c r="F1" s="1"/>
      <c r="G1" s="4"/>
      <c r="H1" s="2"/>
      <c r="I1" s="5"/>
      <c r="J1" s="5"/>
      <c r="K1" s="29"/>
      <c r="L1" s="1"/>
      <c r="M1" s="1"/>
    </row>
    <row r="2" spans="1:17" ht="18" thickTop="1" thickBot="1">
      <c r="A2" s="1"/>
      <c r="B2" s="7"/>
      <c r="C2" s="8"/>
      <c r="D2" s="47"/>
      <c r="E2" s="10"/>
      <c r="F2" s="8"/>
      <c r="G2" s="11"/>
      <c r="H2" s="9"/>
      <c r="I2" s="12"/>
      <c r="J2" s="12"/>
      <c r="K2" s="30"/>
      <c r="L2" s="13"/>
      <c r="M2" s="1"/>
    </row>
    <row r="3" spans="1:17">
      <c r="A3" s="1"/>
      <c r="B3" s="14"/>
      <c r="C3" s="198" t="s">
        <v>77</v>
      </c>
      <c r="D3" s="199"/>
      <c r="E3" s="199"/>
      <c r="F3" s="199"/>
      <c r="G3" s="199"/>
      <c r="H3" s="199"/>
      <c r="I3" s="199"/>
      <c r="J3" s="199"/>
      <c r="K3" s="200"/>
      <c r="L3" s="15"/>
      <c r="M3" s="1"/>
    </row>
    <row r="4" spans="1:17" ht="20.25">
      <c r="A4" s="1"/>
      <c r="B4" s="14"/>
      <c r="C4" s="222" t="s">
        <v>284</v>
      </c>
      <c r="D4" s="223"/>
      <c r="E4" s="223"/>
      <c r="F4" s="223"/>
      <c r="G4" s="223"/>
      <c r="H4" s="223"/>
      <c r="I4" s="223"/>
      <c r="J4" s="223"/>
      <c r="K4" s="224"/>
      <c r="L4" s="15"/>
      <c r="M4" s="1"/>
    </row>
    <row r="5" spans="1:17" ht="17.25" thickBot="1">
      <c r="A5" s="1"/>
      <c r="B5" s="14"/>
      <c r="C5" s="201" t="s">
        <v>331</v>
      </c>
      <c r="D5" s="202"/>
      <c r="E5" s="202"/>
      <c r="F5" s="202"/>
      <c r="G5" s="202"/>
      <c r="H5" s="202"/>
      <c r="I5" s="202"/>
      <c r="J5" s="202"/>
      <c r="K5" s="203"/>
      <c r="L5" s="15"/>
      <c r="M5" s="1"/>
    </row>
    <row r="6" spans="1:17" ht="17.25" hidden="1" thickBot="1">
      <c r="A6" s="1"/>
      <c r="B6" s="14"/>
      <c r="C6" s="204" t="s">
        <v>106</v>
      </c>
      <c r="D6" s="205"/>
      <c r="E6" s="205"/>
      <c r="F6" s="205"/>
      <c r="G6" s="205"/>
      <c r="H6" s="205"/>
      <c r="I6" s="205"/>
      <c r="J6" s="205"/>
      <c r="K6" s="206"/>
      <c r="L6" s="15"/>
      <c r="M6" s="1"/>
    </row>
    <row r="7" spans="1:17" ht="17.25" hidden="1" thickBot="1">
      <c r="A7" s="1"/>
      <c r="B7" s="14"/>
      <c r="C7" s="219"/>
      <c r="D7" s="220"/>
      <c r="E7" s="220"/>
      <c r="F7" s="220"/>
      <c r="G7" s="220"/>
      <c r="H7" s="220"/>
      <c r="I7" s="220"/>
      <c r="J7" s="220"/>
      <c r="K7" s="221"/>
      <c r="L7" s="15"/>
      <c r="M7" s="1"/>
    </row>
    <row r="8" spans="1:17" ht="11.25" hidden="1" customHeight="1" thickBot="1">
      <c r="A8" s="1"/>
      <c r="B8" s="14"/>
      <c r="C8" s="209" t="s">
        <v>78</v>
      </c>
      <c r="D8" s="211" t="s">
        <v>79</v>
      </c>
      <c r="E8" s="213" t="s">
        <v>80</v>
      </c>
      <c r="F8" s="214"/>
      <c r="G8" s="215" t="s">
        <v>58</v>
      </c>
      <c r="H8" s="217" t="s">
        <v>59</v>
      </c>
      <c r="I8" s="207" t="s">
        <v>0</v>
      </c>
      <c r="J8" s="207" t="s">
        <v>8</v>
      </c>
      <c r="K8" s="194" t="s">
        <v>83</v>
      </c>
      <c r="L8" s="15"/>
      <c r="M8" s="1"/>
    </row>
    <row r="9" spans="1:17" ht="17.25" hidden="1" thickBot="1">
      <c r="A9" s="1"/>
      <c r="B9" s="14"/>
      <c r="C9" s="210"/>
      <c r="D9" s="212"/>
      <c r="E9" s="111" t="s">
        <v>81</v>
      </c>
      <c r="F9" s="112" t="s">
        <v>82</v>
      </c>
      <c r="G9" s="216"/>
      <c r="H9" s="218"/>
      <c r="I9" s="208"/>
      <c r="J9" s="208"/>
      <c r="K9" s="195"/>
      <c r="L9" s="15"/>
      <c r="M9" s="1"/>
    </row>
    <row r="10" spans="1:17" ht="17.25" thickBot="1">
      <c r="A10" s="1"/>
      <c r="B10" s="14"/>
      <c r="C10" s="16"/>
      <c r="D10" s="48"/>
      <c r="E10" s="17"/>
      <c r="F10" s="17"/>
      <c r="G10" s="17"/>
      <c r="H10" s="17"/>
      <c r="I10" s="17"/>
      <c r="J10" s="17"/>
      <c r="K10" s="31"/>
      <c r="L10" s="15"/>
      <c r="M10" s="1"/>
    </row>
    <row r="11" spans="1:17" ht="17.25" thickBot="1">
      <c r="A11" s="1"/>
      <c r="B11" s="14"/>
      <c r="C11" s="204" t="s">
        <v>137</v>
      </c>
      <c r="D11" s="205"/>
      <c r="E11" s="205"/>
      <c r="F11" s="205"/>
      <c r="G11" s="205"/>
      <c r="H11" s="205"/>
      <c r="I11" s="205"/>
      <c r="J11" s="205"/>
      <c r="K11" s="206"/>
      <c r="L11" s="15"/>
      <c r="M11" s="1"/>
    </row>
    <row r="12" spans="1:17" ht="17.25" thickBot="1">
      <c r="A12" s="1"/>
      <c r="B12" s="14"/>
      <c r="C12" s="219"/>
      <c r="D12" s="220"/>
      <c r="E12" s="220"/>
      <c r="F12" s="220"/>
      <c r="G12" s="220"/>
      <c r="H12" s="220"/>
      <c r="I12" s="220"/>
      <c r="J12" s="220"/>
      <c r="K12" s="221"/>
      <c r="L12" s="15"/>
      <c r="M12" s="71"/>
      <c r="N12" s="181" t="s">
        <v>116</v>
      </c>
      <c r="O12" s="181"/>
      <c r="P12" s="182"/>
    </row>
    <row r="13" spans="1:17" ht="16.5" customHeight="1">
      <c r="A13" s="1"/>
      <c r="B13" s="14"/>
      <c r="C13" s="209" t="s">
        <v>78</v>
      </c>
      <c r="D13" s="211" t="s">
        <v>79</v>
      </c>
      <c r="E13" s="213" t="s">
        <v>80</v>
      </c>
      <c r="F13" s="214"/>
      <c r="G13" s="215" t="s">
        <v>58</v>
      </c>
      <c r="H13" s="217" t="s">
        <v>59</v>
      </c>
      <c r="I13" s="207" t="s">
        <v>0</v>
      </c>
      <c r="J13" s="207" t="s">
        <v>8</v>
      </c>
      <c r="K13" s="194" t="s">
        <v>83</v>
      </c>
      <c r="L13" s="15"/>
      <c r="M13" s="188" t="s">
        <v>117</v>
      </c>
      <c r="N13" s="190" t="s">
        <v>118</v>
      </c>
      <c r="O13" s="192" t="s">
        <v>119</v>
      </c>
      <c r="P13" s="192" t="s">
        <v>120</v>
      </c>
      <c r="Q13" s="175"/>
    </row>
    <row r="14" spans="1:17" ht="17.25" thickBot="1">
      <c r="A14" s="1"/>
      <c r="B14" s="14"/>
      <c r="C14" s="210"/>
      <c r="D14" s="212"/>
      <c r="E14" s="111" t="s">
        <v>81</v>
      </c>
      <c r="F14" s="112" t="s">
        <v>82</v>
      </c>
      <c r="G14" s="216"/>
      <c r="H14" s="218"/>
      <c r="I14" s="208"/>
      <c r="J14" s="208"/>
      <c r="K14" s="195"/>
      <c r="L14" s="15"/>
      <c r="M14" s="189"/>
      <c r="N14" s="191"/>
      <c r="O14" s="193"/>
      <c r="P14" s="193"/>
      <c r="Q14" s="175"/>
    </row>
    <row r="15" spans="1:17" ht="16.5" customHeight="1">
      <c r="A15" s="1"/>
      <c r="B15" s="14"/>
      <c r="C15" s="113"/>
      <c r="D15" s="153">
        <v>6</v>
      </c>
      <c r="E15" s="154"/>
      <c r="F15" s="154"/>
      <c r="G15" s="155" t="s">
        <v>269</v>
      </c>
      <c r="H15" s="156"/>
      <c r="I15" s="157"/>
      <c r="J15" s="157"/>
      <c r="K15" s="265"/>
      <c r="L15" s="15"/>
      <c r="M15" s="74"/>
      <c r="N15" s="75"/>
      <c r="O15" s="75"/>
      <c r="P15" s="76"/>
    </row>
    <row r="16" spans="1:17">
      <c r="A16" s="1"/>
      <c r="B16" s="14"/>
      <c r="C16" s="114"/>
      <c r="D16" s="158"/>
      <c r="E16" s="159"/>
      <c r="F16" s="159"/>
      <c r="G16" s="160" t="s">
        <v>138</v>
      </c>
      <c r="H16" s="161"/>
      <c r="I16" s="162"/>
      <c r="J16" s="162"/>
      <c r="K16" s="266"/>
      <c r="L16" s="33"/>
      <c r="M16" s="77"/>
      <c r="N16" s="78"/>
      <c r="O16" s="78"/>
      <c r="P16" s="78"/>
    </row>
    <row r="17" spans="1:16">
      <c r="A17" s="1"/>
      <c r="B17" s="14"/>
      <c r="C17" s="114"/>
      <c r="D17" s="158"/>
      <c r="E17" s="159"/>
      <c r="F17" s="159"/>
      <c r="G17" s="160" t="s">
        <v>285</v>
      </c>
      <c r="H17" s="161"/>
      <c r="I17" s="162"/>
      <c r="J17" s="162"/>
      <c r="K17" s="266"/>
      <c r="L17" s="33"/>
      <c r="M17" s="77"/>
      <c r="N17" s="78"/>
      <c r="O17" s="78"/>
      <c r="P17" s="78"/>
    </row>
    <row r="18" spans="1:16">
      <c r="A18" s="1"/>
      <c r="B18" s="14"/>
      <c r="C18" s="83">
        <v>4262</v>
      </c>
      <c r="D18" s="163">
        <v>6.0010000000000003</v>
      </c>
      <c r="E18" s="164"/>
      <c r="F18" s="164"/>
      <c r="G18" s="165" t="s">
        <v>49</v>
      </c>
      <c r="H18" s="166" t="s">
        <v>1</v>
      </c>
      <c r="I18" s="167">
        <v>2386</v>
      </c>
      <c r="J18" s="168">
        <v>6412</v>
      </c>
      <c r="K18" s="90">
        <v>15299032</v>
      </c>
      <c r="L18" s="33"/>
      <c r="M18" s="77"/>
      <c r="N18" s="72">
        <f>ROUND((+M18),0)</f>
        <v>0</v>
      </c>
      <c r="O18" s="72">
        <f>+N18*I18</f>
        <v>0</v>
      </c>
      <c r="P18" s="73" t="str">
        <f>IF(OR(O18&lt;=0,O18&gt;K18),"ERROR","OK")</f>
        <v>ERROR</v>
      </c>
    </row>
    <row r="19" spans="1:16">
      <c r="A19" s="1"/>
      <c r="B19" s="14"/>
      <c r="C19" s="114"/>
      <c r="D19" s="158"/>
      <c r="E19" s="159"/>
      <c r="F19" s="159"/>
      <c r="G19" s="160" t="s">
        <v>286</v>
      </c>
      <c r="H19" s="161"/>
      <c r="I19" s="162"/>
      <c r="J19" s="162"/>
      <c r="K19" s="266"/>
      <c r="L19" s="33"/>
      <c r="M19" s="149"/>
      <c r="N19" s="72">
        <f t="shared" ref="N19:N124" si="0">ROUND((+M19),0)</f>
        <v>0</v>
      </c>
      <c r="O19" s="72">
        <f t="shared" ref="O19:O124" si="1">+N19*I19</f>
        <v>0</v>
      </c>
      <c r="P19" s="73" t="str">
        <f t="shared" ref="P19:P124" si="2">IF(OR(O19&lt;=0,O19&gt;K19),"ERROR","OK")</f>
        <v>ERROR</v>
      </c>
    </row>
    <row r="20" spans="1:16" ht="31.5">
      <c r="A20" s="1"/>
      <c r="B20" s="14"/>
      <c r="C20" s="83">
        <v>3024</v>
      </c>
      <c r="D20" s="163">
        <v>6.0020000000000007</v>
      </c>
      <c r="E20" s="164"/>
      <c r="F20" s="164"/>
      <c r="G20" s="165" t="s">
        <v>10</v>
      </c>
      <c r="H20" s="166" t="s">
        <v>1</v>
      </c>
      <c r="I20" s="167">
        <v>479</v>
      </c>
      <c r="J20" s="168">
        <v>133659</v>
      </c>
      <c r="K20" s="90">
        <v>64022661</v>
      </c>
      <c r="L20" s="33"/>
      <c r="M20" s="150"/>
      <c r="N20" s="72">
        <f t="shared" si="0"/>
        <v>0</v>
      </c>
      <c r="O20" s="72">
        <f t="shared" si="1"/>
        <v>0</v>
      </c>
      <c r="P20" s="73" t="str">
        <f t="shared" si="2"/>
        <v>ERROR</v>
      </c>
    </row>
    <row r="21" spans="1:16" ht="31.5">
      <c r="A21" s="1"/>
      <c r="B21" s="14"/>
      <c r="C21" s="83">
        <v>4792</v>
      </c>
      <c r="D21" s="163">
        <v>6.003000000000001</v>
      </c>
      <c r="E21" s="164"/>
      <c r="F21" s="164"/>
      <c r="G21" s="165" t="s">
        <v>30</v>
      </c>
      <c r="H21" s="166" t="s">
        <v>1</v>
      </c>
      <c r="I21" s="167">
        <v>1774</v>
      </c>
      <c r="J21" s="168">
        <v>96653</v>
      </c>
      <c r="K21" s="90">
        <v>171462422</v>
      </c>
      <c r="L21" s="33"/>
      <c r="M21" s="150"/>
      <c r="N21" s="72">
        <f t="shared" ref="N21:N62" si="3">ROUND((+M21),0)</f>
        <v>0</v>
      </c>
      <c r="O21" s="72">
        <f t="shared" ref="O21:O62" si="4">+N21*I21</f>
        <v>0</v>
      </c>
      <c r="P21" s="73" t="str">
        <f t="shared" ref="P21:P62" si="5">IF(OR(O21&lt;=0,O21&gt;K21),"ERROR","OK")</f>
        <v>ERROR</v>
      </c>
    </row>
    <row r="22" spans="1:16" ht="31.5">
      <c r="A22" s="1"/>
      <c r="B22" s="14"/>
      <c r="C22" s="83">
        <v>4613</v>
      </c>
      <c r="D22" s="163">
        <v>6.0040000000000013</v>
      </c>
      <c r="E22" s="164"/>
      <c r="F22" s="164"/>
      <c r="G22" s="165" t="s">
        <v>31</v>
      </c>
      <c r="H22" s="166" t="s">
        <v>1</v>
      </c>
      <c r="I22" s="167">
        <v>2625</v>
      </c>
      <c r="J22" s="168">
        <v>57434</v>
      </c>
      <c r="K22" s="90">
        <v>150764250</v>
      </c>
      <c r="L22" s="33"/>
      <c r="M22" s="150"/>
      <c r="N22" s="72">
        <f t="shared" si="3"/>
        <v>0</v>
      </c>
      <c r="O22" s="72">
        <f t="shared" si="4"/>
        <v>0</v>
      </c>
      <c r="P22" s="73" t="str">
        <f t="shared" si="5"/>
        <v>ERROR</v>
      </c>
    </row>
    <row r="23" spans="1:16">
      <c r="A23" s="1"/>
      <c r="B23" s="14"/>
      <c r="C23" s="114"/>
      <c r="D23" s="158"/>
      <c r="E23" s="159"/>
      <c r="F23" s="159"/>
      <c r="G23" s="160" t="s">
        <v>287</v>
      </c>
      <c r="H23" s="161"/>
      <c r="I23" s="162"/>
      <c r="J23" s="162"/>
      <c r="K23" s="266"/>
      <c r="L23" s="33"/>
      <c r="M23" s="263"/>
      <c r="N23" s="72">
        <f t="shared" ref="N23:N44" si="6">ROUND((+M23),0)</f>
        <v>0</v>
      </c>
      <c r="O23" s="72">
        <f t="shared" ref="O23:O44" si="7">+N23*I23</f>
        <v>0</v>
      </c>
      <c r="P23" s="73" t="str">
        <f t="shared" ref="P23:P44" si="8">IF(OR(O23&lt;=0,O23&gt;K23),"ERROR","OK")</f>
        <v>ERROR</v>
      </c>
    </row>
    <row r="24" spans="1:16" ht="31.5">
      <c r="A24" s="1"/>
      <c r="B24" s="14"/>
      <c r="C24" s="83">
        <v>8389</v>
      </c>
      <c r="D24" s="163">
        <v>6.0050000000000017</v>
      </c>
      <c r="E24" s="164"/>
      <c r="F24" s="164"/>
      <c r="G24" s="165" t="s">
        <v>288</v>
      </c>
      <c r="H24" s="166" t="s">
        <v>2</v>
      </c>
      <c r="I24" s="167">
        <v>38</v>
      </c>
      <c r="J24" s="168">
        <v>36238</v>
      </c>
      <c r="K24" s="90">
        <v>1377044</v>
      </c>
      <c r="L24" s="33"/>
      <c r="M24" s="263"/>
      <c r="N24" s="72">
        <f t="shared" si="6"/>
        <v>0</v>
      </c>
      <c r="O24" s="72">
        <f t="shared" si="7"/>
        <v>0</v>
      </c>
      <c r="P24" s="73" t="str">
        <f t="shared" si="8"/>
        <v>ERROR</v>
      </c>
    </row>
    <row r="25" spans="1:16" ht="31.5">
      <c r="A25" s="1"/>
      <c r="B25" s="14"/>
      <c r="C25" s="83">
        <v>4809</v>
      </c>
      <c r="D25" s="163">
        <v>6.006000000000002</v>
      </c>
      <c r="E25" s="164"/>
      <c r="F25" s="164"/>
      <c r="G25" s="165" t="s">
        <v>139</v>
      </c>
      <c r="H25" s="166" t="s">
        <v>2</v>
      </c>
      <c r="I25" s="167">
        <v>115</v>
      </c>
      <c r="J25" s="168">
        <v>259606</v>
      </c>
      <c r="K25" s="90">
        <v>29854690</v>
      </c>
      <c r="L25" s="33"/>
      <c r="M25" s="263"/>
      <c r="N25" s="72">
        <f t="shared" si="6"/>
        <v>0</v>
      </c>
      <c r="O25" s="72">
        <f t="shared" si="7"/>
        <v>0</v>
      </c>
      <c r="P25" s="73" t="str">
        <f t="shared" si="8"/>
        <v>ERROR</v>
      </c>
    </row>
    <row r="26" spans="1:16" ht="31.5">
      <c r="A26" s="1"/>
      <c r="B26" s="14"/>
      <c r="C26" s="83">
        <v>4810</v>
      </c>
      <c r="D26" s="163">
        <v>6.0070000000000023</v>
      </c>
      <c r="E26" s="164"/>
      <c r="F26" s="164"/>
      <c r="G26" s="165" t="s">
        <v>140</v>
      </c>
      <c r="H26" s="166" t="s">
        <v>2</v>
      </c>
      <c r="I26" s="167">
        <v>19</v>
      </c>
      <c r="J26" s="168">
        <v>352650</v>
      </c>
      <c r="K26" s="90">
        <v>6700350</v>
      </c>
      <c r="L26" s="33"/>
      <c r="M26" s="263"/>
      <c r="N26" s="72">
        <f t="shared" si="6"/>
        <v>0</v>
      </c>
      <c r="O26" s="72">
        <f t="shared" si="7"/>
        <v>0</v>
      </c>
      <c r="P26" s="73" t="str">
        <f t="shared" si="8"/>
        <v>ERROR</v>
      </c>
    </row>
    <row r="27" spans="1:16">
      <c r="A27" s="1"/>
      <c r="B27" s="14"/>
      <c r="C27" s="83">
        <v>5953</v>
      </c>
      <c r="D27" s="163">
        <v>6.0080000000000027</v>
      </c>
      <c r="E27" s="164"/>
      <c r="F27" s="164"/>
      <c r="G27" s="165" t="s">
        <v>141</v>
      </c>
      <c r="H27" s="166" t="s">
        <v>2</v>
      </c>
      <c r="I27" s="167">
        <v>123</v>
      </c>
      <c r="J27" s="168">
        <v>584689</v>
      </c>
      <c r="K27" s="90">
        <v>71916747</v>
      </c>
      <c r="L27" s="33"/>
      <c r="M27" s="263"/>
      <c r="N27" s="72">
        <f t="shared" si="6"/>
        <v>0</v>
      </c>
      <c r="O27" s="72">
        <f t="shared" si="7"/>
        <v>0</v>
      </c>
      <c r="P27" s="73" t="str">
        <f t="shared" si="8"/>
        <v>ERROR</v>
      </c>
    </row>
    <row r="28" spans="1:16">
      <c r="A28" s="1"/>
      <c r="B28" s="14"/>
      <c r="C28" s="83">
        <v>3225</v>
      </c>
      <c r="D28" s="163">
        <v>6.009000000000003</v>
      </c>
      <c r="E28" s="164"/>
      <c r="F28" s="164"/>
      <c r="G28" s="165" t="s">
        <v>13</v>
      </c>
      <c r="H28" s="166" t="s">
        <v>2</v>
      </c>
      <c r="I28" s="167">
        <v>9</v>
      </c>
      <c r="J28" s="168">
        <v>34803</v>
      </c>
      <c r="K28" s="90">
        <v>313227</v>
      </c>
      <c r="L28" s="33"/>
      <c r="M28" s="263"/>
      <c r="N28" s="72">
        <f t="shared" si="6"/>
        <v>0</v>
      </c>
      <c r="O28" s="72">
        <f t="shared" si="7"/>
        <v>0</v>
      </c>
      <c r="P28" s="73" t="str">
        <f t="shared" si="8"/>
        <v>ERROR</v>
      </c>
    </row>
    <row r="29" spans="1:16">
      <c r="A29" s="1"/>
      <c r="B29" s="14"/>
      <c r="C29" s="83">
        <v>3226</v>
      </c>
      <c r="D29" s="163">
        <v>6.0100000000000033</v>
      </c>
      <c r="E29" s="164"/>
      <c r="F29" s="164"/>
      <c r="G29" s="165" t="s">
        <v>14</v>
      </c>
      <c r="H29" s="166" t="s">
        <v>2</v>
      </c>
      <c r="I29" s="167">
        <v>106</v>
      </c>
      <c r="J29" s="168">
        <v>55531</v>
      </c>
      <c r="K29" s="90">
        <v>5886286</v>
      </c>
      <c r="L29" s="33"/>
      <c r="M29" s="263"/>
      <c r="N29" s="72">
        <f t="shared" si="6"/>
        <v>0</v>
      </c>
      <c r="O29" s="72">
        <f t="shared" si="7"/>
        <v>0</v>
      </c>
      <c r="P29" s="73" t="str">
        <f t="shared" si="8"/>
        <v>ERROR</v>
      </c>
    </row>
    <row r="30" spans="1:16">
      <c r="A30" s="1"/>
      <c r="B30" s="14"/>
      <c r="C30" s="83">
        <v>3227</v>
      </c>
      <c r="D30" s="163">
        <v>6.0110000000000037</v>
      </c>
      <c r="E30" s="164"/>
      <c r="F30" s="164"/>
      <c r="G30" s="165" t="s">
        <v>15</v>
      </c>
      <c r="H30" s="166" t="s">
        <v>2</v>
      </c>
      <c r="I30" s="167">
        <v>1590</v>
      </c>
      <c r="J30" s="168">
        <v>116785</v>
      </c>
      <c r="K30" s="90">
        <v>185688150</v>
      </c>
      <c r="L30" s="33"/>
      <c r="M30" s="263"/>
      <c r="N30" s="72">
        <f t="shared" si="6"/>
        <v>0</v>
      </c>
      <c r="O30" s="72">
        <f t="shared" si="7"/>
        <v>0</v>
      </c>
      <c r="P30" s="73" t="str">
        <f t="shared" si="8"/>
        <v>ERROR</v>
      </c>
    </row>
    <row r="31" spans="1:16">
      <c r="A31" s="1"/>
      <c r="B31" s="14"/>
      <c r="C31" s="83">
        <v>3228</v>
      </c>
      <c r="D31" s="163">
        <v>6.012000000000004</v>
      </c>
      <c r="E31" s="164"/>
      <c r="F31" s="164"/>
      <c r="G31" s="165" t="s">
        <v>142</v>
      </c>
      <c r="H31" s="166" t="s">
        <v>2</v>
      </c>
      <c r="I31" s="167">
        <v>243</v>
      </c>
      <c r="J31" s="168">
        <v>181704</v>
      </c>
      <c r="K31" s="90">
        <v>44154072</v>
      </c>
      <c r="L31" s="33"/>
      <c r="M31" s="263"/>
      <c r="N31" s="72">
        <f t="shared" si="6"/>
        <v>0</v>
      </c>
      <c r="O31" s="72">
        <f t="shared" si="7"/>
        <v>0</v>
      </c>
      <c r="P31" s="73" t="str">
        <f t="shared" si="8"/>
        <v>ERROR</v>
      </c>
    </row>
    <row r="32" spans="1:16">
      <c r="A32" s="1"/>
      <c r="B32" s="14"/>
      <c r="C32" s="83">
        <v>3230</v>
      </c>
      <c r="D32" s="163">
        <v>6.0130000000000043</v>
      </c>
      <c r="E32" s="164"/>
      <c r="F32" s="164"/>
      <c r="G32" s="165" t="s">
        <v>16</v>
      </c>
      <c r="H32" s="166" t="s">
        <v>2</v>
      </c>
      <c r="I32" s="167">
        <v>1022</v>
      </c>
      <c r="J32" s="168">
        <v>413153</v>
      </c>
      <c r="K32" s="90">
        <v>422242366</v>
      </c>
      <c r="L32" s="33"/>
      <c r="M32" s="263"/>
      <c r="N32" s="72">
        <f t="shared" si="6"/>
        <v>0</v>
      </c>
      <c r="O32" s="72">
        <f t="shared" si="7"/>
        <v>0</v>
      </c>
      <c r="P32" s="73" t="str">
        <f t="shared" si="8"/>
        <v>ERROR</v>
      </c>
    </row>
    <row r="33" spans="1:16">
      <c r="A33" s="1"/>
      <c r="B33" s="14"/>
      <c r="C33" s="114"/>
      <c r="D33" s="158"/>
      <c r="E33" s="159"/>
      <c r="F33" s="159"/>
      <c r="G33" s="160" t="s">
        <v>287</v>
      </c>
      <c r="H33" s="161"/>
      <c r="I33" s="162"/>
      <c r="J33" s="162"/>
      <c r="K33" s="266"/>
      <c r="L33" s="33"/>
      <c r="M33" s="263"/>
      <c r="N33" s="72">
        <f t="shared" si="6"/>
        <v>0</v>
      </c>
      <c r="O33" s="72">
        <f t="shared" si="7"/>
        <v>0</v>
      </c>
      <c r="P33" s="73" t="str">
        <f t="shared" si="8"/>
        <v>ERROR</v>
      </c>
    </row>
    <row r="34" spans="1:16" ht="31.5">
      <c r="A34" s="1"/>
      <c r="B34" s="14"/>
      <c r="C34" s="83">
        <v>4842</v>
      </c>
      <c r="D34" s="163">
        <v>6.0140000000000047</v>
      </c>
      <c r="E34" s="164"/>
      <c r="F34" s="164"/>
      <c r="G34" s="165" t="s">
        <v>143</v>
      </c>
      <c r="H34" s="166" t="s">
        <v>5</v>
      </c>
      <c r="I34" s="167">
        <v>1</v>
      </c>
      <c r="J34" s="168">
        <v>362401</v>
      </c>
      <c r="K34" s="90">
        <v>362401</v>
      </c>
      <c r="L34" s="33"/>
      <c r="M34" s="263"/>
      <c r="N34" s="72">
        <f t="shared" si="6"/>
        <v>0</v>
      </c>
      <c r="O34" s="72">
        <f t="shared" si="7"/>
        <v>0</v>
      </c>
      <c r="P34" s="73" t="str">
        <f t="shared" si="8"/>
        <v>ERROR</v>
      </c>
    </row>
    <row r="35" spans="1:16" ht="47.25">
      <c r="A35" s="1"/>
      <c r="B35" s="14"/>
      <c r="C35" s="83">
        <v>4972</v>
      </c>
      <c r="D35" s="163">
        <v>6.015000000000005</v>
      </c>
      <c r="E35" s="164"/>
      <c r="F35" s="164"/>
      <c r="G35" s="165" t="s">
        <v>144</v>
      </c>
      <c r="H35" s="166" t="s">
        <v>5</v>
      </c>
      <c r="I35" s="167">
        <v>3</v>
      </c>
      <c r="J35" s="168">
        <v>1186566</v>
      </c>
      <c r="K35" s="90">
        <v>3559698</v>
      </c>
      <c r="L35" s="33"/>
      <c r="M35" s="263"/>
      <c r="N35" s="72">
        <f t="shared" si="6"/>
        <v>0</v>
      </c>
      <c r="O35" s="72">
        <f t="shared" si="7"/>
        <v>0</v>
      </c>
      <c r="P35" s="73" t="str">
        <f t="shared" si="8"/>
        <v>ERROR</v>
      </c>
    </row>
    <row r="36" spans="1:16" ht="31.5">
      <c r="A36" s="1"/>
      <c r="B36" s="14"/>
      <c r="C36" s="83">
        <v>4841</v>
      </c>
      <c r="D36" s="163">
        <v>6.0160000000000053</v>
      </c>
      <c r="E36" s="164"/>
      <c r="F36" s="164"/>
      <c r="G36" s="165" t="s">
        <v>51</v>
      </c>
      <c r="H36" s="166" t="s">
        <v>5</v>
      </c>
      <c r="I36" s="167">
        <v>1</v>
      </c>
      <c r="J36" s="168">
        <v>223243</v>
      </c>
      <c r="K36" s="90">
        <v>223243</v>
      </c>
      <c r="L36" s="33"/>
      <c r="M36" s="263"/>
      <c r="N36" s="72">
        <f t="shared" si="6"/>
        <v>0</v>
      </c>
      <c r="O36" s="72">
        <f t="shared" si="7"/>
        <v>0</v>
      </c>
      <c r="P36" s="73" t="str">
        <f t="shared" si="8"/>
        <v>ERROR</v>
      </c>
    </row>
    <row r="37" spans="1:16" ht="31.5">
      <c r="A37" s="1"/>
      <c r="B37" s="14"/>
      <c r="C37" s="83">
        <v>4839</v>
      </c>
      <c r="D37" s="163">
        <v>6.0170000000000057</v>
      </c>
      <c r="E37" s="164"/>
      <c r="F37" s="164"/>
      <c r="G37" s="165" t="s">
        <v>32</v>
      </c>
      <c r="H37" s="166" t="s">
        <v>5</v>
      </c>
      <c r="I37" s="167">
        <v>5</v>
      </c>
      <c r="J37" s="168">
        <v>512923</v>
      </c>
      <c r="K37" s="90">
        <v>2564615</v>
      </c>
      <c r="L37" s="33"/>
      <c r="M37" s="263"/>
      <c r="N37" s="72">
        <f t="shared" si="6"/>
        <v>0</v>
      </c>
      <c r="O37" s="72">
        <f t="shared" si="7"/>
        <v>0</v>
      </c>
      <c r="P37" s="73" t="str">
        <f t="shared" si="8"/>
        <v>ERROR</v>
      </c>
    </row>
    <row r="38" spans="1:16" ht="31.5">
      <c r="A38" s="1"/>
      <c r="B38" s="14"/>
      <c r="C38" s="83">
        <v>4844</v>
      </c>
      <c r="D38" s="163">
        <v>6.018000000000006</v>
      </c>
      <c r="E38" s="164"/>
      <c r="F38" s="164"/>
      <c r="G38" s="165" t="s">
        <v>52</v>
      </c>
      <c r="H38" s="166" t="s">
        <v>5</v>
      </c>
      <c r="I38" s="167">
        <v>2</v>
      </c>
      <c r="J38" s="168">
        <v>2637985</v>
      </c>
      <c r="K38" s="90">
        <v>5275970</v>
      </c>
      <c r="L38" s="33"/>
      <c r="M38" s="263"/>
      <c r="N38" s="72">
        <f t="shared" si="6"/>
        <v>0</v>
      </c>
      <c r="O38" s="72">
        <f t="shared" si="7"/>
        <v>0</v>
      </c>
      <c r="P38" s="73" t="str">
        <f t="shared" si="8"/>
        <v>ERROR</v>
      </c>
    </row>
    <row r="39" spans="1:16" ht="31.5">
      <c r="A39" s="1"/>
      <c r="B39" s="14"/>
      <c r="C39" s="83">
        <v>4840</v>
      </c>
      <c r="D39" s="163">
        <v>6.0190000000000063</v>
      </c>
      <c r="E39" s="164"/>
      <c r="F39" s="164"/>
      <c r="G39" s="165" t="s">
        <v>33</v>
      </c>
      <c r="H39" s="166" t="s">
        <v>5</v>
      </c>
      <c r="I39" s="167">
        <v>3</v>
      </c>
      <c r="J39" s="168">
        <v>135787</v>
      </c>
      <c r="K39" s="90">
        <v>407361</v>
      </c>
      <c r="L39" s="33"/>
      <c r="M39" s="263"/>
      <c r="N39" s="72">
        <f t="shared" si="6"/>
        <v>0</v>
      </c>
      <c r="O39" s="72">
        <f t="shared" si="7"/>
        <v>0</v>
      </c>
      <c r="P39" s="73" t="str">
        <f t="shared" si="8"/>
        <v>ERROR</v>
      </c>
    </row>
    <row r="40" spans="1:16" ht="31.5">
      <c r="A40" s="1"/>
      <c r="B40" s="14"/>
      <c r="C40" s="83">
        <v>4843</v>
      </c>
      <c r="D40" s="163">
        <v>6.0200000000000067</v>
      </c>
      <c r="E40" s="164"/>
      <c r="F40" s="164"/>
      <c r="G40" s="165" t="s">
        <v>34</v>
      </c>
      <c r="H40" s="166" t="s">
        <v>5</v>
      </c>
      <c r="I40" s="167">
        <v>3</v>
      </c>
      <c r="J40" s="168">
        <v>264321</v>
      </c>
      <c r="K40" s="90">
        <v>792963</v>
      </c>
      <c r="L40" s="33"/>
      <c r="M40" s="263"/>
      <c r="N40" s="72">
        <f t="shared" si="6"/>
        <v>0</v>
      </c>
      <c r="O40" s="72">
        <f t="shared" si="7"/>
        <v>0</v>
      </c>
      <c r="P40" s="73" t="str">
        <f t="shared" si="8"/>
        <v>ERROR</v>
      </c>
    </row>
    <row r="41" spans="1:16" ht="63">
      <c r="A41" s="1"/>
      <c r="B41" s="14"/>
      <c r="C41" s="83">
        <v>4974</v>
      </c>
      <c r="D41" s="163">
        <v>6.021000000000007</v>
      </c>
      <c r="E41" s="164"/>
      <c r="F41" s="164"/>
      <c r="G41" s="165" t="s">
        <v>289</v>
      </c>
      <c r="H41" s="166" t="s">
        <v>5</v>
      </c>
      <c r="I41" s="167">
        <v>1</v>
      </c>
      <c r="J41" s="168">
        <v>4437103</v>
      </c>
      <c r="K41" s="90">
        <v>4437103</v>
      </c>
      <c r="L41" s="33"/>
      <c r="M41" s="263"/>
      <c r="N41" s="72">
        <f t="shared" si="6"/>
        <v>0</v>
      </c>
      <c r="O41" s="72">
        <f t="shared" si="7"/>
        <v>0</v>
      </c>
      <c r="P41" s="73" t="str">
        <f t="shared" si="8"/>
        <v>ERROR</v>
      </c>
    </row>
    <row r="42" spans="1:16" ht="31.5">
      <c r="A42" s="1"/>
      <c r="B42" s="14"/>
      <c r="C42" s="83">
        <v>8347</v>
      </c>
      <c r="D42" s="163">
        <v>6.0220000000000073</v>
      </c>
      <c r="E42" s="164"/>
      <c r="F42" s="164"/>
      <c r="G42" s="165" t="s">
        <v>290</v>
      </c>
      <c r="H42" s="166" t="s">
        <v>5</v>
      </c>
      <c r="I42" s="167">
        <v>1</v>
      </c>
      <c r="J42" s="168">
        <v>1750108</v>
      </c>
      <c r="K42" s="90">
        <v>1750108</v>
      </c>
      <c r="L42" s="33"/>
      <c r="M42" s="263"/>
      <c r="N42" s="72">
        <f t="shared" si="6"/>
        <v>0</v>
      </c>
      <c r="O42" s="72">
        <f t="shared" si="7"/>
        <v>0</v>
      </c>
      <c r="P42" s="73" t="str">
        <f t="shared" si="8"/>
        <v>ERROR</v>
      </c>
    </row>
    <row r="43" spans="1:16">
      <c r="A43" s="1"/>
      <c r="B43" s="14"/>
      <c r="C43" s="114"/>
      <c r="D43" s="158"/>
      <c r="E43" s="159"/>
      <c r="F43" s="159"/>
      <c r="G43" s="160" t="s">
        <v>291</v>
      </c>
      <c r="H43" s="161"/>
      <c r="I43" s="162"/>
      <c r="J43" s="162"/>
      <c r="K43" s="266"/>
      <c r="L43" s="33"/>
      <c r="M43" s="263"/>
      <c r="N43" s="72">
        <f t="shared" si="6"/>
        <v>0</v>
      </c>
      <c r="O43" s="72">
        <f t="shared" si="7"/>
        <v>0</v>
      </c>
      <c r="P43" s="73" t="str">
        <f t="shared" si="8"/>
        <v>ERROR</v>
      </c>
    </row>
    <row r="44" spans="1:16" ht="47.25">
      <c r="A44" s="1"/>
      <c r="B44" s="14"/>
      <c r="C44" s="83">
        <v>5171</v>
      </c>
      <c r="D44" s="163">
        <v>6.0230000000000077</v>
      </c>
      <c r="E44" s="164"/>
      <c r="F44" s="164"/>
      <c r="G44" s="165" t="s">
        <v>145</v>
      </c>
      <c r="H44" s="166" t="s">
        <v>5</v>
      </c>
      <c r="I44" s="167">
        <v>7</v>
      </c>
      <c r="J44" s="168">
        <v>390140</v>
      </c>
      <c r="K44" s="90">
        <v>2730980</v>
      </c>
      <c r="L44" s="33"/>
      <c r="M44" s="263"/>
      <c r="N44" s="72">
        <f t="shared" si="6"/>
        <v>0</v>
      </c>
      <c r="O44" s="72">
        <f t="shared" si="7"/>
        <v>0</v>
      </c>
      <c r="P44" s="73" t="str">
        <f t="shared" si="8"/>
        <v>ERROR</v>
      </c>
    </row>
    <row r="45" spans="1:16">
      <c r="A45" s="1"/>
      <c r="B45" s="14"/>
      <c r="C45" s="114"/>
      <c r="D45" s="158"/>
      <c r="E45" s="159"/>
      <c r="F45" s="159"/>
      <c r="G45" s="160" t="s">
        <v>292</v>
      </c>
      <c r="H45" s="161"/>
      <c r="I45" s="162"/>
      <c r="J45" s="162"/>
      <c r="K45" s="266"/>
      <c r="L45" s="33"/>
      <c r="M45" s="150"/>
      <c r="N45" s="72">
        <f t="shared" si="3"/>
        <v>0</v>
      </c>
      <c r="O45" s="72">
        <f t="shared" si="4"/>
        <v>0</v>
      </c>
      <c r="P45" s="73" t="str">
        <f t="shared" si="5"/>
        <v>ERROR</v>
      </c>
    </row>
    <row r="46" spans="1:16">
      <c r="A46" s="1"/>
      <c r="B46" s="14"/>
      <c r="C46" s="83">
        <v>3539</v>
      </c>
      <c r="D46" s="163">
        <v>6.024000000000008</v>
      </c>
      <c r="E46" s="164"/>
      <c r="F46" s="164"/>
      <c r="G46" s="165" t="s">
        <v>146</v>
      </c>
      <c r="H46" s="166" t="s">
        <v>5</v>
      </c>
      <c r="I46" s="167">
        <v>3</v>
      </c>
      <c r="J46" s="168">
        <v>103429</v>
      </c>
      <c r="K46" s="90">
        <v>310287</v>
      </c>
      <c r="L46" s="33"/>
      <c r="M46" s="150"/>
      <c r="N46" s="72">
        <f t="shared" si="3"/>
        <v>0</v>
      </c>
      <c r="O46" s="72">
        <f t="shared" si="4"/>
        <v>0</v>
      </c>
      <c r="P46" s="73" t="str">
        <f t="shared" si="5"/>
        <v>ERROR</v>
      </c>
    </row>
    <row r="47" spans="1:16">
      <c r="A47" s="1"/>
      <c r="B47" s="14"/>
      <c r="C47" s="83">
        <v>3531</v>
      </c>
      <c r="D47" s="163">
        <v>6.0250000000000083</v>
      </c>
      <c r="E47" s="164"/>
      <c r="F47" s="164"/>
      <c r="G47" s="165" t="s">
        <v>147</v>
      </c>
      <c r="H47" s="166" t="s">
        <v>5</v>
      </c>
      <c r="I47" s="167">
        <v>6</v>
      </c>
      <c r="J47" s="168">
        <v>108499</v>
      </c>
      <c r="K47" s="90">
        <v>650994</v>
      </c>
      <c r="L47" s="33"/>
      <c r="M47" s="150"/>
      <c r="N47" s="72">
        <f t="shared" si="3"/>
        <v>0</v>
      </c>
      <c r="O47" s="72">
        <f t="shared" si="4"/>
        <v>0</v>
      </c>
      <c r="P47" s="73" t="str">
        <f t="shared" si="5"/>
        <v>ERROR</v>
      </c>
    </row>
    <row r="48" spans="1:16">
      <c r="A48" s="1"/>
      <c r="B48" s="14"/>
      <c r="C48" s="83">
        <v>3523</v>
      </c>
      <c r="D48" s="163">
        <v>6.0260000000000087</v>
      </c>
      <c r="E48" s="164"/>
      <c r="F48" s="164"/>
      <c r="G48" s="165" t="s">
        <v>148</v>
      </c>
      <c r="H48" s="166" t="s">
        <v>5</v>
      </c>
      <c r="I48" s="167">
        <v>6</v>
      </c>
      <c r="J48" s="168">
        <v>138188</v>
      </c>
      <c r="K48" s="90">
        <v>829128</v>
      </c>
      <c r="L48" s="33"/>
      <c r="M48" s="150"/>
      <c r="N48" s="72">
        <f t="shared" si="3"/>
        <v>0</v>
      </c>
      <c r="O48" s="72">
        <f t="shared" si="4"/>
        <v>0</v>
      </c>
      <c r="P48" s="73" t="str">
        <f t="shared" si="5"/>
        <v>ERROR</v>
      </c>
    </row>
    <row r="49" spans="1:16">
      <c r="A49" s="1"/>
      <c r="B49" s="14"/>
      <c r="C49" s="83">
        <v>3524</v>
      </c>
      <c r="D49" s="163">
        <v>6.027000000000009</v>
      </c>
      <c r="E49" s="164"/>
      <c r="F49" s="164"/>
      <c r="G49" s="165" t="s">
        <v>149</v>
      </c>
      <c r="H49" s="166" t="s">
        <v>5</v>
      </c>
      <c r="I49" s="167">
        <v>15</v>
      </c>
      <c r="J49" s="168">
        <v>256810</v>
      </c>
      <c r="K49" s="90">
        <v>3852150</v>
      </c>
      <c r="L49" s="33"/>
      <c r="M49" s="150"/>
      <c r="N49" s="72">
        <f t="shared" si="3"/>
        <v>0</v>
      </c>
      <c r="O49" s="72">
        <f t="shared" si="4"/>
        <v>0</v>
      </c>
      <c r="P49" s="73" t="str">
        <f t="shared" si="5"/>
        <v>ERROR</v>
      </c>
    </row>
    <row r="50" spans="1:16">
      <c r="A50" s="1"/>
      <c r="B50" s="14"/>
      <c r="C50" s="83">
        <v>3516</v>
      </c>
      <c r="D50" s="163">
        <v>6.0280000000000094</v>
      </c>
      <c r="E50" s="164"/>
      <c r="F50" s="164"/>
      <c r="G50" s="165" t="s">
        <v>150</v>
      </c>
      <c r="H50" s="166" t="s">
        <v>5</v>
      </c>
      <c r="I50" s="167">
        <v>24</v>
      </c>
      <c r="J50" s="168">
        <v>294282</v>
      </c>
      <c r="K50" s="90">
        <v>7062768</v>
      </c>
      <c r="L50" s="33"/>
      <c r="M50" s="150"/>
      <c r="N50" s="72">
        <f t="shared" si="3"/>
        <v>0</v>
      </c>
      <c r="O50" s="72">
        <f t="shared" si="4"/>
        <v>0</v>
      </c>
      <c r="P50" s="73" t="str">
        <f t="shared" si="5"/>
        <v>ERROR</v>
      </c>
    </row>
    <row r="51" spans="1:16">
      <c r="A51" s="1"/>
      <c r="B51" s="14"/>
      <c r="C51" s="83">
        <v>3540</v>
      </c>
      <c r="D51" s="163">
        <v>6.0290000000000097</v>
      </c>
      <c r="E51" s="164"/>
      <c r="F51" s="164"/>
      <c r="G51" s="165" t="s">
        <v>151</v>
      </c>
      <c r="H51" s="166" t="s">
        <v>5</v>
      </c>
      <c r="I51" s="167">
        <v>22</v>
      </c>
      <c r="J51" s="168">
        <v>233534</v>
      </c>
      <c r="K51" s="90">
        <v>5137748</v>
      </c>
      <c r="L51" s="33"/>
      <c r="M51" s="150"/>
      <c r="N51" s="72">
        <f t="shared" si="3"/>
        <v>0</v>
      </c>
      <c r="O51" s="72">
        <f t="shared" si="4"/>
        <v>0</v>
      </c>
      <c r="P51" s="73" t="str">
        <f t="shared" si="5"/>
        <v>ERROR</v>
      </c>
    </row>
    <row r="52" spans="1:16">
      <c r="A52" s="1"/>
      <c r="B52" s="14"/>
      <c r="C52" s="83">
        <v>3532</v>
      </c>
      <c r="D52" s="163">
        <v>6.03000000000001</v>
      </c>
      <c r="E52" s="164"/>
      <c r="F52" s="164"/>
      <c r="G52" s="165" t="s">
        <v>152</v>
      </c>
      <c r="H52" s="166" t="s">
        <v>5</v>
      </c>
      <c r="I52" s="167">
        <v>14</v>
      </c>
      <c r="J52" s="168">
        <v>259937</v>
      </c>
      <c r="K52" s="90">
        <v>3639118</v>
      </c>
      <c r="L52" s="33"/>
      <c r="M52" s="150"/>
      <c r="N52" s="72">
        <f t="shared" si="3"/>
        <v>0</v>
      </c>
      <c r="O52" s="72">
        <f t="shared" si="4"/>
        <v>0</v>
      </c>
      <c r="P52" s="73" t="str">
        <f t="shared" si="5"/>
        <v>ERROR</v>
      </c>
    </row>
    <row r="53" spans="1:16">
      <c r="A53" s="1"/>
      <c r="B53" s="14"/>
      <c r="C53" s="83">
        <v>3541</v>
      </c>
      <c r="D53" s="163">
        <v>6.0310000000000104</v>
      </c>
      <c r="E53" s="164"/>
      <c r="F53" s="164"/>
      <c r="G53" s="165" t="s">
        <v>153</v>
      </c>
      <c r="H53" s="166" t="s">
        <v>5</v>
      </c>
      <c r="I53" s="167">
        <v>3</v>
      </c>
      <c r="J53" s="168">
        <v>466135</v>
      </c>
      <c r="K53" s="90">
        <v>1398405</v>
      </c>
      <c r="L53" s="33"/>
      <c r="M53" s="150"/>
      <c r="N53" s="72">
        <f t="shared" si="3"/>
        <v>0</v>
      </c>
      <c r="O53" s="72">
        <f t="shared" si="4"/>
        <v>0</v>
      </c>
      <c r="P53" s="73" t="str">
        <f t="shared" si="5"/>
        <v>ERROR</v>
      </c>
    </row>
    <row r="54" spans="1:16">
      <c r="A54" s="1"/>
      <c r="B54" s="14"/>
      <c r="C54" s="83">
        <v>3533</v>
      </c>
      <c r="D54" s="163">
        <v>6.0320000000000107</v>
      </c>
      <c r="E54" s="164"/>
      <c r="F54" s="164"/>
      <c r="G54" s="165" t="s">
        <v>154</v>
      </c>
      <c r="H54" s="166" t="s">
        <v>5</v>
      </c>
      <c r="I54" s="167">
        <v>7</v>
      </c>
      <c r="J54" s="168">
        <v>540728</v>
      </c>
      <c r="K54" s="90">
        <v>3785096</v>
      </c>
      <c r="L54" s="33"/>
      <c r="M54" s="150"/>
      <c r="N54" s="72">
        <f t="shared" si="3"/>
        <v>0</v>
      </c>
      <c r="O54" s="72">
        <f t="shared" si="4"/>
        <v>0</v>
      </c>
      <c r="P54" s="73" t="str">
        <f t="shared" si="5"/>
        <v>ERROR</v>
      </c>
    </row>
    <row r="55" spans="1:16">
      <c r="A55" s="1"/>
      <c r="B55" s="14"/>
      <c r="C55" s="83">
        <v>3525</v>
      </c>
      <c r="D55" s="163">
        <v>6.033000000000011</v>
      </c>
      <c r="E55" s="164"/>
      <c r="F55" s="164"/>
      <c r="G55" s="165" t="s">
        <v>155</v>
      </c>
      <c r="H55" s="166" t="s">
        <v>5</v>
      </c>
      <c r="I55" s="167">
        <v>3</v>
      </c>
      <c r="J55" s="168">
        <v>691316</v>
      </c>
      <c r="K55" s="90">
        <v>2073948</v>
      </c>
      <c r="L55" s="33"/>
      <c r="M55" s="150"/>
      <c r="N55" s="72">
        <f t="shared" si="3"/>
        <v>0</v>
      </c>
      <c r="O55" s="72">
        <f t="shared" si="4"/>
        <v>0</v>
      </c>
      <c r="P55" s="73" t="str">
        <f t="shared" si="5"/>
        <v>ERROR</v>
      </c>
    </row>
    <row r="56" spans="1:16">
      <c r="A56" s="1"/>
      <c r="B56" s="14"/>
      <c r="C56" s="83">
        <v>3517</v>
      </c>
      <c r="D56" s="163">
        <v>6.0340000000000114</v>
      </c>
      <c r="E56" s="164"/>
      <c r="F56" s="164"/>
      <c r="G56" s="165" t="s">
        <v>156</v>
      </c>
      <c r="H56" s="166" t="s">
        <v>5</v>
      </c>
      <c r="I56" s="167">
        <v>1</v>
      </c>
      <c r="J56" s="168">
        <v>1034051</v>
      </c>
      <c r="K56" s="90">
        <v>1034051</v>
      </c>
      <c r="L56" s="33"/>
      <c r="M56" s="150"/>
      <c r="N56" s="72">
        <f t="shared" si="3"/>
        <v>0</v>
      </c>
      <c r="O56" s="72">
        <f t="shared" si="4"/>
        <v>0</v>
      </c>
      <c r="P56" s="73" t="str">
        <f t="shared" si="5"/>
        <v>ERROR</v>
      </c>
    </row>
    <row r="57" spans="1:16">
      <c r="A57" s="1"/>
      <c r="B57" s="14"/>
      <c r="C57" s="83">
        <v>3543</v>
      </c>
      <c r="D57" s="163">
        <v>6.0350000000000117</v>
      </c>
      <c r="E57" s="164"/>
      <c r="F57" s="164"/>
      <c r="G57" s="165" t="s">
        <v>293</v>
      </c>
      <c r="H57" s="166" t="s">
        <v>5</v>
      </c>
      <c r="I57" s="167">
        <v>10</v>
      </c>
      <c r="J57" s="168">
        <v>1277288</v>
      </c>
      <c r="K57" s="90">
        <v>12772880</v>
      </c>
      <c r="L57" s="33"/>
      <c r="M57" s="150"/>
      <c r="N57" s="72">
        <f t="shared" si="3"/>
        <v>0</v>
      </c>
      <c r="O57" s="72">
        <f t="shared" si="4"/>
        <v>0</v>
      </c>
      <c r="P57" s="73" t="str">
        <f t="shared" si="5"/>
        <v>ERROR</v>
      </c>
    </row>
    <row r="58" spans="1:16">
      <c r="A58" s="1"/>
      <c r="B58" s="14"/>
      <c r="C58" s="83">
        <v>3535</v>
      </c>
      <c r="D58" s="163">
        <v>6.036000000000012</v>
      </c>
      <c r="E58" s="164"/>
      <c r="F58" s="164"/>
      <c r="G58" s="165" t="s">
        <v>294</v>
      </c>
      <c r="H58" s="166" t="s">
        <v>5</v>
      </c>
      <c r="I58" s="167">
        <v>8</v>
      </c>
      <c r="J58" s="168">
        <v>1612139</v>
      </c>
      <c r="K58" s="90">
        <v>12897112</v>
      </c>
      <c r="L58" s="33"/>
      <c r="M58" s="150"/>
      <c r="N58" s="72">
        <f t="shared" si="3"/>
        <v>0</v>
      </c>
      <c r="O58" s="72">
        <f t="shared" si="4"/>
        <v>0</v>
      </c>
      <c r="P58" s="73" t="str">
        <f t="shared" si="5"/>
        <v>ERROR</v>
      </c>
    </row>
    <row r="59" spans="1:16">
      <c r="A59" s="1"/>
      <c r="B59" s="14"/>
      <c r="C59" s="83">
        <v>3527</v>
      </c>
      <c r="D59" s="163">
        <v>6.0370000000000124</v>
      </c>
      <c r="E59" s="164"/>
      <c r="F59" s="164"/>
      <c r="G59" s="165" t="s">
        <v>157</v>
      </c>
      <c r="H59" s="166" t="s">
        <v>5</v>
      </c>
      <c r="I59" s="167">
        <v>8</v>
      </c>
      <c r="J59" s="168">
        <v>2058909</v>
      </c>
      <c r="K59" s="90">
        <v>16471272</v>
      </c>
      <c r="L59" s="33"/>
      <c r="M59" s="150"/>
      <c r="N59" s="72">
        <f t="shared" si="3"/>
        <v>0</v>
      </c>
      <c r="O59" s="72">
        <f t="shared" si="4"/>
        <v>0</v>
      </c>
      <c r="P59" s="73" t="str">
        <f t="shared" si="5"/>
        <v>ERROR</v>
      </c>
    </row>
    <row r="60" spans="1:16">
      <c r="A60" s="1"/>
      <c r="B60" s="14"/>
      <c r="C60" s="83">
        <v>7421</v>
      </c>
      <c r="D60" s="163">
        <v>6.0380000000000127</v>
      </c>
      <c r="E60" s="164"/>
      <c r="F60" s="164"/>
      <c r="G60" s="165" t="s">
        <v>158</v>
      </c>
      <c r="H60" s="166" t="s">
        <v>5</v>
      </c>
      <c r="I60" s="167">
        <v>5</v>
      </c>
      <c r="J60" s="168">
        <v>1181052</v>
      </c>
      <c r="K60" s="90">
        <v>5905260</v>
      </c>
      <c r="L60" s="33"/>
      <c r="M60" s="150"/>
      <c r="N60" s="72">
        <f t="shared" si="3"/>
        <v>0</v>
      </c>
      <c r="O60" s="72">
        <f t="shared" si="4"/>
        <v>0</v>
      </c>
      <c r="P60" s="73" t="str">
        <f t="shared" si="5"/>
        <v>ERROR</v>
      </c>
    </row>
    <row r="61" spans="1:16">
      <c r="A61" s="1"/>
      <c r="B61" s="14"/>
      <c r="C61" s="83">
        <v>7423</v>
      </c>
      <c r="D61" s="163">
        <v>6.039000000000013</v>
      </c>
      <c r="E61" s="164"/>
      <c r="F61" s="164"/>
      <c r="G61" s="165" t="s">
        <v>159</v>
      </c>
      <c r="H61" s="166" t="s">
        <v>5</v>
      </c>
      <c r="I61" s="167">
        <v>20</v>
      </c>
      <c r="J61" s="168">
        <v>577260</v>
      </c>
      <c r="K61" s="90">
        <v>11545200</v>
      </c>
      <c r="L61" s="33"/>
      <c r="M61" s="150"/>
      <c r="N61" s="72">
        <f t="shared" si="3"/>
        <v>0</v>
      </c>
      <c r="O61" s="72">
        <f t="shared" si="4"/>
        <v>0</v>
      </c>
      <c r="P61" s="73" t="str">
        <f t="shared" si="5"/>
        <v>ERROR</v>
      </c>
    </row>
    <row r="62" spans="1:16">
      <c r="A62" s="1"/>
      <c r="B62" s="14"/>
      <c r="C62" s="83">
        <v>7727</v>
      </c>
      <c r="D62" s="163">
        <v>6.0400000000000134</v>
      </c>
      <c r="E62" s="164"/>
      <c r="F62" s="164"/>
      <c r="G62" s="165" t="s">
        <v>160</v>
      </c>
      <c r="H62" s="166" t="s">
        <v>5</v>
      </c>
      <c r="I62" s="167">
        <v>1</v>
      </c>
      <c r="J62" s="168">
        <v>1633086</v>
      </c>
      <c r="K62" s="90">
        <v>1633086</v>
      </c>
      <c r="L62" s="33"/>
      <c r="M62" s="150"/>
      <c r="N62" s="72">
        <f t="shared" si="3"/>
        <v>0</v>
      </c>
      <c r="O62" s="72">
        <f t="shared" si="4"/>
        <v>0</v>
      </c>
      <c r="P62" s="73" t="str">
        <f t="shared" si="5"/>
        <v>ERROR</v>
      </c>
    </row>
    <row r="63" spans="1:16">
      <c r="A63" s="1"/>
      <c r="B63" s="14"/>
      <c r="C63" s="83">
        <v>7427</v>
      </c>
      <c r="D63" s="163">
        <v>6.0410000000000137</v>
      </c>
      <c r="E63" s="164"/>
      <c r="F63" s="164"/>
      <c r="G63" s="165" t="s">
        <v>161</v>
      </c>
      <c r="H63" s="166" t="s">
        <v>5</v>
      </c>
      <c r="I63" s="167">
        <v>4</v>
      </c>
      <c r="J63" s="168">
        <v>2028215</v>
      </c>
      <c r="K63" s="90">
        <v>8112860</v>
      </c>
      <c r="L63" s="33"/>
      <c r="M63" s="150"/>
      <c r="N63" s="72">
        <f t="shared" si="0"/>
        <v>0</v>
      </c>
      <c r="O63" s="72">
        <f t="shared" si="1"/>
        <v>0</v>
      </c>
      <c r="P63" s="73" t="str">
        <f t="shared" si="2"/>
        <v>ERROR</v>
      </c>
    </row>
    <row r="64" spans="1:16">
      <c r="A64" s="1"/>
      <c r="B64" s="14"/>
      <c r="C64" s="83">
        <v>7428</v>
      </c>
      <c r="D64" s="163">
        <v>6.042000000000014</v>
      </c>
      <c r="E64" s="164"/>
      <c r="F64" s="164"/>
      <c r="G64" s="165" t="s">
        <v>162</v>
      </c>
      <c r="H64" s="166" t="s">
        <v>5</v>
      </c>
      <c r="I64" s="167">
        <v>1</v>
      </c>
      <c r="J64" s="168">
        <v>1793471</v>
      </c>
      <c r="K64" s="90">
        <v>1793471</v>
      </c>
      <c r="L64" s="33"/>
      <c r="M64" s="150"/>
      <c r="N64" s="72">
        <f t="shared" si="0"/>
        <v>0</v>
      </c>
      <c r="O64" s="72">
        <f t="shared" si="1"/>
        <v>0</v>
      </c>
      <c r="P64" s="73" t="str">
        <f t="shared" si="2"/>
        <v>ERROR</v>
      </c>
    </row>
    <row r="65" spans="1:16">
      <c r="A65" s="1"/>
      <c r="B65" s="14"/>
      <c r="C65" s="83">
        <v>7473</v>
      </c>
      <c r="D65" s="163">
        <v>6.0430000000000144</v>
      </c>
      <c r="E65" s="164"/>
      <c r="F65" s="164"/>
      <c r="G65" s="165" t="s">
        <v>295</v>
      </c>
      <c r="H65" s="166" t="s">
        <v>5</v>
      </c>
      <c r="I65" s="167">
        <v>1</v>
      </c>
      <c r="J65" s="168">
        <v>2669805</v>
      </c>
      <c r="K65" s="90">
        <v>2669805</v>
      </c>
      <c r="L65" s="33"/>
      <c r="M65" s="150"/>
      <c r="N65" s="72">
        <f t="shared" si="0"/>
        <v>0</v>
      </c>
      <c r="O65" s="72">
        <f t="shared" si="1"/>
        <v>0</v>
      </c>
      <c r="P65" s="73" t="str">
        <f t="shared" si="2"/>
        <v>ERROR</v>
      </c>
    </row>
    <row r="66" spans="1:16">
      <c r="A66" s="1"/>
      <c r="B66" s="14"/>
      <c r="C66" s="83">
        <v>7471</v>
      </c>
      <c r="D66" s="163">
        <v>6.0440000000000147</v>
      </c>
      <c r="E66" s="164"/>
      <c r="F66" s="164"/>
      <c r="G66" s="165" t="s">
        <v>163</v>
      </c>
      <c r="H66" s="166" t="s">
        <v>5</v>
      </c>
      <c r="I66" s="167">
        <v>7</v>
      </c>
      <c r="J66" s="168">
        <v>3251870</v>
      </c>
      <c r="K66" s="90">
        <v>22763090</v>
      </c>
      <c r="L66" s="33"/>
      <c r="M66" s="150"/>
      <c r="N66" s="72">
        <f t="shared" si="0"/>
        <v>0</v>
      </c>
      <c r="O66" s="72">
        <f t="shared" si="1"/>
        <v>0</v>
      </c>
      <c r="P66" s="73" t="str">
        <f t="shared" si="2"/>
        <v>ERROR</v>
      </c>
    </row>
    <row r="67" spans="1:16">
      <c r="A67" s="1"/>
      <c r="B67" s="14"/>
      <c r="C67" s="83">
        <v>8300</v>
      </c>
      <c r="D67" s="163">
        <v>6.045000000000015</v>
      </c>
      <c r="E67" s="164"/>
      <c r="F67" s="164"/>
      <c r="G67" s="165" t="s">
        <v>164</v>
      </c>
      <c r="H67" s="166" t="s">
        <v>5</v>
      </c>
      <c r="I67" s="167">
        <v>1</v>
      </c>
      <c r="J67" s="168">
        <v>1889392</v>
      </c>
      <c r="K67" s="90">
        <v>1889392</v>
      </c>
      <c r="L67" s="33"/>
      <c r="M67" s="150"/>
      <c r="N67" s="72">
        <f t="shared" si="0"/>
        <v>0</v>
      </c>
      <c r="O67" s="72">
        <f t="shared" si="1"/>
        <v>0</v>
      </c>
      <c r="P67" s="73" t="str">
        <f t="shared" si="2"/>
        <v>ERROR</v>
      </c>
    </row>
    <row r="68" spans="1:16">
      <c r="A68" s="1"/>
      <c r="B68" s="14"/>
      <c r="C68" s="83">
        <v>8344</v>
      </c>
      <c r="D68" s="163">
        <v>6.0460000000000154</v>
      </c>
      <c r="E68" s="164"/>
      <c r="F68" s="164"/>
      <c r="G68" s="165" t="s">
        <v>165</v>
      </c>
      <c r="H68" s="166" t="s">
        <v>5</v>
      </c>
      <c r="I68" s="167">
        <v>1</v>
      </c>
      <c r="J68" s="168">
        <v>4346012</v>
      </c>
      <c r="K68" s="90">
        <v>4346012</v>
      </c>
      <c r="L68" s="33"/>
      <c r="M68" s="150"/>
      <c r="N68" s="72">
        <f t="shared" si="0"/>
        <v>0</v>
      </c>
      <c r="O68" s="72">
        <f t="shared" si="1"/>
        <v>0</v>
      </c>
      <c r="P68" s="73" t="str">
        <f t="shared" si="2"/>
        <v>ERROR</v>
      </c>
    </row>
    <row r="69" spans="1:16">
      <c r="A69" s="1"/>
      <c r="B69" s="14"/>
      <c r="C69" s="83">
        <v>8327</v>
      </c>
      <c r="D69" s="163">
        <v>6.0470000000000157</v>
      </c>
      <c r="E69" s="164"/>
      <c r="F69" s="164"/>
      <c r="G69" s="165" t="s">
        <v>296</v>
      </c>
      <c r="H69" s="166" t="s">
        <v>5</v>
      </c>
      <c r="I69" s="167">
        <v>1</v>
      </c>
      <c r="J69" s="168">
        <v>81218</v>
      </c>
      <c r="K69" s="90">
        <v>81218</v>
      </c>
      <c r="L69" s="33"/>
      <c r="M69" s="150"/>
      <c r="N69" s="72">
        <f t="shared" si="0"/>
        <v>0</v>
      </c>
      <c r="O69" s="72">
        <f t="shared" si="1"/>
        <v>0</v>
      </c>
      <c r="P69" s="73" t="str">
        <f t="shared" si="2"/>
        <v>ERROR</v>
      </c>
    </row>
    <row r="70" spans="1:16">
      <c r="A70" s="1"/>
      <c r="B70" s="14"/>
      <c r="C70" s="83">
        <v>4417</v>
      </c>
      <c r="D70" s="163">
        <v>6.048000000000016</v>
      </c>
      <c r="E70" s="164"/>
      <c r="F70" s="164"/>
      <c r="G70" s="165" t="s">
        <v>210</v>
      </c>
      <c r="H70" s="166" t="s">
        <v>5</v>
      </c>
      <c r="I70" s="167">
        <v>1</v>
      </c>
      <c r="J70" s="168">
        <v>186381</v>
      </c>
      <c r="K70" s="90">
        <v>186381</v>
      </c>
      <c r="L70" s="33"/>
      <c r="M70" s="150"/>
      <c r="N70" s="72">
        <f t="shared" si="0"/>
        <v>0</v>
      </c>
      <c r="O70" s="72">
        <f t="shared" si="1"/>
        <v>0</v>
      </c>
      <c r="P70" s="73" t="str">
        <f t="shared" si="2"/>
        <v>ERROR</v>
      </c>
    </row>
    <row r="71" spans="1:16">
      <c r="A71" s="1"/>
      <c r="B71" s="14"/>
      <c r="C71" s="83">
        <v>8328</v>
      </c>
      <c r="D71" s="163">
        <v>6.0490000000000164</v>
      </c>
      <c r="E71" s="164"/>
      <c r="F71" s="164"/>
      <c r="G71" s="165" t="s">
        <v>297</v>
      </c>
      <c r="H71" s="166" t="s">
        <v>5</v>
      </c>
      <c r="I71" s="167">
        <v>1</v>
      </c>
      <c r="J71" s="168">
        <v>1623160</v>
      </c>
      <c r="K71" s="90">
        <v>1623160</v>
      </c>
      <c r="L71" s="33"/>
      <c r="M71" s="150"/>
      <c r="N71" s="72">
        <f t="shared" si="0"/>
        <v>0</v>
      </c>
      <c r="O71" s="72">
        <f t="shared" si="1"/>
        <v>0</v>
      </c>
      <c r="P71" s="73" t="str">
        <f t="shared" si="2"/>
        <v>ERROR</v>
      </c>
    </row>
    <row r="72" spans="1:16" ht="31.5">
      <c r="A72" s="1"/>
      <c r="B72" s="14"/>
      <c r="C72" s="83">
        <v>4402</v>
      </c>
      <c r="D72" s="163">
        <v>6.0500000000000167</v>
      </c>
      <c r="E72" s="164"/>
      <c r="F72" s="164"/>
      <c r="G72" s="165" t="s">
        <v>166</v>
      </c>
      <c r="H72" s="166" t="s">
        <v>5</v>
      </c>
      <c r="I72" s="167">
        <v>5</v>
      </c>
      <c r="J72" s="168">
        <v>938194</v>
      </c>
      <c r="K72" s="90">
        <v>4690970</v>
      </c>
      <c r="L72" s="33"/>
      <c r="M72" s="150"/>
      <c r="N72" s="72">
        <f t="shared" si="0"/>
        <v>0</v>
      </c>
      <c r="O72" s="72">
        <f t="shared" si="1"/>
        <v>0</v>
      </c>
      <c r="P72" s="73" t="str">
        <f t="shared" si="2"/>
        <v>ERROR</v>
      </c>
    </row>
    <row r="73" spans="1:16" ht="31.5">
      <c r="A73" s="1"/>
      <c r="B73" s="14"/>
      <c r="C73" s="83">
        <v>3324</v>
      </c>
      <c r="D73" s="163">
        <v>6.051000000000017</v>
      </c>
      <c r="E73" s="164"/>
      <c r="F73" s="164"/>
      <c r="G73" s="165" t="s">
        <v>167</v>
      </c>
      <c r="H73" s="166" t="s">
        <v>5</v>
      </c>
      <c r="I73" s="167">
        <v>36</v>
      </c>
      <c r="J73" s="168">
        <v>1764990</v>
      </c>
      <c r="K73" s="90">
        <v>63539640</v>
      </c>
      <c r="L73" s="33"/>
      <c r="M73" s="150"/>
      <c r="N73" s="72">
        <f t="shared" si="0"/>
        <v>0</v>
      </c>
      <c r="O73" s="72">
        <f t="shared" si="1"/>
        <v>0</v>
      </c>
      <c r="P73" s="73" t="str">
        <f t="shared" si="2"/>
        <v>ERROR</v>
      </c>
    </row>
    <row r="74" spans="1:16" ht="31.5">
      <c r="A74" s="1"/>
      <c r="B74" s="14"/>
      <c r="C74" s="83">
        <v>3325</v>
      </c>
      <c r="D74" s="163">
        <v>6.0520000000000174</v>
      </c>
      <c r="E74" s="164"/>
      <c r="F74" s="164"/>
      <c r="G74" s="165" t="s">
        <v>168</v>
      </c>
      <c r="H74" s="166" t="s">
        <v>5</v>
      </c>
      <c r="I74" s="167">
        <v>2</v>
      </c>
      <c r="J74" s="168">
        <v>2576017</v>
      </c>
      <c r="K74" s="90">
        <v>5152034</v>
      </c>
      <c r="L74" s="33"/>
      <c r="M74" s="150"/>
      <c r="N74" s="72">
        <f t="shared" si="0"/>
        <v>0</v>
      </c>
      <c r="O74" s="72">
        <f t="shared" si="1"/>
        <v>0</v>
      </c>
      <c r="P74" s="73" t="str">
        <f t="shared" si="2"/>
        <v>ERROR</v>
      </c>
    </row>
    <row r="75" spans="1:16" ht="31.5">
      <c r="A75" s="1"/>
      <c r="B75" s="14"/>
      <c r="C75" s="83">
        <v>4403</v>
      </c>
      <c r="D75" s="163">
        <v>6.0530000000000177</v>
      </c>
      <c r="E75" s="164"/>
      <c r="F75" s="164"/>
      <c r="G75" s="165" t="s">
        <v>169</v>
      </c>
      <c r="H75" s="166" t="s">
        <v>5</v>
      </c>
      <c r="I75" s="167">
        <v>7</v>
      </c>
      <c r="J75" s="168">
        <v>5951628</v>
      </c>
      <c r="K75" s="90">
        <v>41661396</v>
      </c>
      <c r="L75" s="33"/>
      <c r="M75" s="150"/>
      <c r="N75" s="72">
        <f t="shared" si="0"/>
        <v>0</v>
      </c>
      <c r="O75" s="72">
        <f t="shared" si="1"/>
        <v>0</v>
      </c>
      <c r="P75" s="73" t="str">
        <f t="shared" si="2"/>
        <v>ERROR</v>
      </c>
    </row>
    <row r="76" spans="1:16" ht="31.5">
      <c r="A76" s="1"/>
      <c r="B76" s="14"/>
      <c r="C76" s="83">
        <v>4978</v>
      </c>
      <c r="D76" s="163">
        <v>6.054000000000018</v>
      </c>
      <c r="E76" s="164"/>
      <c r="F76" s="164"/>
      <c r="G76" s="165" t="s">
        <v>36</v>
      </c>
      <c r="H76" s="166" t="s">
        <v>5</v>
      </c>
      <c r="I76" s="167">
        <v>43</v>
      </c>
      <c r="J76" s="168">
        <v>604580</v>
      </c>
      <c r="K76" s="90">
        <v>25996940</v>
      </c>
      <c r="L76" s="33"/>
      <c r="M76" s="150"/>
      <c r="N76" s="72">
        <f t="shared" si="0"/>
        <v>0</v>
      </c>
      <c r="O76" s="72">
        <f t="shared" si="1"/>
        <v>0</v>
      </c>
      <c r="P76" s="73" t="str">
        <f t="shared" si="2"/>
        <v>ERROR</v>
      </c>
    </row>
    <row r="77" spans="1:16" ht="31.5">
      <c r="A77" s="1"/>
      <c r="B77" s="14"/>
      <c r="C77" s="83">
        <v>4979</v>
      </c>
      <c r="D77" s="163">
        <v>6.0550000000000184</v>
      </c>
      <c r="E77" s="164"/>
      <c r="F77" s="164"/>
      <c r="G77" s="165" t="s">
        <v>170</v>
      </c>
      <c r="H77" s="166" t="s">
        <v>5</v>
      </c>
      <c r="I77" s="167">
        <v>7</v>
      </c>
      <c r="J77" s="168">
        <v>707942</v>
      </c>
      <c r="K77" s="90">
        <v>4955594</v>
      </c>
      <c r="L77" s="33"/>
      <c r="M77" s="150"/>
      <c r="N77" s="72">
        <f t="shared" si="0"/>
        <v>0</v>
      </c>
      <c r="O77" s="72">
        <f t="shared" si="1"/>
        <v>0</v>
      </c>
      <c r="P77" s="73" t="str">
        <f t="shared" si="2"/>
        <v>ERROR</v>
      </c>
    </row>
    <row r="78" spans="1:16">
      <c r="A78" s="1"/>
      <c r="B78" s="14"/>
      <c r="C78" s="114"/>
      <c r="D78" s="158"/>
      <c r="E78" s="159"/>
      <c r="F78" s="159"/>
      <c r="G78" s="160" t="s">
        <v>298</v>
      </c>
      <c r="H78" s="161"/>
      <c r="I78" s="162"/>
      <c r="J78" s="162"/>
      <c r="K78" s="266"/>
      <c r="L78" s="33"/>
      <c r="M78" s="150"/>
      <c r="N78" s="72">
        <f t="shared" si="0"/>
        <v>0</v>
      </c>
      <c r="O78" s="72">
        <f t="shared" si="1"/>
        <v>0</v>
      </c>
      <c r="P78" s="73" t="str">
        <f t="shared" si="2"/>
        <v>ERROR</v>
      </c>
    </row>
    <row r="79" spans="1:16">
      <c r="A79" s="1"/>
      <c r="B79" s="14"/>
      <c r="C79" s="83">
        <v>8297</v>
      </c>
      <c r="D79" s="163">
        <v>6.0560000000000187</v>
      </c>
      <c r="E79" s="164"/>
      <c r="F79" s="164"/>
      <c r="G79" s="165" t="s">
        <v>299</v>
      </c>
      <c r="H79" s="166" t="s">
        <v>5</v>
      </c>
      <c r="I79" s="167">
        <v>1</v>
      </c>
      <c r="J79" s="168">
        <v>39715</v>
      </c>
      <c r="K79" s="90">
        <v>39715</v>
      </c>
      <c r="L79" s="33"/>
      <c r="M79" s="150"/>
      <c r="N79" s="72">
        <f t="shared" si="0"/>
        <v>0</v>
      </c>
      <c r="O79" s="72">
        <f t="shared" si="1"/>
        <v>0</v>
      </c>
      <c r="P79" s="73" t="str">
        <f t="shared" si="2"/>
        <v>ERROR</v>
      </c>
    </row>
    <row r="80" spans="1:16">
      <c r="A80" s="1"/>
      <c r="B80" s="14"/>
      <c r="C80" s="83">
        <v>4410</v>
      </c>
      <c r="D80" s="163">
        <v>6.057000000000019</v>
      </c>
      <c r="E80" s="164"/>
      <c r="F80" s="164"/>
      <c r="G80" s="165" t="s">
        <v>171</v>
      </c>
      <c r="H80" s="166" t="s">
        <v>5</v>
      </c>
      <c r="I80" s="167">
        <v>5</v>
      </c>
      <c r="J80" s="168">
        <v>93151</v>
      </c>
      <c r="K80" s="90">
        <v>465755</v>
      </c>
      <c r="L80" s="33"/>
      <c r="M80" s="150"/>
      <c r="N80" s="72">
        <f t="shared" si="0"/>
        <v>0</v>
      </c>
      <c r="O80" s="72">
        <f t="shared" si="1"/>
        <v>0</v>
      </c>
      <c r="P80" s="73" t="str">
        <f t="shared" si="2"/>
        <v>ERROR</v>
      </c>
    </row>
    <row r="81" spans="1:16">
      <c r="A81" s="1"/>
      <c r="B81" s="14"/>
      <c r="C81" s="83">
        <v>4411</v>
      </c>
      <c r="D81" s="163">
        <v>6.0580000000000194</v>
      </c>
      <c r="E81" s="164"/>
      <c r="F81" s="164"/>
      <c r="G81" s="165" t="s">
        <v>300</v>
      </c>
      <c r="H81" s="166" t="s">
        <v>5</v>
      </c>
      <c r="I81" s="167">
        <v>1</v>
      </c>
      <c r="J81" s="168">
        <v>197597</v>
      </c>
      <c r="K81" s="90">
        <v>197597</v>
      </c>
      <c r="L81" s="33"/>
      <c r="M81" s="150"/>
      <c r="N81" s="72">
        <f t="shared" si="0"/>
        <v>0</v>
      </c>
      <c r="O81" s="72">
        <f t="shared" si="1"/>
        <v>0</v>
      </c>
      <c r="P81" s="73" t="str">
        <f t="shared" si="2"/>
        <v>ERROR</v>
      </c>
    </row>
    <row r="82" spans="1:16">
      <c r="A82" s="1"/>
      <c r="B82" s="14"/>
      <c r="C82" s="83">
        <v>7415</v>
      </c>
      <c r="D82" s="163">
        <v>6.0590000000000197</v>
      </c>
      <c r="E82" s="164"/>
      <c r="F82" s="164"/>
      <c r="G82" s="165" t="s">
        <v>172</v>
      </c>
      <c r="H82" s="166" t="s">
        <v>5</v>
      </c>
      <c r="I82" s="167">
        <v>1</v>
      </c>
      <c r="J82" s="168">
        <v>922283</v>
      </c>
      <c r="K82" s="90">
        <v>922283</v>
      </c>
      <c r="L82" s="33"/>
      <c r="M82" s="150"/>
      <c r="N82" s="72">
        <f t="shared" si="0"/>
        <v>0</v>
      </c>
      <c r="O82" s="72">
        <f t="shared" si="1"/>
        <v>0</v>
      </c>
      <c r="P82" s="73" t="str">
        <f t="shared" si="2"/>
        <v>ERROR</v>
      </c>
    </row>
    <row r="83" spans="1:16">
      <c r="A83" s="1"/>
      <c r="B83" s="14"/>
      <c r="C83" s="83">
        <v>8302</v>
      </c>
      <c r="D83" s="163">
        <v>6.06000000000002</v>
      </c>
      <c r="E83" s="164"/>
      <c r="F83" s="164"/>
      <c r="G83" s="165" t="s">
        <v>173</v>
      </c>
      <c r="H83" s="166" t="s">
        <v>5</v>
      </c>
      <c r="I83" s="167">
        <v>1</v>
      </c>
      <c r="J83" s="168">
        <v>1332777</v>
      </c>
      <c r="K83" s="90">
        <v>1332777</v>
      </c>
      <c r="L83" s="33"/>
      <c r="M83" s="150"/>
      <c r="N83" s="72">
        <f t="shared" si="0"/>
        <v>0</v>
      </c>
      <c r="O83" s="72">
        <f t="shared" si="1"/>
        <v>0</v>
      </c>
      <c r="P83" s="73" t="str">
        <f t="shared" si="2"/>
        <v>ERROR</v>
      </c>
    </row>
    <row r="84" spans="1:16">
      <c r="A84" s="1"/>
      <c r="B84" s="14"/>
      <c r="C84" s="114"/>
      <c r="D84" s="158"/>
      <c r="E84" s="159"/>
      <c r="F84" s="159"/>
      <c r="G84" s="160" t="s">
        <v>301</v>
      </c>
      <c r="H84" s="161"/>
      <c r="I84" s="162"/>
      <c r="J84" s="162"/>
      <c r="K84" s="266"/>
      <c r="L84" s="33"/>
      <c r="M84" s="150"/>
      <c r="N84" s="72">
        <f t="shared" si="0"/>
        <v>0</v>
      </c>
      <c r="O84" s="72">
        <f t="shared" si="1"/>
        <v>0</v>
      </c>
      <c r="P84" s="73" t="str">
        <f t="shared" si="2"/>
        <v>ERROR</v>
      </c>
    </row>
    <row r="85" spans="1:16" ht="31.5">
      <c r="A85" s="1"/>
      <c r="B85" s="14"/>
      <c r="C85" s="83">
        <v>3329</v>
      </c>
      <c r="D85" s="163">
        <v>6.0610000000000204</v>
      </c>
      <c r="E85" s="164"/>
      <c r="F85" s="164"/>
      <c r="G85" s="165" t="s">
        <v>174</v>
      </c>
      <c r="H85" s="166" t="s">
        <v>5</v>
      </c>
      <c r="I85" s="167">
        <v>18</v>
      </c>
      <c r="J85" s="168">
        <v>4500466</v>
      </c>
      <c r="K85" s="90">
        <v>81008388</v>
      </c>
      <c r="L85" s="33"/>
      <c r="M85" s="150"/>
      <c r="N85" s="72">
        <f t="shared" si="0"/>
        <v>0</v>
      </c>
      <c r="O85" s="72">
        <f t="shared" si="1"/>
        <v>0</v>
      </c>
      <c r="P85" s="73" t="str">
        <f t="shared" si="2"/>
        <v>ERROR</v>
      </c>
    </row>
    <row r="86" spans="1:16" ht="47.25">
      <c r="A86" s="1"/>
      <c r="B86" s="14"/>
      <c r="C86" s="83">
        <v>4858</v>
      </c>
      <c r="D86" s="163">
        <v>6.0620000000000207</v>
      </c>
      <c r="E86" s="164"/>
      <c r="F86" s="164"/>
      <c r="G86" s="165" t="s">
        <v>175</v>
      </c>
      <c r="H86" s="166" t="s">
        <v>5</v>
      </c>
      <c r="I86" s="167">
        <v>18</v>
      </c>
      <c r="J86" s="168">
        <v>1036917</v>
      </c>
      <c r="K86" s="90">
        <v>18664506</v>
      </c>
      <c r="L86" s="33"/>
      <c r="M86" s="150"/>
      <c r="N86" s="72">
        <f t="shared" si="0"/>
        <v>0</v>
      </c>
      <c r="O86" s="72">
        <f t="shared" si="1"/>
        <v>0</v>
      </c>
      <c r="P86" s="73" t="str">
        <f t="shared" si="2"/>
        <v>ERROR</v>
      </c>
    </row>
    <row r="87" spans="1:16" ht="31.5">
      <c r="A87" s="1"/>
      <c r="B87" s="14"/>
      <c r="C87" s="83">
        <v>4978</v>
      </c>
      <c r="D87" s="163">
        <v>6.063000000000021</v>
      </c>
      <c r="E87" s="164"/>
      <c r="F87" s="164"/>
      <c r="G87" s="165" t="s">
        <v>36</v>
      </c>
      <c r="H87" s="166" t="s">
        <v>5</v>
      </c>
      <c r="I87" s="167">
        <v>18</v>
      </c>
      <c r="J87" s="168">
        <v>604580</v>
      </c>
      <c r="K87" s="90">
        <v>10882440</v>
      </c>
      <c r="L87" s="33"/>
      <c r="M87" s="150"/>
      <c r="N87" s="72">
        <f t="shared" si="0"/>
        <v>0</v>
      </c>
      <c r="O87" s="72">
        <f t="shared" si="1"/>
        <v>0</v>
      </c>
      <c r="P87" s="73" t="str">
        <f t="shared" si="2"/>
        <v>ERROR</v>
      </c>
    </row>
    <row r="88" spans="1:16">
      <c r="A88" s="1"/>
      <c r="B88" s="14"/>
      <c r="C88" s="114"/>
      <c r="D88" s="158"/>
      <c r="E88" s="159"/>
      <c r="F88" s="159"/>
      <c r="G88" s="160" t="s">
        <v>302</v>
      </c>
      <c r="H88" s="161"/>
      <c r="I88" s="162"/>
      <c r="J88" s="162"/>
      <c r="K88" s="266"/>
      <c r="L88" s="33"/>
      <c r="M88" s="150"/>
      <c r="N88" s="72">
        <f t="shared" si="0"/>
        <v>0</v>
      </c>
      <c r="O88" s="72">
        <f t="shared" si="1"/>
        <v>0</v>
      </c>
      <c r="P88" s="73" t="str">
        <f t="shared" si="2"/>
        <v>ERROR</v>
      </c>
    </row>
    <row r="89" spans="1:16">
      <c r="A89" s="1"/>
      <c r="B89" s="14"/>
      <c r="C89" s="83">
        <v>3603</v>
      </c>
      <c r="D89" s="163">
        <v>6.0640000000000214</v>
      </c>
      <c r="E89" s="164"/>
      <c r="F89" s="164"/>
      <c r="G89" s="165" t="s">
        <v>303</v>
      </c>
      <c r="H89" s="166" t="s">
        <v>5</v>
      </c>
      <c r="I89" s="167">
        <v>89</v>
      </c>
      <c r="J89" s="168">
        <v>181193</v>
      </c>
      <c r="K89" s="90">
        <v>16126177</v>
      </c>
      <c r="L89" s="33"/>
      <c r="M89" s="150"/>
      <c r="N89" s="72">
        <f t="shared" si="0"/>
        <v>0</v>
      </c>
      <c r="O89" s="72">
        <f t="shared" si="1"/>
        <v>0</v>
      </c>
      <c r="P89" s="73" t="str">
        <f t="shared" si="2"/>
        <v>ERROR</v>
      </c>
    </row>
    <row r="90" spans="1:16">
      <c r="A90" s="1"/>
      <c r="B90" s="14"/>
      <c r="C90" s="83">
        <v>3604</v>
      </c>
      <c r="D90" s="163">
        <v>6.0650000000000217</v>
      </c>
      <c r="E90" s="164"/>
      <c r="F90" s="164"/>
      <c r="G90" s="165" t="s">
        <v>304</v>
      </c>
      <c r="H90" s="166" t="s">
        <v>5</v>
      </c>
      <c r="I90" s="167">
        <v>8</v>
      </c>
      <c r="J90" s="168">
        <v>329976</v>
      </c>
      <c r="K90" s="90">
        <v>2639808</v>
      </c>
      <c r="L90" s="33"/>
      <c r="M90" s="150"/>
      <c r="N90" s="72">
        <f t="shared" si="0"/>
        <v>0</v>
      </c>
      <c r="O90" s="72">
        <f t="shared" si="1"/>
        <v>0</v>
      </c>
      <c r="P90" s="73" t="str">
        <f t="shared" si="2"/>
        <v>ERROR</v>
      </c>
    </row>
    <row r="91" spans="1:16">
      <c r="A91" s="1"/>
      <c r="B91" s="14"/>
      <c r="C91" s="83">
        <v>3606</v>
      </c>
      <c r="D91" s="163">
        <v>6.066000000000022</v>
      </c>
      <c r="E91" s="164"/>
      <c r="F91" s="164"/>
      <c r="G91" s="165" t="s">
        <v>305</v>
      </c>
      <c r="H91" s="166" t="s">
        <v>5</v>
      </c>
      <c r="I91" s="167">
        <v>15</v>
      </c>
      <c r="J91" s="168">
        <v>915199</v>
      </c>
      <c r="K91" s="90">
        <v>13727985</v>
      </c>
      <c r="L91" s="33"/>
      <c r="M91" s="150"/>
      <c r="N91" s="72">
        <f t="shared" si="0"/>
        <v>0</v>
      </c>
      <c r="O91" s="72">
        <f t="shared" si="1"/>
        <v>0</v>
      </c>
      <c r="P91" s="73" t="str">
        <f t="shared" si="2"/>
        <v>ERROR</v>
      </c>
    </row>
    <row r="92" spans="1:16">
      <c r="A92" s="1"/>
      <c r="B92" s="14"/>
      <c r="C92" s="114"/>
      <c r="D92" s="158"/>
      <c r="E92" s="159"/>
      <c r="F92" s="159"/>
      <c r="G92" s="160" t="s">
        <v>306</v>
      </c>
      <c r="H92" s="161"/>
      <c r="I92" s="162"/>
      <c r="J92" s="162"/>
      <c r="K92" s="266"/>
      <c r="L92" s="33"/>
      <c r="M92" s="150"/>
      <c r="N92" s="72">
        <f t="shared" si="0"/>
        <v>0</v>
      </c>
      <c r="O92" s="72">
        <f t="shared" si="1"/>
        <v>0</v>
      </c>
      <c r="P92" s="73" t="str">
        <f t="shared" si="2"/>
        <v>ERROR</v>
      </c>
    </row>
    <row r="93" spans="1:16" ht="31.5">
      <c r="A93" s="1"/>
      <c r="B93" s="14"/>
      <c r="C93" s="83">
        <v>6512</v>
      </c>
      <c r="D93" s="163">
        <v>6.0670000000000224</v>
      </c>
      <c r="E93" s="164"/>
      <c r="F93" s="164"/>
      <c r="G93" s="165" t="s">
        <v>176</v>
      </c>
      <c r="H93" s="166" t="s">
        <v>1</v>
      </c>
      <c r="I93" s="167">
        <v>5</v>
      </c>
      <c r="J93" s="168">
        <v>551892</v>
      </c>
      <c r="K93" s="90">
        <v>2759460</v>
      </c>
      <c r="L93" s="33"/>
      <c r="M93" s="150"/>
      <c r="N93" s="72">
        <f t="shared" si="0"/>
        <v>0</v>
      </c>
      <c r="O93" s="72">
        <f t="shared" si="1"/>
        <v>0</v>
      </c>
      <c r="P93" s="73" t="str">
        <f t="shared" si="2"/>
        <v>ERROR</v>
      </c>
    </row>
    <row r="94" spans="1:16">
      <c r="A94" s="1"/>
      <c r="B94" s="14"/>
      <c r="C94" s="114"/>
      <c r="D94" s="158"/>
      <c r="E94" s="159"/>
      <c r="F94" s="159"/>
      <c r="G94" s="160" t="s">
        <v>183</v>
      </c>
      <c r="H94" s="161"/>
      <c r="I94" s="162"/>
      <c r="J94" s="162"/>
      <c r="K94" s="266"/>
      <c r="L94" s="33"/>
      <c r="M94" s="150"/>
      <c r="N94" s="72">
        <f t="shared" si="0"/>
        <v>0</v>
      </c>
      <c r="O94" s="72">
        <f t="shared" si="1"/>
        <v>0</v>
      </c>
      <c r="P94" s="73" t="str">
        <f t="shared" si="2"/>
        <v>ERROR</v>
      </c>
    </row>
    <row r="95" spans="1:16">
      <c r="A95" s="1"/>
      <c r="B95" s="14"/>
      <c r="C95" s="114"/>
      <c r="D95" s="158"/>
      <c r="E95" s="159"/>
      <c r="F95" s="159"/>
      <c r="G95" s="160" t="s">
        <v>285</v>
      </c>
      <c r="H95" s="161"/>
      <c r="I95" s="162"/>
      <c r="J95" s="162"/>
      <c r="K95" s="266"/>
      <c r="L95" s="33"/>
      <c r="M95" s="150"/>
      <c r="N95" s="72">
        <f t="shared" si="0"/>
        <v>0</v>
      </c>
      <c r="O95" s="72">
        <f t="shared" si="1"/>
        <v>0</v>
      </c>
      <c r="P95" s="73" t="str">
        <f t="shared" si="2"/>
        <v>ERROR</v>
      </c>
    </row>
    <row r="96" spans="1:16">
      <c r="A96" s="1"/>
      <c r="B96" s="14"/>
      <c r="C96" s="83">
        <v>3009</v>
      </c>
      <c r="D96" s="163">
        <v>6.0680000000000227</v>
      </c>
      <c r="E96" s="164"/>
      <c r="F96" s="164"/>
      <c r="G96" s="165" t="s">
        <v>9</v>
      </c>
      <c r="H96" s="166" t="s">
        <v>1</v>
      </c>
      <c r="I96" s="167">
        <v>891</v>
      </c>
      <c r="J96" s="168">
        <v>37194</v>
      </c>
      <c r="K96" s="90">
        <v>33139854</v>
      </c>
      <c r="L96" s="33"/>
      <c r="M96" s="150"/>
      <c r="N96" s="72">
        <f t="shared" si="0"/>
        <v>0</v>
      </c>
      <c r="O96" s="72">
        <f t="shared" si="1"/>
        <v>0</v>
      </c>
      <c r="P96" s="73" t="str">
        <f t="shared" si="2"/>
        <v>ERROR</v>
      </c>
    </row>
    <row r="97" spans="1:16">
      <c r="A97" s="1"/>
      <c r="B97" s="14"/>
      <c r="C97" s="83">
        <v>4262</v>
      </c>
      <c r="D97" s="163">
        <v>6.069000000000023</v>
      </c>
      <c r="E97" s="164"/>
      <c r="F97" s="164"/>
      <c r="G97" s="165" t="s">
        <v>49</v>
      </c>
      <c r="H97" s="166" t="s">
        <v>1</v>
      </c>
      <c r="I97" s="167">
        <v>3327</v>
      </c>
      <c r="J97" s="168">
        <v>6412</v>
      </c>
      <c r="K97" s="90">
        <v>21332724</v>
      </c>
      <c r="L97" s="33"/>
      <c r="M97" s="150"/>
      <c r="N97" s="72">
        <f t="shared" si="0"/>
        <v>0</v>
      </c>
      <c r="O97" s="72">
        <f t="shared" si="1"/>
        <v>0</v>
      </c>
      <c r="P97" s="73" t="str">
        <f t="shared" si="2"/>
        <v>ERROR</v>
      </c>
    </row>
    <row r="98" spans="1:16" ht="31.5">
      <c r="A98" s="1"/>
      <c r="B98" s="14"/>
      <c r="C98" s="83">
        <v>5891</v>
      </c>
      <c r="D98" s="163">
        <v>6.0700000000000234</v>
      </c>
      <c r="E98" s="164"/>
      <c r="F98" s="164"/>
      <c r="G98" s="165" t="s">
        <v>57</v>
      </c>
      <c r="H98" s="166" t="s">
        <v>1</v>
      </c>
      <c r="I98" s="167">
        <v>1313</v>
      </c>
      <c r="J98" s="168">
        <v>5012</v>
      </c>
      <c r="K98" s="90">
        <v>6580756</v>
      </c>
      <c r="L98" s="33"/>
      <c r="M98" s="150"/>
      <c r="N98" s="72">
        <f t="shared" si="0"/>
        <v>0</v>
      </c>
      <c r="O98" s="72">
        <f t="shared" si="1"/>
        <v>0</v>
      </c>
      <c r="P98" s="73" t="str">
        <f t="shared" si="2"/>
        <v>ERROR</v>
      </c>
    </row>
    <row r="99" spans="1:16" ht="31.5">
      <c r="A99" s="1"/>
      <c r="B99" s="14"/>
      <c r="C99" s="83">
        <v>4613</v>
      </c>
      <c r="D99" s="163">
        <v>6.0710000000000237</v>
      </c>
      <c r="E99" s="164"/>
      <c r="F99" s="164"/>
      <c r="G99" s="165" t="s">
        <v>31</v>
      </c>
      <c r="H99" s="166" t="s">
        <v>1</v>
      </c>
      <c r="I99" s="167">
        <v>7189</v>
      </c>
      <c r="J99" s="168">
        <v>57434</v>
      </c>
      <c r="K99" s="90">
        <v>412893026</v>
      </c>
      <c r="L99" s="33"/>
      <c r="M99" s="150"/>
      <c r="N99" s="72">
        <f t="shared" si="0"/>
        <v>0</v>
      </c>
      <c r="O99" s="72">
        <f t="shared" si="1"/>
        <v>0</v>
      </c>
      <c r="P99" s="73" t="str">
        <f t="shared" si="2"/>
        <v>ERROR</v>
      </c>
    </row>
    <row r="100" spans="1:16">
      <c r="A100" s="1"/>
      <c r="B100" s="14"/>
      <c r="C100" s="114"/>
      <c r="D100" s="158"/>
      <c r="E100" s="159"/>
      <c r="F100" s="159"/>
      <c r="G100" s="160" t="s">
        <v>286</v>
      </c>
      <c r="H100" s="161"/>
      <c r="I100" s="162"/>
      <c r="J100" s="162"/>
      <c r="K100" s="266"/>
      <c r="L100" s="33"/>
      <c r="M100" s="150"/>
      <c r="N100" s="72">
        <f t="shared" si="0"/>
        <v>0</v>
      </c>
      <c r="O100" s="72">
        <f t="shared" si="1"/>
        <v>0</v>
      </c>
      <c r="P100" s="73" t="str">
        <f t="shared" si="2"/>
        <v>ERROR</v>
      </c>
    </row>
    <row r="101" spans="1:16" ht="31.5">
      <c r="A101" s="1"/>
      <c r="B101" s="14"/>
      <c r="C101" s="83">
        <v>4792</v>
      </c>
      <c r="D101" s="163">
        <v>6.072000000000024</v>
      </c>
      <c r="E101" s="164"/>
      <c r="F101" s="164"/>
      <c r="G101" s="165" t="s">
        <v>30</v>
      </c>
      <c r="H101" s="166" t="s">
        <v>1</v>
      </c>
      <c r="I101" s="167">
        <v>5285</v>
      </c>
      <c r="J101" s="168">
        <v>96653</v>
      </c>
      <c r="K101" s="90">
        <v>510811105</v>
      </c>
      <c r="L101" s="33"/>
      <c r="M101" s="150"/>
      <c r="N101" s="72">
        <f t="shared" si="0"/>
        <v>0</v>
      </c>
      <c r="O101" s="72">
        <f t="shared" si="1"/>
        <v>0</v>
      </c>
      <c r="P101" s="73" t="str">
        <f t="shared" si="2"/>
        <v>ERROR</v>
      </c>
    </row>
    <row r="102" spans="1:16">
      <c r="A102" s="1"/>
      <c r="B102" s="14"/>
      <c r="C102" s="114"/>
      <c r="D102" s="158"/>
      <c r="E102" s="159"/>
      <c r="F102" s="159"/>
      <c r="G102" s="160" t="s">
        <v>307</v>
      </c>
      <c r="H102" s="161"/>
      <c r="I102" s="162"/>
      <c r="J102" s="162"/>
      <c r="K102" s="266"/>
      <c r="L102" s="33"/>
      <c r="M102" s="150"/>
      <c r="N102" s="72">
        <f t="shared" si="0"/>
        <v>0</v>
      </c>
      <c r="O102" s="72">
        <f t="shared" si="1"/>
        <v>0</v>
      </c>
      <c r="P102" s="73" t="str">
        <f t="shared" si="2"/>
        <v>ERROR</v>
      </c>
    </row>
    <row r="103" spans="1:16" ht="31.5">
      <c r="A103" s="1"/>
      <c r="B103" s="14"/>
      <c r="C103" s="83">
        <v>3043</v>
      </c>
      <c r="D103" s="163">
        <v>6.0730000000000244</v>
      </c>
      <c r="E103" s="164"/>
      <c r="F103" s="164"/>
      <c r="G103" s="165" t="s">
        <v>182</v>
      </c>
      <c r="H103" s="166" t="s">
        <v>2</v>
      </c>
      <c r="I103" s="167">
        <v>1022</v>
      </c>
      <c r="J103" s="168">
        <v>67126</v>
      </c>
      <c r="K103" s="90">
        <v>68602772</v>
      </c>
      <c r="L103" s="33"/>
      <c r="M103" s="150"/>
      <c r="N103" s="72">
        <f t="shared" si="0"/>
        <v>0</v>
      </c>
      <c r="O103" s="72">
        <f t="shared" si="1"/>
        <v>0</v>
      </c>
      <c r="P103" s="73" t="str">
        <f t="shared" si="2"/>
        <v>ERROR</v>
      </c>
    </row>
    <row r="104" spans="1:16" ht="31.5">
      <c r="A104" s="1"/>
      <c r="B104" s="14"/>
      <c r="C104" s="83">
        <v>3044</v>
      </c>
      <c r="D104" s="163">
        <v>6.0740000000000247</v>
      </c>
      <c r="E104" s="164"/>
      <c r="F104" s="164"/>
      <c r="G104" s="165" t="s">
        <v>184</v>
      </c>
      <c r="H104" s="166" t="s">
        <v>2</v>
      </c>
      <c r="I104" s="167">
        <v>436</v>
      </c>
      <c r="J104" s="168">
        <v>94897</v>
      </c>
      <c r="K104" s="90">
        <v>41375092</v>
      </c>
      <c r="L104" s="33"/>
      <c r="M104" s="150"/>
      <c r="N104" s="72">
        <f t="shared" si="0"/>
        <v>0</v>
      </c>
      <c r="O104" s="72">
        <f t="shared" si="1"/>
        <v>0</v>
      </c>
      <c r="P104" s="73" t="str">
        <f t="shared" si="2"/>
        <v>ERROR</v>
      </c>
    </row>
    <row r="105" spans="1:16" ht="31.5">
      <c r="A105" s="1"/>
      <c r="B105" s="14"/>
      <c r="C105" s="83">
        <v>3045</v>
      </c>
      <c r="D105" s="163">
        <v>6.075000000000025</v>
      </c>
      <c r="E105" s="164"/>
      <c r="F105" s="164"/>
      <c r="G105" s="165" t="s">
        <v>180</v>
      </c>
      <c r="H105" s="166" t="s">
        <v>2</v>
      </c>
      <c r="I105" s="167">
        <v>211</v>
      </c>
      <c r="J105" s="168">
        <v>136020</v>
      </c>
      <c r="K105" s="90">
        <v>28700220</v>
      </c>
      <c r="L105" s="33"/>
      <c r="M105" s="150"/>
      <c r="N105" s="72">
        <f t="shared" si="0"/>
        <v>0</v>
      </c>
      <c r="O105" s="72">
        <f t="shared" si="1"/>
        <v>0</v>
      </c>
      <c r="P105" s="73" t="str">
        <f t="shared" si="2"/>
        <v>ERROR</v>
      </c>
    </row>
    <row r="106" spans="1:16" ht="31.5">
      <c r="A106" s="1"/>
      <c r="B106" s="14"/>
      <c r="C106" s="83">
        <v>6538</v>
      </c>
      <c r="D106" s="163">
        <v>6.0760000000000254</v>
      </c>
      <c r="E106" s="164"/>
      <c r="F106" s="164"/>
      <c r="G106" s="165" t="s">
        <v>308</v>
      </c>
      <c r="H106" s="166" t="s">
        <v>2</v>
      </c>
      <c r="I106" s="167">
        <v>181</v>
      </c>
      <c r="J106" s="168">
        <v>191069</v>
      </c>
      <c r="K106" s="90">
        <v>34583489</v>
      </c>
      <c r="L106" s="33"/>
      <c r="M106" s="150"/>
      <c r="N106" s="72">
        <f t="shared" si="0"/>
        <v>0</v>
      </c>
      <c r="O106" s="72">
        <f t="shared" si="1"/>
        <v>0</v>
      </c>
      <c r="P106" s="73" t="str">
        <f t="shared" si="2"/>
        <v>ERROR</v>
      </c>
    </row>
    <row r="107" spans="1:16" ht="31.5">
      <c r="A107" s="1"/>
      <c r="B107" s="14"/>
      <c r="C107" s="83">
        <v>3046</v>
      </c>
      <c r="D107" s="163">
        <v>6.0770000000000257</v>
      </c>
      <c r="E107" s="164"/>
      <c r="F107" s="164"/>
      <c r="G107" s="165" t="s">
        <v>185</v>
      </c>
      <c r="H107" s="166" t="s">
        <v>2</v>
      </c>
      <c r="I107" s="167">
        <v>131</v>
      </c>
      <c r="J107" s="168">
        <v>231146</v>
      </c>
      <c r="K107" s="90">
        <v>30280126</v>
      </c>
      <c r="L107" s="33"/>
      <c r="M107" s="150"/>
      <c r="N107" s="72">
        <f t="shared" si="0"/>
        <v>0</v>
      </c>
      <c r="O107" s="72">
        <f t="shared" si="1"/>
        <v>0</v>
      </c>
      <c r="P107" s="73" t="str">
        <f t="shared" si="2"/>
        <v>ERROR</v>
      </c>
    </row>
    <row r="108" spans="1:16" ht="31.5">
      <c r="A108" s="1"/>
      <c r="B108" s="14"/>
      <c r="C108" s="83">
        <v>3047</v>
      </c>
      <c r="D108" s="163">
        <v>6.078000000000026</v>
      </c>
      <c r="E108" s="164"/>
      <c r="F108" s="164"/>
      <c r="G108" s="165" t="s">
        <v>40</v>
      </c>
      <c r="H108" s="166" t="s">
        <v>2</v>
      </c>
      <c r="I108" s="167">
        <v>39</v>
      </c>
      <c r="J108" s="168">
        <v>295774</v>
      </c>
      <c r="K108" s="90">
        <v>11535186</v>
      </c>
      <c r="L108" s="33"/>
      <c r="M108" s="150"/>
      <c r="N108" s="72">
        <f t="shared" si="0"/>
        <v>0</v>
      </c>
      <c r="O108" s="72">
        <f t="shared" si="1"/>
        <v>0</v>
      </c>
      <c r="P108" s="73" t="str">
        <f t="shared" si="2"/>
        <v>ERROR</v>
      </c>
    </row>
    <row r="109" spans="1:16" ht="31.5">
      <c r="A109" s="1"/>
      <c r="B109" s="14"/>
      <c r="C109" s="83">
        <v>7432</v>
      </c>
      <c r="D109" s="163">
        <v>6.0790000000000264</v>
      </c>
      <c r="E109" s="164"/>
      <c r="F109" s="164"/>
      <c r="G109" s="165" t="s">
        <v>186</v>
      </c>
      <c r="H109" s="166" t="s">
        <v>2</v>
      </c>
      <c r="I109" s="167">
        <v>95</v>
      </c>
      <c r="J109" s="168">
        <v>578205</v>
      </c>
      <c r="K109" s="90">
        <v>54929475</v>
      </c>
      <c r="L109" s="33"/>
      <c r="M109" s="150"/>
      <c r="N109" s="72">
        <f t="shared" si="0"/>
        <v>0</v>
      </c>
      <c r="O109" s="72">
        <f t="shared" si="1"/>
        <v>0</v>
      </c>
      <c r="P109" s="73" t="str">
        <f t="shared" si="2"/>
        <v>ERROR</v>
      </c>
    </row>
    <row r="110" spans="1:16" ht="31.5">
      <c r="A110" s="1"/>
      <c r="B110" s="14"/>
      <c r="C110" s="83">
        <v>7434</v>
      </c>
      <c r="D110" s="163">
        <v>6.0800000000000267</v>
      </c>
      <c r="E110" s="164"/>
      <c r="F110" s="164"/>
      <c r="G110" s="165" t="s">
        <v>309</v>
      </c>
      <c r="H110" s="166" t="s">
        <v>2</v>
      </c>
      <c r="I110" s="167">
        <v>57</v>
      </c>
      <c r="J110" s="168">
        <v>830697</v>
      </c>
      <c r="K110" s="90">
        <v>47349729</v>
      </c>
      <c r="L110" s="33"/>
      <c r="M110" s="150"/>
      <c r="N110" s="72">
        <f t="shared" si="0"/>
        <v>0</v>
      </c>
      <c r="O110" s="72">
        <f t="shared" si="1"/>
        <v>0</v>
      </c>
      <c r="P110" s="73" t="str">
        <f t="shared" si="2"/>
        <v>ERROR</v>
      </c>
    </row>
    <row r="111" spans="1:16" ht="31.5">
      <c r="A111" s="1"/>
      <c r="B111" s="14"/>
      <c r="C111" s="83">
        <v>8401</v>
      </c>
      <c r="D111" s="163">
        <v>6.0810000000000271</v>
      </c>
      <c r="E111" s="164"/>
      <c r="F111" s="164"/>
      <c r="G111" s="165" t="s">
        <v>310</v>
      </c>
      <c r="H111" s="166" t="s">
        <v>2</v>
      </c>
      <c r="I111" s="167">
        <v>48</v>
      </c>
      <c r="J111" s="168">
        <v>5686973</v>
      </c>
      <c r="K111" s="90">
        <v>272974704</v>
      </c>
      <c r="L111" s="33"/>
      <c r="M111" s="150"/>
      <c r="N111" s="72">
        <f t="shared" si="0"/>
        <v>0</v>
      </c>
      <c r="O111" s="72">
        <f t="shared" si="1"/>
        <v>0</v>
      </c>
      <c r="P111" s="73" t="str">
        <f t="shared" si="2"/>
        <v>ERROR</v>
      </c>
    </row>
    <row r="112" spans="1:16" ht="31.5">
      <c r="A112" s="1"/>
      <c r="B112" s="14"/>
      <c r="C112" s="83">
        <v>4848</v>
      </c>
      <c r="D112" s="163">
        <v>6.0820000000000274</v>
      </c>
      <c r="E112" s="164"/>
      <c r="F112" s="164"/>
      <c r="G112" s="165" t="s">
        <v>53</v>
      </c>
      <c r="H112" s="166" t="s">
        <v>2</v>
      </c>
      <c r="I112" s="167">
        <v>3112</v>
      </c>
      <c r="J112" s="168">
        <v>9379</v>
      </c>
      <c r="K112" s="90">
        <v>29187448</v>
      </c>
      <c r="L112" s="33"/>
      <c r="M112" s="150"/>
      <c r="N112" s="72">
        <f t="shared" si="0"/>
        <v>0</v>
      </c>
      <c r="O112" s="72">
        <f t="shared" si="1"/>
        <v>0</v>
      </c>
      <c r="P112" s="73" t="str">
        <f t="shared" si="2"/>
        <v>ERROR</v>
      </c>
    </row>
    <row r="113" spans="1:16">
      <c r="A113" s="1"/>
      <c r="B113" s="14"/>
      <c r="C113" s="114"/>
      <c r="D113" s="158"/>
      <c r="E113" s="159"/>
      <c r="F113" s="159"/>
      <c r="G113" s="160" t="s">
        <v>311</v>
      </c>
      <c r="H113" s="161"/>
      <c r="I113" s="162"/>
      <c r="J113" s="162"/>
      <c r="K113" s="266"/>
      <c r="L113" s="33"/>
      <c r="M113" s="150"/>
      <c r="N113" s="72">
        <f t="shared" si="0"/>
        <v>0</v>
      </c>
      <c r="O113" s="72">
        <f t="shared" si="1"/>
        <v>0</v>
      </c>
      <c r="P113" s="73" t="str">
        <f t="shared" si="2"/>
        <v>ERROR</v>
      </c>
    </row>
    <row r="114" spans="1:16" ht="31.5">
      <c r="A114" s="1"/>
      <c r="B114" s="14"/>
      <c r="C114" s="83">
        <v>3473</v>
      </c>
      <c r="D114" s="163">
        <v>6.0830000000000277</v>
      </c>
      <c r="E114" s="164"/>
      <c r="F114" s="164"/>
      <c r="G114" s="165" t="s">
        <v>19</v>
      </c>
      <c r="H114" s="166" t="s">
        <v>5</v>
      </c>
      <c r="I114" s="167">
        <v>47</v>
      </c>
      <c r="J114" s="168">
        <v>733181</v>
      </c>
      <c r="K114" s="90">
        <v>34459507</v>
      </c>
      <c r="L114" s="33"/>
      <c r="M114" s="150"/>
      <c r="N114" s="72">
        <f t="shared" si="0"/>
        <v>0</v>
      </c>
      <c r="O114" s="72">
        <f t="shared" si="1"/>
        <v>0</v>
      </c>
      <c r="P114" s="73" t="str">
        <f t="shared" si="2"/>
        <v>ERROR</v>
      </c>
    </row>
    <row r="115" spans="1:16" ht="31.5">
      <c r="A115" s="1"/>
      <c r="B115" s="14"/>
      <c r="C115" s="83">
        <v>6185</v>
      </c>
      <c r="D115" s="163">
        <v>6.0840000000000281</v>
      </c>
      <c r="E115" s="164"/>
      <c r="F115" s="164"/>
      <c r="G115" s="165" t="s">
        <v>27</v>
      </c>
      <c r="H115" s="166" t="s">
        <v>5</v>
      </c>
      <c r="I115" s="167">
        <v>47</v>
      </c>
      <c r="J115" s="168">
        <v>969386</v>
      </c>
      <c r="K115" s="90">
        <v>45561142</v>
      </c>
      <c r="L115" s="33"/>
      <c r="M115" s="150"/>
      <c r="N115" s="72">
        <f t="shared" si="0"/>
        <v>0</v>
      </c>
      <c r="O115" s="72">
        <f t="shared" si="1"/>
        <v>0</v>
      </c>
      <c r="P115" s="73" t="str">
        <f t="shared" si="2"/>
        <v>ERROR</v>
      </c>
    </row>
    <row r="116" spans="1:16" ht="31.5">
      <c r="A116" s="1"/>
      <c r="B116" s="14"/>
      <c r="C116" s="83">
        <v>3471</v>
      </c>
      <c r="D116" s="163">
        <v>6.0850000000000284</v>
      </c>
      <c r="E116" s="164"/>
      <c r="F116" s="164"/>
      <c r="G116" s="165" t="s">
        <v>45</v>
      </c>
      <c r="H116" s="166" t="s">
        <v>2</v>
      </c>
      <c r="I116" s="167">
        <v>119</v>
      </c>
      <c r="J116" s="168">
        <v>617560</v>
      </c>
      <c r="K116" s="90">
        <v>73489640</v>
      </c>
      <c r="L116" s="33"/>
      <c r="M116" s="150"/>
      <c r="N116" s="72">
        <f t="shared" si="0"/>
        <v>0</v>
      </c>
      <c r="O116" s="72">
        <f t="shared" si="1"/>
        <v>0</v>
      </c>
      <c r="P116" s="73" t="str">
        <f t="shared" si="2"/>
        <v>ERROR</v>
      </c>
    </row>
    <row r="117" spans="1:16" ht="31.5">
      <c r="A117" s="1"/>
      <c r="B117" s="14"/>
      <c r="C117" s="83">
        <v>3472</v>
      </c>
      <c r="D117" s="163">
        <v>6.0860000000000287</v>
      </c>
      <c r="E117" s="164"/>
      <c r="F117" s="164"/>
      <c r="G117" s="165" t="s">
        <v>187</v>
      </c>
      <c r="H117" s="166" t="s">
        <v>5</v>
      </c>
      <c r="I117" s="167">
        <v>47</v>
      </c>
      <c r="J117" s="168">
        <v>555754</v>
      </c>
      <c r="K117" s="90">
        <v>26120438</v>
      </c>
      <c r="L117" s="33"/>
      <c r="M117" s="150"/>
      <c r="N117" s="72">
        <f t="shared" si="0"/>
        <v>0</v>
      </c>
      <c r="O117" s="72">
        <f t="shared" si="1"/>
        <v>0</v>
      </c>
      <c r="P117" s="73" t="str">
        <f t="shared" si="2"/>
        <v>ERROR</v>
      </c>
    </row>
    <row r="118" spans="1:16">
      <c r="A118" s="1"/>
      <c r="B118" s="14"/>
      <c r="C118" s="83">
        <v>3468</v>
      </c>
      <c r="D118" s="163">
        <v>6.0870000000000291</v>
      </c>
      <c r="E118" s="164"/>
      <c r="F118" s="164"/>
      <c r="G118" s="165" t="s">
        <v>188</v>
      </c>
      <c r="H118" s="166" t="s">
        <v>1</v>
      </c>
      <c r="I118" s="167">
        <v>31</v>
      </c>
      <c r="J118" s="168">
        <v>440082</v>
      </c>
      <c r="K118" s="90">
        <v>13642542</v>
      </c>
      <c r="L118" s="33"/>
      <c r="M118" s="150"/>
      <c r="N118" s="72">
        <f t="shared" si="0"/>
        <v>0</v>
      </c>
      <c r="O118" s="72">
        <f t="shared" si="1"/>
        <v>0</v>
      </c>
      <c r="P118" s="73" t="str">
        <f t="shared" si="2"/>
        <v>ERROR</v>
      </c>
    </row>
    <row r="119" spans="1:16" ht="47.25">
      <c r="A119" s="1"/>
      <c r="B119" s="14"/>
      <c r="C119" s="83">
        <v>7512</v>
      </c>
      <c r="D119" s="163">
        <v>6.0880000000000294</v>
      </c>
      <c r="E119" s="164"/>
      <c r="F119" s="164"/>
      <c r="G119" s="165" t="s">
        <v>189</v>
      </c>
      <c r="H119" s="166" t="s">
        <v>5</v>
      </c>
      <c r="I119" s="167">
        <v>46</v>
      </c>
      <c r="J119" s="168">
        <v>648567</v>
      </c>
      <c r="K119" s="90">
        <v>29834082</v>
      </c>
      <c r="L119" s="33"/>
      <c r="M119" s="150"/>
      <c r="N119" s="72">
        <f t="shared" si="0"/>
        <v>0</v>
      </c>
      <c r="O119" s="72">
        <f t="shared" si="1"/>
        <v>0</v>
      </c>
      <c r="P119" s="73" t="str">
        <f t="shared" si="2"/>
        <v>ERROR</v>
      </c>
    </row>
    <row r="120" spans="1:16">
      <c r="A120" s="1"/>
      <c r="B120" s="14"/>
      <c r="C120" s="83">
        <v>7371</v>
      </c>
      <c r="D120" s="163">
        <v>6.0890000000000297</v>
      </c>
      <c r="E120" s="164"/>
      <c r="F120" s="164"/>
      <c r="G120" s="165" t="s">
        <v>190</v>
      </c>
      <c r="H120" s="166" t="s">
        <v>5</v>
      </c>
      <c r="I120" s="167">
        <v>1</v>
      </c>
      <c r="J120" s="168">
        <v>1529807</v>
      </c>
      <c r="K120" s="90">
        <v>1529807</v>
      </c>
      <c r="L120" s="33"/>
      <c r="M120" s="150"/>
      <c r="N120" s="72">
        <f t="shared" si="0"/>
        <v>0</v>
      </c>
      <c r="O120" s="72">
        <f t="shared" si="1"/>
        <v>0</v>
      </c>
      <c r="P120" s="73" t="str">
        <f t="shared" si="2"/>
        <v>ERROR</v>
      </c>
    </row>
    <row r="121" spans="1:16">
      <c r="A121" s="1"/>
      <c r="B121" s="14"/>
      <c r="C121" s="83">
        <v>7370</v>
      </c>
      <c r="D121" s="163">
        <v>6.0900000000000301</v>
      </c>
      <c r="E121" s="164"/>
      <c r="F121" s="164"/>
      <c r="G121" s="165" t="s">
        <v>312</v>
      </c>
      <c r="H121" s="166" t="s">
        <v>5</v>
      </c>
      <c r="I121" s="167">
        <v>1</v>
      </c>
      <c r="J121" s="168">
        <v>1249475</v>
      </c>
      <c r="K121" s="90">
        <v>1249475</v>
      </c>
      <c r="L121" s="33"/>
      <c r="M121" s="150"/>
      <c r="N121" s="72">
        <f t="shared" si="0"/>
        <v>0</v>
      </c>
      <c r="O121" s="72">
        <f t="shared" si="1"/>
        <v>0</v>
      </c>
      <c r="P121" s="73" t="str">
        <f t="shared" si="2"/>
        <v>ERROR</v>
      </c>
    </row>
    <row r="122" spans="1:16">
      <c r="A122" s="1"/>
      <c r="B122" s="14"/>
      <c r="C122" s="83">
        <v>7372</v>
      </c>
      <c r="D122" s="163">
        <v>6.0910000000000304</v>
      </c>
      <c r="E122" s="164"/>
      <c r="F122" s="164"/>
      <c r="G122" s="165" t="s">
        <v>191</v>
      </c>
      <c r="H122" s="166" t="s">
        <v>5</v>
      </c>
      <c r="I122" s="167">
        <v>2</v>
      </c>
      <c r="J122" s="168">
        <v>4179711</v>
      </c>
      <c r="K122" s="90">
        <v>8359422</v>
      </c>
      <c r="L122" s="33"/>
      <c r="M122" s="150"/>
      <c r="N122" s="72">
        <f t="shared" si="0"/>
        <v>0</v>
      </c>
      <c r="O122" s="72">
        <f t="shared" si="1"/>
        <v>0</v>
      </c>
      <c r="P122" s="73" t="str">
        <f t="shared" si="2"/>
        <v>ERROR</v>
      </c>
    </row>
    <row r="123" spans="1:16">
      <c r="A123" s="1"/>
      <c r="B123" s="14"/>
      <c r="C123" s="114"/>
      <c r="D123" s="158"/>
      <c r="E123" s="159"/>
      <c r="F123" s="159"/>
      <c r="G123" s="160" t="s">
        <v>313</v>
      </c>
      <c r="H123" s="161"/>
      <c r="I123" s="162"/>
      <c r="J123" s="162"/>
      <c r="K123" s="266"/>
      <c r="L123" s="33"/>
      <c r="M123" s="150"/>
      <c r="N123" s="72">
        <f t="shared" si="0"/>
        <v>0</v>
      </c>
      <c r="O123" s="72">
        <f t="shared" si="1"/>
        <v>0</v>
      </c>
      <c r="P123" s="73" t="str">
        <f t="shared" si="2"/>
        <v>ERROR</v>
      </c>
    </row>
    <row r="124" spans="1:16" ht="31.5">
      <c r="A124" s="1"/>
      <c r="B124" s="14"/>
      <c r="C124" s="83">
        <v>3043</v>
      </c>
      <c r="D124" s="163">
        <v>6.0920000000000307</v>
      </c>
      <c r="E124" s="164"/>
      <c r="F124" s="164"/>
      <c r="G124" s="165" t="s">
        <v>182</v>
      </c>
      <c r="H124" s="166" t="s">
        <v>2</v>
      </c>
      <c r="I124" s="167">
        <v>303</v>
      </c>
      <c r="J124" s="168">
        <v>67126</v>
      </c>
      <c r="K124" s="90">
        <v>20339178</v>
      </c>
      <c r="L124" s="33"/>
      <c r="M124" s="150"/>
      <c r="N124" s="72">
        <f t="shared" si="0"/>
        <v>0</v>
      </c>
      <c r="O124" s="72">
        <f t="shared" si="1"/>
        <v>0</v>
      </c>
      <c r="P124" s="73" t="str">
        <f t="shared" si="2"/>
        <v>ERROR</v>
      </c>
    </row>
    <row r="125" spans="1:16">
      <c r="A125" s="1"/>
      <c r="B125" s="14"/>
      <c r="C125" s="83">
        <v>6542</v>
      </c>
      <c r="D125" s="163">
        <v>6.0930000000000311</v>
      </c>
      <c r="E125" s="164"/>
      <c r="F125" s="164"/>
      <c r="G125" s="165" t="s">
        <v>192</v>
      </c>
      <c r="H125" s="166" t="s">
        <v>5</v>
      </c>
      <c r="I125" s="167">
        <v>84</v>
      </c>
      <c r="J125" s="168">
        <v>68569</v>
      </c>
      <c r="K125" s="90">
        <v>5759796</v>
      </c>
      <c r="L125" s="33"/>
      <c r="M125" s="150"/>
      <c r="N125" s="72">
        <f t="shared" ref="N125:N188" si="9">ROUND((+M125),0)</f>
        <v>0</v>
      </c>
      <c r="O125" s="72">
        <f t="shared" ref="O125:O188" si="10">+N125*I125</f>
        <v>0</v>
      </c>
      <c r="P125" s="73" t="str">
        <f t="shared" ref="P125:P188" si="11">IF(OR(O125&lt;=0,O125&gt;K125),"ERROR","OK")</f>
        <v>ERROR</v>
      </c>
    </row>
    <row r="126" spans="1:16">
      <c r="A126" s="1"/>
      <c r="B126" s="14"/>
      <c r="C126" s="83">
        <v>6552</v>
      </c>
      <c r="D126" s="163">
        <v>6.0940000000000314</v>
      </c>
      <c r="E126" s="164"/>
      <c r="F126" s="164"/>
      <c r="G126" s="165" t="s">
        <v>193</v>
      </c>
      <c r="H126" s="166" t="s">
        <v>5</v>
      </c>
      <c r="I126" s="167">
        <v>84</v>
      </c>
      <c r="J126" s="168">
        <v>1026084</v>
      </c>
      <c r="K126" s="90">
        <v>86191056</v>
      </c>
      <c r="L126" s="33"/>
      <c r="M126" s="150"/>
      <c r="N126" s="72">
        <f t="shared" si="9"/>
        <v>0</v>
      </c>
      <c r="O126" s="72">
        <f t="shared" si="10"/>
        <v>0</v>
      </c>
      <c r="P126" s="73" t="str">
        <f t="shared" si="11"/>
        <v>ERROR</v>
      </c>
    </row>
    <row r="127" spans="1:16">
      <c r="A127" s="1"/>
      <c r="B127" s="14"/>
      <c r="C127" s="114"/>
      <c r="D127" s="158"/>
      <c r="E127" s="159"/>
      <c r="F127" s="159"/>
      <c r="G127" s="160" t="s">
        <v>315</v>
      </c>
      <c r="H127" s="161"/>
      <c r="I127" s="162"/>
      <c r="J127" s="162"/>
      <c r="K127" s="266"/>
      <c r="L127" s="33"/>
      <c r="M127" s="150"/>
      <c r="N127" s="72">
        <f t="shared" si="9"/>
        <v>0</v>
      </c>
      <c r="O127" s="72">
        <f t="shared" si="10"/>
        <v>0</v>
      </c>
      <c r="P127" s="73" t="str">
        <f t="shared" si="11"/>
        <v>ERROR</v>
      </c>
    </row>
    <row r="128" spans="1:16">
      <c r="A128" s="1"/>
      <c r="B128" s="14"/>
      <c r="C128" s="83">
        <v>7116</v>
      </c>
      <c r="D128" s="163">
        <v>6.0950000000000317</v>
      </c>
      <c r="E128" s="164"/>
      <c r="F128" s="164"/>
      <c r="G128" s="165" t="s">
        <v>60</v>
      </c>
      <c r="H128" s="166" t="s">
        <v>4</v>
      </c>
      <c r="I128" s="167">
        <v>9173</v>
      </c>
      <c r="J128" s="168">
        <v>76224</v>
      </c>
      <c r="K128" s="90">
        <v>699202752</v>
      </c>
      <c r="L128" s="33"/>
      <c r="M128" s="150"/>
      <c r="N128" s="72">
        <f t="shared" si="9"/>
        <v>0</v>
      </c>
      <c r="O128" s="72">
        <f t="shared" si="10"/>
        <v>0</v>
      </c>
      <c r="P128" s="73" t="str">
        <f t="shared" si="11"/>
        <v>ERROR</v>
      </c>
    </row>
    <row r="129" spans="1:16">
      <c r="A129" s="1"/>
      <c r="B129" s="14"/>
      <c r="C129" s="83">
        <v>7123</v>
      </c>
      <c r="D129" s="163">
        <v>6.0960000000000321</v>
      </c>
      <c r="E129" s="164"/>
      <c r="F129" s="164"/>
      <c r="G129" s="165" t="s">
        <v>61</v>
      </c>
      <c r="H129" s="166" t="s">
        <v>4</v>
      </c>
      <c r="I129" s="167">
        <v>1387</v>
      </c>
      <c r="J129" s="168">
        <v>92832</v>
      </c>
      <c r="K129" s="90">
        <v>128757984</v>
      </c>
      <c r="L129" s="33"/>
      <c r="M129" s="150"/>
      <c r="N129" s="72">
        <f t="shared" si="9"/>
        <v>0</v>
      </c>
      <c r="O129" s="72">
        <f t="shared" si="10"/>
        <v>0</v>
      </c>
      <c r="P129" s="73" t="str">
        <f t="shared" si="11"/>
        <v>ERROR</v>
      </c>
    </row>
    <row r="130" spans="1:16">
      <c r="A130" s="1"/>
      <c r="B130" s="14"/>
      <c r="C130" s="114"/>
      <c r="D130" s="158"/>
      <c r="E130" s="159"/>
      <c r="F130" s="159"/>
      <c r="G130" s="160" t="s">
        <v>194</v>
      </c>
      <c r="H130" s="161"/>
      <c r="I130" s="162"/>
      <c r="J130" s="162"/>
      <c r="K130" s="266"/>
      <c r="L130" s="33"/>
      <c r="M130" s="150"/>
      <c r="N130" s="72">
        <f t="shared" si="9"/>
        <v>0</v>
      </c>
      <c r="O130" s="72">
        <f t="shared" si="10"/>
        <v>0</v>
      </c>
      <c r="P130" s="73" t="str">
        <f t="shared" si="11"/>
        <v>ERROR</v>
      </c>
    </row>
    <row r="131" spans="1:16">
      <c r="A131" s="1"/>
      <c r="B131" s="14"/>
      <c r="C131" s="114"/>
      <c r="D131" s="158"/>
      <c r="E131" s="159"/>
      <c r="F131" s="159"/>
      <c r="G131" s="160" t="s">
        <v>285</v>
      </c>
      <c r="H131" s="161"/>
      <c r="I131" s="162"/>
      <c r="J131" s="162"/>
      <c r="K131" s="266"/>
      <c r="L131" s="33"/>
      <c r="M131" s="150"/>
      <c r="N131" s="72">
        <f t="shared" si="9"/>
        <v>0</v>
      </c>
      <c r="O131" s="72">
        <f t="shared" si="10"/>
        <v>0</v>
      </c>
      <c r="P131" s="73" t="str">
        <f t="shared" si="11"/>
        <v>ERROR</v>
      </c>
    </row>
    <row r="132" spans="1:16">
      <c r="A132" s="1"/>
      <c r="B132" s="14"/>
      <c r="C132" s="83">
        <v>3009</v>
      </c>
      <c r="D132" s="163">
        <v>6.0970000000000324</v>
      </c>
      <c r="E132" s="164"/>
      <c r="F132" s="164"/>
      <c r="G132" s="165" t="s">
        <v>9</v>
      </c>
      <c r="H132" s="166" t="s">
        <v>1</v>
      </c>
      <c r="I132" s="167">
        <v>2358</v>
      </c>
      <c r="J132" s="168">
        <v>37194</v>
      </c>
      <c r="K132" s="90">
        <v>87703452</v>
      </c>
      <c r="L132" s="33"/>
      <c r="M132" s="150"/>
      <c r="N132" s="72">
        <f t="shared" si="9"/>
        <v>0</v>
      </c>
      <c r="O132" s="72">
        <f t="shared" si="10"/>
        <v>0</v>
      </c>
      <c r="P132" s="73" t="str">
        <f t="shared" si="11"/>
        <v>ERROR</v>
      </c>
    </row>
    <row r="133" spans="1:16">
      <c r="A133" s="1"/>
      <c r="B133" s="14"/>
      <c r="C133" s="83">
        <v>4262</v>
      </c>
      <c r="D133" s="163">
        <v>6.0980000000000327</v>
      </c>
      <c r="E133" s="164"/>
      <c r="F133" s="164"/>
      <c r="G133" s="165" t="s">
        <v>49</v>
      </c>
      <c r="H133" s="166" t="s">
        <v>1</v>
      </c>
      <c r="I133" s="167">
        <v>5628</v>
      </c>
      <c r="J133" s="168">
        <v>6412</v>
      </c>
      <c r="K133" s="90">
        <v>36086736</v>
      </c>
      <c r="L133" s="33"/>
      <c r="M133" s="150"/>
      <c r="N133" s="72">
        <f t="shared" si="9"/>
        <v>0</v>
      </c>
      <c r="O133" s="72">
        <f t="shared" si="10"/>
        <v>0</v>
      </c>
      <c r="P133" s="73" t="str">
        <f t="shared" si="11"/>
        <v>ERROR</v>
      </c>
    </row>
    <row r="134" spans="1:16" ht="31.5">
      <c r="A134" s="1"/>
      <c r="B134" s="14"/>
      <c r="C134" s="83">
        <v>5891</v>
      </c>
      <c r="D134" s="163">
        <v>6.0990000000000331</v>
      </c>
      <c r="E134" s="164"/>
      <c r="F134" s="164"/>
      <c r="G134" s="165" t="s">
        <v>57</v>
      </c>
      <c r="H134" s="166" t="s">
        <v>1</v>
      </c>
      <c r="I134" s="167">
        <v>10098</v>
      </c>
      <c r="J134" s="168">
        <v>5012</v>
      </c>
      <c r="K134" s="90">
        <v>50611176</v>
      </c>
      <c r="L134" s="33"/>
      <c r="M134" s="150"/>
      <c r="N134" s="72">
        <f t="shared" si="9"/>
        <v>0</v>
      </c>
      <c r="O134" s="72">
        <f t="shared" si="10"/>
        <v>0</v>
      </c>
      <c r="P134" s="73" t="str">
        <f t="shared" si="11"/>
        <v>ERROR</v>
      </c>
    </row>
    <row r="135" spans="1:16" ht="31.5">
      <c r="A135" s="1"/>
      <c r="B135" s="14"/>
      <c r="C135" s="83">
        <v>4390</v>
      </c>
      <c r="D135" s="163">
        <v>6.1000000000000334</v>
      </c>
      <c r="E135" s="164"/>
      <c r="F135" s="164"/>
      <c r="G135" s="165" t="s">
        <v>332</v>
      </c>
      <c r="H135" s="166" t="s">
        <v>1</v>
      </c>
      <c r="I135" s="167">
        <v>15</v>
      </c>
      <c r="J135" s="168">
        <v>95139</v>
      </c>
      <c r="K135" s="90">
        <v>1427085</v>
      </c>
      <c r="L135" s="33"/>
      <c r="M135" s="150"/>
      <c r="N135" s="72">
        <f t="shared" si="9"/>
        <v>0</v>
      </c>
      <c r="O135" s="72">
        <f t="shared" si="10"/>
        <v>0</v>
      </c>
      <c r="P135" s="73" t="str">
        <f t="shared" si="11"/>
        <v>ERROR</v>
      </c>
    </row>
    <row r="136" spans="1:16" ht="31.5">
      <c r="A136" s="1"/>
      <c r="B136" s="14"/>
      <c r="C136" s="83">
        <v>4613</v>
      </c>
      <c r="D136" s="163">
        <v>6.1010000000000337</v>
      </c>
      <c r="E136" s="164"/>
      <c r="F136" s="164"/>
      <c r="G136" s="165" t="s">
        <v>31</v>
      </c>
      <c r="H136" s="166" t="s">
        <v>1</v>
      </c>
      <c r="I136" s="167">
        <v>7420</v>
      </c>
      <c r="J136" s="168">
        <v>57434</v>
      </c>
      <c r="K136" s="90">
        <v>426160280</v>
      </c>
      <c r="L136" s="33"/>
      <c r="M136" s="150"/>
      <c r="N136" s="72">
        <f t="shared" si="9"/>
        <v>0</v>
      </c>
      <c r="O136" s="72">
        <f t="shared" si="10"/>
        <v>0</v>
      </c>
      <c r="P136" s="73" t="str">
        <f t="shared" si="11"/>
        <v>ERROR</v>
      </c>
    </row>
    <row r="137" spans="1:16">
      <c r="A137" s="1"/>
      <c r="B137" s="14"/>
      <c r="C137" s="114"/>
      <c r="D137" s="158"/>
      <c r="E137" s="159"/>
      <c r="F137" s="159"/>
      <c r="G137" s="160" t="s">
        <v>286</v>
      </c>
      <c r="H137" s="161"/>
      <c r="I137" s="162"/>
      <c r="J137" s="162"/>
      <c r="K137" s="266"/>
      <c r="L137" s="33"/>
      <c r="M137" s="150"/>
      <c r="N137" s="72">
        <f t="shared" si="9"/>
        <v>0</v>
      </c>
      <c r="O137" s="72">
        <f t="shared" si="10"/>
        <v>0</v>
      </c>
      <c r="P137" s="73" t="str">
        <f t="shared" si="11"/>
        <v>ERROR</v>
      </c>
    </row>
    <row r="138" spans="1:16" ht="31.5">
      <c r="A138" s="1"/>
      <c r="B138" s="14"/>
      <c r="C138" s="83">
        <v>4792</v>
      </c>
      <c r="D138" s="163">
        <v>6.1020000000000341</v>
      </c>
      <c r="E138" s="164"/>
      <c r="F138" s="164"/>
      <c r="G138" s="165" t="s">
        <v>30</v>
      </c>
      <c r="H138" s="166" t="s">
        <v>1</v>
      </c>
      <c r="I138" s="167">
        <v>15882</v>
      </c>
      <c r="J138" s="168">
        <v>96653</v>
      </c>
      <c r="K138" s="90">
        <v>1535042946</v>
      </c>
      <c r="L138" s="33"/>
      <c r="M138" s="150"/>
      <c r="N138" s="72">
        <f t="shared" si="9"/>
        <v>0</v>
      </c>
      <c r="O138" s="72">
        <f t="shared" si="10"/>
        <v>0</v>
      </c>
      <c r="P138" s="73" t="str">
        <f t="shared" si="11"/>
        <v>ERROR</v>
      </c>
    </row>
    <row r="139" spans="1:16">
      <c r="A139" s="1"/>
      <c r="B139" s="14"/>
      <c r="C139" s="114"/>
      <c r="D139" s="158"/>
      <c r="E139" s="159"/>
      <c r="F139" s="159"/>
      <c r="G139" s="160" t="s">
        <v>316</v>
      </c>
      <c r="H139" s="161"/>
      <c r="I139" s="162"/>
      <c r="J139" s="162"/>
      <c r="K139" s="266"/>
      <c r="L139" s="33"/>
      <c r="M139" s="150"/>
      <c r="N139" s="72">
        <f t="shared" si="9"/>
        <v>0</v>
      </c>
      <c r="O139" s="72">
        <f t="shared" si="10"/>
        <v>0</v>
      </c>
      <c r="P139" s="73" t="str">
        <f t="shared" si="11"/>
        <v>ERROR</v>
      </c>
    </row>
    <row r="140" spans="1:16">
      <c r="A140" s="1"/>
      <c r="B140" s="14"/>
      <c r="C140" s="83">
        <v>8369</v>
      </c>
      <c r="D140" s="163">
        <v>6.1030000000000344</v>
      </c>
      <c r="E140" s="164"/>
      <c r="F140" s="164"/>
      <c r="G140" s="165" t="s">
        <v>195</v>
      </c>
      <c r="H140" s="166" t="s">
        <v>2</v>
      </c>
      <c r="I140" s="167">
        <v>519</v>
      </c>
      <c r="J140" s="168">
        <v>116814</v>
      </c>
      <c r="K140" s="90">
        <v>60626466</v>
      </c>
      <c r="L140" s="33"/>
      <c r="M140" s="150"/>
      <c r="N140" s="72">
        <f t="shared" si="9"/>
        <v>0</v>
      </c>
      <c r="O140" s="72">
        <f t="shared" si="10"/>
        <v>0</v>
      </c>
      <c r="P140" s="73" t="str">
        <f t="shared" si="11"/>
        <v>ERROR</v>
      </c>
    </row>
    <row r="141" spans="1:16">
      <c r="A141" s="1"/>
      <c r="B141" s="14"/>
      <c r="C141" s="83">
        <v>8370</v>
      </c>
      <c r="D141" s="163">
        <v>6.1040000000000347</v>
      </c>
      <c r="E141" s="164"/>
      <c r="F141" s="164"/>
      <c r="G141" s="165" t="s">
        <v>196</v>
      </c>
      <c r="H141" s="166" t="s">
        <v>2</v>
      </c>
      <c r="I141" s="167">
        <v>12</v>
      </c>
      <c r="J141" s="168">
        <v>169858</v>
      </c>
      <c r="K141" s="90">
        <v>2038296</v>
      </c>
      <c r="L141" s="33"/>
      <c r="M141" s="150"/>
      <c r="N141" s="72">
        <f t="shared" si="9"/>
        <v>0</v>
      </c>
      <c r="O141" s="72">
        <f t="shared" si="10"/>
        <v>0</v>
      </c>
      <c r="P141" s="73" t="str">
        <f t="shared" si="11"/>
        <v>ERROR</v>
      </c>
    </row>
    <row r="142" spans="1:16">
      <c r="A142" s="1"/>
      <c r="B142" s="14"/>
      <c r="C142" s="83">
        <v>8371</v>
      </c>
      <c r="D142" s="163">
        <v>6.1050000000000351</v>
      </c>
      <c r="E142" s="164"/>
      <c r="F142" s="164"/>
      <c r="G142" s="165" t="s">
        <v>197</v>
      </c>
      <c r="H142" s="166" t="s">
        <v>2</v>
      </c>
      <c r="I142" s="167">
        <v>547</v>
      </c>
      <c r="J142" s="168">
        <v>204937</v>
      </c>
      <c r="K142" s="90">
        <v>112100539</v>
      </c>
      <c r="L142" s="33"/>
      <c r="M142" s="150"/>
      <c r="N142" s="72">
        <f t="shared" si="9"/>
        <v>0</v>
      </c>
      <c r="O142" s="72">
        <f t="shared" si="10"/>
        <v>0</v>
      </c>
      <c r="P142" s="73" t="str">
        <f t="shared" si="11"/>
        <v>ERROR</v>
      </c>
    </row>
    <row r="143" spans="1:16">
      <c r="A143" s="1"/>
      <c r="B143" s="14"/>
      <c r="C143" s="83">
        <v>8372</v>
      </c>
      <c r="D143" s="163">
        <v>6.1060000000000354</v>
      </c>
      <c r="E143" s="164"/>
      <c r="F143" s="164"/>
      <c r="G143" s="165" t="s">
        <v>317</v>
      </c>
      <c r="H143" s="166" t="s">
        <v>2</v>
      </c>
      <c r="I143" s="167">
        <v>40</v>
      </c>
      <c r="J143" s="168">
        <v>246939</v>
      </c>
      <c r="K143" s="90">
        <v>9877560</v>
      </c>
      <c r="L143" s="33"/>
      <c r="M143" s="150"/>
      <c r="N143" s="72">
        <f t="shared" si="9"/>
        <v>0</v>
      </c>
      <c r="O143" s="72">
        <f t="shared" si="10"/>
        <v>0</v>
      </c>
      <c r="P143" s="73" t="str">
        <f t="shared" si="11"/>
        <v>ERROR</v>
      </c>
    </row>
    <row r="144" spans="1:16">
      <c r="A144" s="1"/>
      <c r="B144" s="14"/>
      <c r="C144" s="83">
        <v>8373</v>
      </c>
      <c r="D144" s="163">
        <v>6.1070000000000357</v>
      </c>
      <c r="E144" s="164"/>
      <c r="F144" s="164"/>
      <c r="G144" s="165" t="s">
        <v>198</v>
      </c>
      <c r="H144" s="166" t="s">
        <v>2</v>
      </c>
      <c r="I144" s="167">
        <v>258</v>
      </c>
      <c r="J144" s="168">
        <v>415765</v>
      </c>
      <c r="K144" s="90">
        <v>107267370</v>
      </c>
      <c r="L144" s="33"/>
      <c r="M144" s="150"/>
      <c r="N144" s="72">
        <f t="shared" si="9"/>
        <v>0</v>
      </c>
      <c r="O144" s="72">
        <f t="shared" si="10"/>
        <v>0</v>
      </c>
      <c r="P144" s="73" t="str">
        <f t="shared" si="11"/>
        <v>ERROR</v>
      </c>
    </row>
    <row r="145" spans="1:16">
      <c r="A145" s="1"/>
      <c r="B145" s="14"/>
      <c r="C145" s="83">
        <v>8374</v>
      </c>
      <c r="D145" s="163">
        <v>6.1080000000000361</v>
      </c>
      <c r="E145" s="164"/>
      <c r="F145" s="164"/>
      <c r="G145" s="165" t="s">
        <v>199</v>
      </c>
      <c r="H145" s="166" t="s">
        <v>2</v>
      </c>
      <c r="I145" s="167">
        <v>388</v>
      </c>
      <c r="J145" s="168">
        <v>647842</v>
      </c>
      <c r="K145" s="90">
        <v>251362696</v>
      </c>
      <c r="L145" s="33"/>
      <c r="M145" s="150"/>
      <c r="N145" s="72">
        <f t="shared" si="9"/>
        <v>0</v>
      </c>
      <c r="O145" s="72">
        <f t="shared" si="10"/>
        <v>0</v>
      </c>
      <c r="P145" s="73" t="str">
        <f t="shared" si="11"/>
        <v>ERROR</v>
      </c>
    </row>
    <row r="146" spans="1:16">
      <c r="A146" s="1"/>
      <c r="B146" s="14"/>
      <c r="C146" s="83">
        <v>8375</v>
      </c>
      <c r="D146" s="163">
        <v>6.1090000000000364</v>
      </c>
      <c r="E146" s="164"/>
      <c r="F146" s="164"/>
      <c r="G146" s="165" t="s">
        <v>200</v>
      </c>
      <c r="H146" s="166" t="s">
        <v>2</v>
      </c>
      <c r="I146" s="167">
        <v>142</v>
      </c>
      <c r="J146" s="168">
        <v>760324</v>
      </c>
      <c r="K146" s="90">
        <v>107966008</v>
      </c>
      <c r="L146" s="33"/>
      <c r="M146" s="150"/>
      <c r="N146" s="72">
        <f t="shared" si="9"/>
        <v>0</v>
      </c>
      <c r="O146" s="72">
        <f t="shared" si="10"/>
        <v>0</v>
      </c>
      <c r="P146" s="73" t="str">
        <f t="shared" si="11"/>
        <v>ERROR</v>
      </c>
    </row>
    <row r="147" spans="1:16">
      <c r="A147" s="1"/>
      <c r="B147" s="14"/>
      <c r="C147" s="83">
        <v>8376</v>
      </c>
      <c r="D147" s="163">
        <v>6.1100000000000367</v>
      </c>
      <c r="E147" s="164"/>
      <c r="F147" s="164"/>
      <c r="G147" s="165" t="s">
        <v>318</v>
      </c>
      <c r="H147" s="166" t="s">
        <v>2</v>
      </c>
      <c r="I147" s="167">
        <v>115</v>
      </c>
      <c r="J147" s="168">
        <v>1101080</v>
      </c>
      <c r="K147" s="90">
        <v>126624200</v>
      </c>
      <c r="L147" s="33"/>
      <c r="M147" s="150"/>
      <c r="N147" s="72">
        <f t="shared" si="9"/>
        <v>0</v>
      </c>
      <c r="O147" s="72">
        <f t="shared" si="10"/>
        <v>0</v>
      </c>
      <c r="P147" s="73" t="str">
        <f t="shared" si="11"/>
        <v>ERROR</v>
      </c>
    </row>
    <row r="148" spans="1:16">
      <c r="A148" s="1"/>
      <c r="B148" s="14"/>
      <c r="C148" s="83">
        <v>8377</v>
      </c>
      <c r="D148" s="163">
        <v>6.1110000000000371</v>
      </c>
      <c r="E148" s="164"/>
      <c r="F148" s="164"/>
      <c r="G148" s="165" t="s">
        <v>201</v>
      </c>
      <c r="H148" s="166" t="s">
        <v>2</v>
      </c>
      <c r="I148" s="167">
        <v>44</v>
      </c>
      <c r="J148" s="168">
        <v>1158962</v>
      </c>
      <c r="K148" s="90">
        <v>50994328</v>
      </c>
      <c r="L148" s="33"/>
      <c r="M148" s="150"/>
      <c r="N148" s="72">
        <f t="shared" si="9"/>
        <v>0</v>
      </c>
      <c r="O148" s="72">
        <f t="shared" si="10"/>
        <v>0</v>
      </c>
      <c r="P148" s="73" t="str">
        <f t="shared" si="11"/>
        <v>ERROR</v>
      </c>
    </row>
    <row r="149" spans="1:16">
      <c r="A149" s="1"/>
      <c r="B149" s="14"/>
      <c r="C149" s="83">
        <v>8378</v>
      </c>
      <c r="D149" s="163">
        <v>6.1120000000000374</v>
      </c>
      <c r="E149" s="164"/>
      <c r="F149" s="164"/>
      <c r="G149" s="165" t="s">
        <v>202</v>
      </c>
      <c r="H149" s="166" t="s">
        <v>2</v>
      </c>
      <c r="I149" s="167">
        <v>437</v>
      </c>
      <c r="J149" s="168">
        <v>1216917</v>
      </c>
      <c r="K149" s="90">
        <v>531792729</v>
      </c>
      <c r="L149" s="33"/>
      <c r="M149" s="150"/>
      <c r="N149" s="72">
        <f t="shared" si="9"/>
        <v>0</v>
      </c>
      <c r="O149" s="72">
        <f t="shared" si="10"/>
        <v>0</v>
      </c>
      <c r="P149" s="73" t="str">
        <f t="shared" si="11"/>
        <v>ERROR</v>
      </c>
    </row>
    <row r="150" spans="1:16">
      <c r="A150" s="1"/>
      <c r="B150" s="14"/>
      <c r="C150" s="83">
        <v>8379</v>
      </c>
      <c r="D150" s="163">
        <v>6.1130000000000377</v>
      </c>
      <c r="E150" s="164"/>
      <c r="F150" s="164"/>
      <c r="G150" s="165" t="s">
        <v>203</v>
      </c>
      <c r="H150" s="166" t="s">
        <v>2</v>
      </c>
      <c r="I150" s="167">
        <v>2866</v>
      </c>
      <c r="J150" s="168">
        <v>1838980</v>
      </c>
      <c r="K150" s="90">
        <v>5270516680</v>
      </c>
      <c r="L150" s="33"/>
      <c r="M150" s="150"/>
      <c r="N150" s="72">
        <f t="shared" si="9"/>
        <v>0</v>
      </c>
      <c r="O150" s="72">
        <f t="shared" si="10"/>
        <v>0</v>
      </c>
      <c r="P150" s="73" t="str">
        <f t="shared" si="11"/>
        <v>ERROR</v>
      </c>
    </row>
    <row r="151" spans="1:16">
      <c r="A151" s="1"/>
      <c r="B151" s="14"/>
      <c r="C151" s="83">
        <v>8309</v>
      </c>
      <c r="D151" s="163">
        <v>6.1140000000000381</v>
      </c>
      <c r="E151" s="164"/>
      <c r="F151" s="164"/>
      <c r="G151" s="165" t="s">
        <v>319</v>
      </c>
      <c r="H151" s="166" t="s">
        <v>2</v>
      </c>
      <c r="I151" s="167">
        <v>207</v>
      </c>
      <c r="J151" s="168">
        <v>3594357</v>
      </c>
      <c r="K151" s="90">
        <v>744031899</v>
      </c>
      <c r="L151" s="33"/>
      <c r="M151" s="150"/>
      <c r="N151" s="72">
        <f t="shared" si="9"/>
        <v>0</v>
      </c>
      <c r="O151" s="72">
        <f t="shared" si="10"/>
        <v>0</v>
      </c>
      <c r="P151" s="73" t="str">
        <f t="shared" si="11"/>
        <v>ERROR</v>
      </c>
    </row>
    <row r="152" spans="1:16" ht="31.5">
      <c r="A152" s="1"/>
      <c r="B152" s="14"/>
      <c r="C152" s="83">
        <v>4848</v>
      </c>
      <c r="D152" s="163">
        <v>6.1150000000000384</v>
      </c>
      <c r="E152" s="164"/>
      <c r="F152" s="164"/>
      <c r="G152" s="165" t="s">
        <v>53</v>
      </c>
      <c r="H152" s="166" t="s">
        <v>2</v>
      </c>
      <c r="I152" s="167">
        <v>1735</v>
      </c>
      <c r="J152" s="168">
        <v>9379</v>
      </c>
      <c r="K152" s="90">
        <v>16272565</v>
      </c>
      <c r="L152" s="33"/>
      <c r="M152" s="150"/>
      <c r="N152" s="72">
        <f t="shared" si="9"/>
        <v>0</v>
      </c>
      <c r="O152" s="72">
        <f t="shared" si="10"/>
        <v>0</v>
      </c>
      <c r="P152" s="73" t="str">
        <f t="shared" si="11"/>
        <v>ERROR</v>
      </c>
    </row>
    <row r="153" spans="1:16">
      <c r="A153" s="1"/>
      <c r="B153" s="14"/>
      <c r="C153" s="114"/>
      <c r="D153" s="158"/>
      <c r="E153" s="159"/>
      <c r="F153" s="159"/>
      <c r="G153" s="160" t="s">
        <v>204</v>
      </c>
      <c r="H153" s="161"/>
      <c r="I153" s="162"/>
      <c r="J153" s="162"/>
      <c r="K153" s="266"/>
      <c r="L153" s="33"/>
      <c r="M153" s="150"/>
      <c r="N153" s="72">
        <f t="shared" si="9"/>
        <v>0</v>
      </c>
      <c r="O153" s="72">
        <f t="shared" si="10"/>
        <v>0</v>
      </c>
      <c r="P153" s="73" t="str">
        <f t="shared" si="11"/>
        <v>ERROR</v>
      </c>
    </row>
    <row r="154" spans="1:16">
      <c r="A154" s="1"/>
      <c r="B154" s="14"/>
      <c r="C154" s="83">
        <v>4262</v>
      </c>
      <c r="D154" s="163">
        <v>6.1160000000000387</v>
      </c>
      <c r="E154" s="164"/>
      <c r="F154" s="164"/>
      <c r="G154" s="165" t="s">
        <v>49</v>
      </c>
      <c r="H154" s="166" t="s">
        <v>1</v>
      </c>
      <c r="I154" s="167">
        <v>475</v>
      </c>
      <c r="J154" s="168">
        <v>6412</v>
      </c>
      <c r="K154" s="90">
        <v>3045700</v>
      </c>
      <c r="L154" s="33"/>
      <c r="M154" s="150"/>
      <c r="N154" s="72">
        <f t="shared" si="9"/>
        <v>0</v>
      </c>
      <c r="O154" s="72">
        <f t="shared" si="10"/>
        <v>0</v>
      </c>
      <c r="P154" s="73" t="str">
        <f t="shared" si="11"/>
        <v>ERROR</v>
      </c>
    </row>
    <row r="155" spans="1:16" ht="31.5">
      <c r="A155" s="1"/>
      <c r="B155" s="14"/>
      <c r="C155" s="83">
        <v>5708</v>
      </c>
      <c r="D155" s="163">
        <v>6.1170000000000391</v>
      </c>
      <c r="E155" s="164"/>
      <c r="F155" s="164"/>
      <c r="G155" s="165" t="s">
        <v>205</v>
      </c>
      <c r="H155" s="166" t="s">
        <v>1</v>
      </c>
      <c r="I155" s="167">
        <v>17</v>
      </c>
      <c r="J155" s="168">
        <v>199634</v>
      </c>
      <c r="K155" s="90">
        <v>3393778</v>
      </c>
      <c r="L155" s="33"/>
      <c r="M155" s="150"/>
      <c r="N155" s="72">
        <f t="shared" si="9"/>
        <v>0</v>
      </c>
      <c r="O155" s="72">
        <f t="shared" si="10"/>
        <v>0</v>
      </c>
      <c r="P155" s="73" t="str">
        <f t="shared" si="11"/>
        <v>ERROR</v>
      </c>
    </row>
    <row r="156" spans="1:16">
      <c r="A156" s="1"/>
      <c r="B156" s="14"/>
      <c r="C156" s="83">
        <v>3018</v>
      </c>
      <c r="D156" s="163">
        <v>6.1180000000000394</v>
      </c>
      <c r="E156" s="164"/>
      <c r="F156" s="164"/>
      <c r="G156" s="165" t="s">
        <v>206</v>
      </c>
      <c r="H156" s="166" t="s">
        <v>1</v>
      </c>
      <c r="I156" s="167">
        <v>34</v>
      </c>
      <c r="J156" s="168">
        <v>82204</v>
      </c>
      <c r="K156" s="90">
        <v>2794936</v>
      </c>
      <c r="L156" s="33"/>
      <c r="M156" s="150"/>
      <c r="N156" s="72">
        <f t="shared" si="9"/>
        <v>0</v>
      </c>
      <c r="O156" s="72">
        <f t="shared" si="10"/>
        <v>0</v>
      </c>
      <c r="P156" s="73" t="str">
        <f t="shared" si="11"/>
        <v>ERROR</v>
      </c>
    </row>
    <row r="157" spans="1:16">
      <c r="A157" s="1"/>
      <c r="B157" s="14"/>
      <c r="C157" s="83">
        <v>7775</v>
      </c>
      <c r="D157" s="163">
        <v>6.1190000000000397</v>
      </c>
      <c r="E157" s="164"/>
      <c r="F157" s="164"/>
      <c r="G157" s="165" t="s">
        <v>207</v>
      </c>
      <c r="H157" s="166" t="s">
        <v>4</v>
      </c>
      <c r="I157" s="167">
        <v>189</v>
      </c>
      <c r="J157" s="168">
        <v>15574</v>
      </c>
      <c r="K157" s="90">
        <v>2943486</v>
      </c>
      <c r="L157" s="33"/>
      <c r="M157" s="150"/>
      <c r="N157" s="72">
        <f t="shared" si="9"/>
        <v>0</v>
      </c>
      <c r="O157" s="72">
        <f t="shared" si="10"/>
        <v>0</v>
      </c>
      <c r="P157" s="73" t="str">
        <f t="shared" si="11"/>
        <v>ERROR</v>
      </c>
    </row>
    <row r="158" spans="1:16" ht="31.5">
      <c r="A158" s="1"/>
      <c r="B158" s="14"/>
      <c r="C158" s="83">
        <v>4792</v>
      </c>
      <c r="D158" s="163">
        <v>6.1200000000000401</v>
      </c>
      <c r="E158" s="164"/>
      <c r="F158" s="164"/>
      <c r="G158" s="165" t="s">
        <v>30</v>
      </c>
      <c r="H158" s="166" t="s">
        <v>1</v>
      </c>
      <c r="I158" s="167">
        <v>606</v>
      </c>
      <c r="J158" s="168">
        <v>96653</v>
      </c>
      <c r="K158" s="90">
        <v>58571718</v>
      </c>
      <c r="L158" s="33"/>
      <c r="M158" s="150"/>
      <c r="N158" s="72">
        <f t="shared" si="9"/>
        <v>0</v>
      </c>
      <c r="O158" s="72">
        <f t="shared" si="10"/>
        <v>0</v>
      </c>
      <c r="P158" s="73" t="str">
        <f t="shared" si="11"/>
        <v>ERROR</v>
      </c>
    </row>
    <row r="159" spans="1:16">
      <c r="A159" s="1"/>
      <c r="B159" s="14"/>
      <c r="C159" s="83">
        <v>7116</v>
      </c>
      <c r="D159" s="163">
        <v>6.1210000000000404</v>
      </c>
      <c r="E159" s="164"/>
      <c r="F159" s="164"/>
      <c r="G159" s="165" t="s">
        <v>60</v>
      </c>
      <c r="H159" s="166" t="s">
        <v>4</v>
      </c>
      <c r="I159" s="167">
        <v>749</v>
      </c>
      <c r="J159" s="168">
        <v>76224</v>
      </c>
      <c r="K159" s="90">
        <v>57091776</v>
      </c>
      <c r="L159" s="33"/>
      <c r="M159" s="150"/>
      <c r="N159" s="72">
        <f t="shared" si="9"/>
        <v>0</v>
      </c>
      <c r="O159" s="72">
        <f t="shared" si="10"/>
        <v>0</v>
      </c>
      <c r="P159" s="73" t="str">
        <f t="shared" si="11"/>
        <v>ERROR</v>
      </c>
    </row>
    <row r="160" spans="1:16">
      <c r="A160" s="1"/>
      <c r="B160" s="14"/>
      <c r="C160" s="83">
        <v>3007</v>
      </c>
      <c r="D160" s="163">
        <v>6.1220000000000407</v>
      </c>
      <c r="E160" s="164"/>
      <c r="F160" s="164"/>
      <c r="G160" s="165" t="s">
        <v>208</v>
      </c>
      <c r="H160" s="166" t="s">
        <v>4</v>
      </c>
      <c r="I160" s="167">
        <v>212</v>
      </c>
      <c r="J160" s="168">
        <v>806</v>
      </c>
      <c r="K160" s="90">
        <v>170872</v>
      </c>
      <c r="L160" s="33"/>
      <c r="M160" s="150"/>
      <c r="N160" s="72">
        <f t="shared" si="9"/>
        <v>0</v>
      </c>
      <c r="O160" s="72">
        <f t="shared" si="10"/>
        <v>0</v>
      </c>
      <c r="P160" s="73" t="str">
        <f t="shared" si="11"/>
        <v>ERROR</v>
      </c>
    </row>
    <row r="161" spans="1:16" ht="31.5">
      <c r="A161" s="1"/>
      <c r="B161" s="14"/>
      <c r="C161" s="83">
        <v>3042</v>
      </c>
      <c r="D161" s="163">
        <v>6.1230000000000411</v>
      </c>
      <c r="E161" s="164"/>
      <c r="F161" s="164"/>
      <c r="G161" s="165" t="s">
        <v>39</v>
      </c>
      <c r="H161" s="166" t="s">
        <v>2</v>
      </c>
      <c r="I161" s="167">
        <v>142</v>
      </c>
      <c r="J161" s="168">
        <v>49842</v>
      </c>
      <c r="K161" s="90">
        <v>7077564</v>
      </c>
      <c r="L161" s="33"/>
      <c r="M161" s="150"/>
      <c r="N161" s="72">
        <f t="shared" si="9"/>
        <v>0</v>
      </c>
      <c r="O161" s="72">
        <f t="shared" si="10"/>
        <v>0</v>
      </c>
      <c r="P161" s="73" t="str">
        <f t="shared" si="11"/>
        <v>ERROR</v>
      </c>
    </row>
    <row r="162" spans="1:16" ht="31.5">
      <c r="A162" s="1"/>
      <c r="B162" s="14"/>
      <c r="C162" s="83">
        <v>3043</v>
      </c>
      <c r="D162" s="163">
        <v>6.1240000000000414</v>
      </c>
      <c r="E162" s="164"/>
      <c r="F162" s="164"/>
      <c r="G162" s="165" t="s">
        <v>182</v>
      </c>
      <c r="H162" s="166" t="s">
        <v>2</v>
      </c>
      <c r="I162" s="167">
        <v>117</v>
      </c>
      <c r="J162" s="168">
        <v>67126</v>
      </c>
      <c r="K162" s="90">
        <v>7853742</v>
      </c>
      <c r="L162" s="33"/>
      <c r="M162" s="150"/>
      <c r="N162" s="72">
        <f t="shared" si="9"/>
        <v>0</v>
      </c>
      <c r="O162" s="72">
        <f t="shared" si="10"/>
        <v>0</v>
      </c>
      <c r="P162" s="73" t="str">
        <f t="shared" si="11"/>
        <v>ERROR</v>
      </c>
    </row>
    <row r="163" spans="1:16">
      <c r="A163" s="1"/>
      <c r="B163" s="14"/>
      <c r="C163" s="83">
        <v>3903</v>
      </c>
      <c r="D163" s="163">
        <v>6.1250000000000417</v>
      </c>
      <c r="E163" s="164"/>
      <c r="F163" s="164"/>
      <c r="G163" s="165" t="s">
        <v>209</v>
      </c>
      <c r="H163" s="166" t="s">
        <v>2</v>
      </c>
      <c r="I163" s="167">
        <v>18</v>
      </c>
      <c r="J163" s="168">
        <v>51539</v>
      </c>
      <c r="K163" s="90">
        <v>927702</v>
      </c>
      <c r="L163" s="33"/>
      <c r="M163" s="150"/>
      <c r="N163" s="72">
        <f t="shared" si="9"/>
        <v>0</v>
      </c>
      <c r="O163" s="72">
        <f t="shared" si="10"/>
        <v>0</v>
      </c>
      <c r="P163" s="73" t="str">
        <f t="shared" si="11"/>
        <v>ERROR</v>
      </c>
    </row>
    <row r="164" spans="1:16">
      <c r="A164" s="1"/>
      <c r="B164" s="14"/>
      <c r="C164" s="83">
        <v>7423</v>
      </c>
      <c r="D164" s="163">
        <v>6.1260000000000421</v>
      </c>
      <c r="E164" s="164"/>
      <c r="F164" s="164"/>
      <c r="G164" s="165" t="s">
        <v>159</v>
      </c>
      <c r="H164" s="166" t="s">
        <v>5</v>
      </c>
      <c r="I164" s="167">
        <v>37</v>
      </c>
      <c r="J164" s="168">
        <v>577260</v>
      </c>
      <c r="K164" s="90">
        <v>21358620</v>
      </c>
      <c r="L164" s="33"/>
      <c r="M164" s="150"/>
      <c r="N164" s="72">
        <f t="shared" si="9"/>
        <v>0</v>
      </c>
      <c r="O164" s="72">
        <f t="shared" si="10"/>
        <v>0</v>
      </c>
      <c r="P164" s="73" t="str">
        <f t="shared" si="11"/>
        <v>ERROR</v>
      </c>
    </row>
    <row r="165" spans="1:16">
      <c r="A165" s="1"/>
      <c r="B165" s="14"/>
      <c r="C165" s="83">
        <v>4417</v>
      </c>
      <c r="D165" s="163">
        <v>6.1270000000000424</v>
      </c>
      <c r="E165" s="164"/>
      <c r="F165" s="164"/>
      <c r="G165" s="165" t="s">
        <v>210</v>
      </c>
      <c r="H165" s="166" t="s">
        <v>5</v>
      </c>
      <c r="I165" s="167">
        <v>37</v>
      </c>
      <c r="J165" s="168">
        <v>186381</v>
      </c>
      <c r="K165" s="90">
        <v>6896097</v>
      </c>
      <c r="L165" s="33"/>
      <c r="M165" s="150"/>
      <c r="N165" s="72">
        <f t="shared" si="9"/>
        <v>0</v>
      </c>
      <c r="O165" s="72">
        <f t="shared" si="10"/>
        <v>0</v>
      </c>
      <c r="P165" s="73" t="str">
        <f t="shared" si="11"/>
        <v>ERROR</v>
      </c>
    </row>
    <row r="166" spans="1:16" ht="31.5">
      <c r="A166" s="1"/>
      <c r="B166" s="14"/>
      <c r="C166" s="83">
        <v>7291</v>
      </c>
      <c r="D166" s="163">
        <v>6.1280000000000427</v>
      </c>
      <c r="E166" s="164"/>
      <c r="F166" s="164"/>
      <c r="G166" s="165" t="s">
        <v>211</v>
      </c>
      <c r="H166" s="166" t="s">
        <v>5</v>
      </c>
      <c r="I166" s="167">
        <v>18</v>
      </c>
      <c r="J166" s="168">
        <v>24281</v>
      </c>
      <c r="K166" s="90">
        <v>437058</v>
      </c>
      <c r="L166" s="33"/>
      <c r="M166" s="150"/>
      <c r="N166" s="72">
        <f t="shared" si="9"/>
        <v>0</v>
      </c>
      <c r="O166" s="72">
        <f t="shared" si="10"/>
        <v>0</v>
      </c>
      <c r="P166" s="73" t="str">
        <f t="shared" si="11"/>
        <v>ERROR</v>
      </c>
    </row>
    <row r="167" spans="1:16">
      <c r="A167" s="1"/>
      <c r="B167" s="14"/>
      <c r="C167" s="83">
        <v>3708</v>
      </c>
      <c r="D167" s="163">
        <v>6.1290000000000431</v>
      </c>
      <c r="E167" s="164"/>
      <c r="F167" s="164"/>
      <c r="G167" s="165" t="s">
        <v>21</v>
      </c>
      <c r="H167" s="166" t="s">
        <v>3</v>
      </c>
      <c r="I167" s="167">
        <v>8130</v>
      </c>
      <c r="J167" s="168">
        <v>4559</v>
      </c>
      <c r="K167" s="90">
        <v>37064670</v>
      </c>
      <c r="L167" s="33"/>
      <c r="M167" s="150"/>
      <c r="N167" s="72">
        <f t="shared" si="9"/>
        <v>0</v>
      </c>
      <c r="O167" s="72">
        <f t="shared" si="10"/>
        <v>0</v>
      </c>
      <c r="P167" s="73" t="str">
        <f t="shared" si="11"/>
        <v>ERROR</v>
      </c>
    </row>
    <row r="168" spans="1:16" ht="31.5">
      <c r="A168" s="1"/>
      <c r="B168" s="14"/>
      <c r="C168" s="83">
        <v>8059</v>
      </c>
      <c r="D168" s="163">
        <v>6.1300000000000434</v>
      </c>
      <c r="E168" s="164"/>
      <c r="F168" s="164"/>
      <c r="G168" s="165" t="s">
        <v>212</v>
      </c>
      <c r="H168" s="166" t="s">
        <v>2</v>
      </c>
      <c r="I168" s="167">
        <v>550</v>
      </c>
      <c r="J168" s="168">
        <v>152567</v>
      </c>
      <c r="K168" s="90">
        <v>83911850</v>
      </c>
      <c r="L168" s="33"/>
      <c r="M168" s="150"/>
      <c r="N168" s="72">
        <f t="shared" si="9"/>
        <v>0</v>
      </c>
      <c r="O168" s="72">
        <f t="shared" si="10"/>
        <v>0</v>
      </c>
      <c r="P168" s="73" t="str">
        <f t="shared" si="11"/>
        <v>ERROR</v>
      </c>
    </row>
    <row r="169" spans="1:16" ht="31.5">
      <c r="A169" s="1"/>
      <c r="B169" s="14"/>
      <c r="C169" s="83">
        <v>5365</v>
      </c>
      <c r="D169" s="163">
        <v>6.1310000000000437</v>
      </c>
      <c r="E169" s="164"/>
      <c r="F169" s="164"/>
      <c r="G169" s="165" t="s">
        <v>213</v>
      </c>
      <c r="H169" s="166" t="s">
        <v>4</v>
      </c>
      <c r="I169" s="167">
        <v>39</v>
      </c>
      <c r="J169" s="168">
        <v>39496</v>
      </c>
      <c r="K169" s="90">
        <v>1540344</v>
      </c>
      <c r="L169" s="33"/>
      <c r="M169" s="150"/>
      <c r="N169" s="72">
        <f t="shared" si="9"/>
        <v>0</v>
      </c>
      <c r="O169" s="72">
        <f t="shared" si="10"/>
        <v>0</v>
      </c>
      <c r="P169" s="73" t="str">
        <f t="shared" si="11"/>
        <v>ERROR</v>
      </c>
    </row>
    <row r="170" spans="1:16">
      <c r="A170" s="1"/>
      <c r="B170" s="14"/>
      <c r="C170" s="83">
        <v>4261</v>
      </c>
      <c r="D170" s="163">
        <v>6.1320000000000441</v>
      </c>
      <c r="E170" s="164"/>
      <c r="F170" s="164"/>
      <c r="G170" s="165" t="s">
        <v>214</v>
      </c>
      <c r="H170" s="166" t="s">
        <v>1</v>
      </c>
      <c r="I170" s="167">
        <v>1</v>
      </c>
      <c r="J170" s="168">
        <v>608847</v>
      </c>
      <c r="K170" s="90">
        <v>608847</v>
      </c>
      <c r="L170" s="33"/>
      <c r="M170" s="150"/>
      <c r="N170" s="72">
        <f t="shared" si="9"/>
        <v>0</v>
      </c>
      <c r="O170" s="72">
        <f t="shared" si="10"/>
        <v>0</v>
      </c>
      <c r="P170" s="73" t="str">
        <f t="shared" si="11"/>
        <v>ERROR</v>
      </c>
    </row>
    <row r="171" spans="1:16" ht="31.5">
      <c r="A171" s="1"/>
      <c r="B171" s="14"/>
      <c r="C171" s="83">
        <v>7351</v>
      </c>
      <c r="D171" s="163">
        <v>6.1330000000000444</v>
      </c>
      <c r="E171" s="164"/>
      <c r="F171" s="164"/>
      <c r="G171" s="165" t="s">
        <v>215</v>
      </c>
      <c r="H171" s="166" t="s">
        <v>1</v>
      </c>
      <c r="I171" s="167">
        <v>56</v>
      </c>
      <c r="J171" s="168">
        <v>722621</v>
      </c>
      <c r="K171" s="90">
        <v>40466776</v>
      </c>
      <c r="L171" s="33"/>
      <c r="M171" s="150"/>
      <c r="N171" s="72">
        <f t="shared" si="9"/>
        <v>0</v>
      </c>
      <c r="O171" s="72">
        <f t="shared" si="10"/>
        <v>0</v>
      </c>
      <c r="P171" s="73" t="str">
        <f t="shared" si="11"/>
        <v>ERROR</v>
      </c>
    </row>
    <row r="172" spans="1:16" ht="31.5">
      <c r="A172" s="1"/>
      <c r="B172" s="14"/>
      <c r="C172" s="83">
        <v>3729</v>
      </c>
      <c r="D172" s="163">
        <v>6.1340000000000447</v>
      </c>
      <c r="E172" s="164"/>
      <c r="F172" s="164"/>
      <c r="G172" s="165" t="s">
        <v>177</v>
      </c>
      <c r="H172" s="166" t="s">
        <v>1</v>
      </c>
      <c r="I172" s="167">
        <v>1</v>
      </c>
      <c r="J172" s="168">
        <v>509619</v>
      </c>
      <c r="K172" s="90">
        <v>509619</v>
      </c>
      <c r="L172" s="33"/>
      <c r="M172" s="150"/>
      <c r="N172" s="72">
        <f t="shared" si="9"/>
        <v>0</v>
      </c>
      <c r="O172" s="72">
        <f t="shared" si="10"/>
        <v>0</v>
      </c>
      <c r="P172" s="73" t="str">
        <f t="shared" si="11"/>
        <v>ERROR</v>
      </c>
    </row>
    <row r="173" spans="1:16">
      <c r="A173" s="1"/>
      <c r="B173" s="14"/>
      <c r="C173" s="83">
        <v>4674</v>
      </c>
      <c r="D173" s="163">
        <v>6.1350000000000451</v>
      </c>
      <c r="E173" s="164"/>
      <c r="F173" s="164"/>
      <c r="G173" s="165" t="s">
        <v>216</v>
      </c>
      <c r="H173" s="166" t="s">
        <v>4</v>
      </c>
      <c r="I173" s="167">
        <v>105</v>
      </c>
      <c r="J173" s="168">
        <v>9719</v>
      </c>
      <c r="K173" s="90">
        <v>1020495</v>
      </c>
      <c r="L173" s="33"/>
      <c r="M173" s="150"/>
      <c r="N173" s="72">
        <f t="shared" si="9"/>
        <v>0</v>
      </c>
      <c r="O173" s="72">
        <f t="shared" si="10"/>
        <v>0</v>
      </c>
      <c r="P173" s="73" t="str">
        <f t="shared" si="11"/>
        <v>ERROR</v>
      </c>
    </row>
    <row r="174" spans="1:16">
      <c r="A174" s="1"/>
      <c r="B174" s="14"/>
      <c r="C174" s="83">
        <v>5371</v>
      </c>
      <c r="D174" s="163">
        <v>6.1360000000000454</v>
      </c>
      <c r="E174" s="164"/>
      <c r="F174" s="164"/>
      <c r="G174" s="165" t="s">
        <v>217</v>
      </c>
      <c r="H174" s="166" t="s">
        <v>4</v>
      </c>
      <c r="I174" s="167">
        <v>3</v>
      </c>
      <c r="J174" s="168">
        <v>60331</v>
      </c>
      <c r="K174" s="90">
        <v>180993</v>
      </c>
      <c r="L174" s="33"/>
      <c r="M174" s="150"/>
      <c r="N174" s="72">
        <f t="shared" si="9"/>
        <v>0</v>
      </c>
      <c r="O174" s="72">
        <f t="shared" si="10"/>
        <v>0</v>
      </c>
      <c r="P174" s="73" t="str">
        <f t="shared" si="11"/>
        <v>ERROR</v>
      </c>
    </row>
    <row r="175" spans="1:16">
      <c r="A175" s="1"/>
      <c r="B175" s="14"/>
      <c r="C175" s="83">
        <v>4111</v>
      </c>
      <c r="D175" s="163">
        <v>6.1370000000000458</v>
      </c>
      <c r="E175" s="164"/>
      <c r="F175" s="164"/>
      <c r="G175" s="165" t="s">
        <v>218</v>
      </c>
      <c r="H175" s="166" t="s">
        <v>1</v>
      </c>
      <c r="I175" s="167">
        <v>2</v>
      </c>
      <c r="J175" s="168">
        <v>522829</v>
      </c>
      <c r="K175" s="90">
        <v>1045658</v>
      </c>
      <c r="L175" s="33"/>
      <c r="M175" s="150"/>
      <c r="N175" s="72">
        <f t="shared" si="9"/>
        <v>0</v>
      </c>
      <c r="O175" s="72">
        <f t="shared" si="10"/>
        <v>0</v>
      </c>
      <c r="P175" s="73" t="str">
        <f t="shared" si="11"/>
        <v>ERROR</v>
      </c>
    </row>
    <row r="176" spans="1:16" ht="31.5">
      <c r="A176" s="1"/>
      <c r="B176" s="14"/>
      <c r="C176" s="83">
        <v>6764</v>
      </c>
      <c r="D176" s="163">
        <v>6.1380000000000461</v>
      </c>
      <c r="E176" s="164"/>
      <c r="F176" s="164"/>
      <c r="G176" s="165" t="s">
        <v>219</v>
      </c>
      <c r="H176" s="166" t="s">
        <v>5</v>
      </c>
      <c r="I176" s="167">
        <v>9</v>
      </c>
      <c r="J176" s="168">
        <v>570114</v>
      </c>
      <c r="K176" s="90">
        <v>5131026</v>
      </c>
      <c r="L176" s="33"/>
      <c r="M176" s="150"/>
      <c r="N176" s="72">
        <f t="shared" si="9"/>
        <v>0</v>
      </c>
      <c r="O176" s="72">
        <f t="shared" si="10"/>
        <v>0</v>
      </c>
      <c r="P176" s="73" t="str">
        <f t="shared" si="11"/>
        <v>ERROR</v>
      </c>
    </row>
    <row r="177" spans="1:16" ht="31.5">
      <c r="A177" s="1"/>
      <c r="B177" s="14"/>
      <c r="C177" s="83">
        <v>7744</v>
      </c>
      <c r="D177" s="163">
        <v>6.1390000000000464</v>
      </c>
      <c r="E177" s="164"/>
      <c r="F177" s="164"/>
      <c r="G177" s="165" t="s">
        <v>181</v>
      </c>
      <c r="H177" s="166" t="s">
        <v>5</v>
      </c>
      <c r="I177" s="167">
        <v>46</v>
      </c>
      <c r="J177" s="168">
        <v>137634</v>
      </c>
      <c r="K177" s="90">
        <v>6331164</v>
      </c>
      <c r="L177" s="33"/>
      <c r="M177" s="150"/>
      <c r="N177" s="72">
        <f t="shared" si="9"/>
        <v>0</v>
      </c>
      <c r="O177" s="72">
        <f t="shared" si="10"/>
        <v>0</v>
      </c>
      <c r="P177" s="73" t="str">
        <f t="shared" si="11"/>
        <v>ERROR</v>
      </c>
    </row>
    <row r="178" spans="1:16">
      <c r="A178" s="1"/>
      <c r="B178" s="14"/>
      <c r="C178" s="114"/>
      <c r="D178" s="158"/>
      <c r="E178" s="159"/>
      <c r="F178" s="159"/>
      <c r="G178" s="160" t="s">
        <v>311</v>
      </c>
      <c r="H178" s="161"/>
      <c r="I178" s="162"/>
      <c r="J178" s="162"/>
      <c r="K178" s="266"/>
      <c r="L178" s="33"/>
      <c r="M178" s="150"/>
      <c r="N178" s="72">
        <f t="shared" si="9"/>
        <v>0</v>
      </c>
      <c r="O178" s="72">
        <f t="shared" si="10"/>
        <v>0</v>
      </c>
      <c r="P178" s="73" t="str">
        <f t="shared" si="11"/>
        <v>ERROR</v>
      </c>
    </row>
    <row r="179" spans="1:16" ht="31.5">
      <c r="A179" s="1"/>
      <c r="B179" s="14"/>
      <c r="C179" s="83">
        <v>3473</v>
      </c>
      <c r="D179" s="163">
        <v>6.1400000000000468</v>
      </c>
      <c r="E179" s="164"/>
      <c r="F179" s="164"/>
      <c r="G179" s="165" t="s">
        <v>19</v>
      </c>
      <c r="H179" s="166" t="s">
        <v>5</v>
      </c>
      <c r="I179" s="167">
        <v>90</v>
      </c>
      <c r="J179" s="168">
        <v>733181</v>
      </c>
      <c r="K179" s="90">
        <v>65986290</v>
      </c>
      <c r="L179" s="33"/>
      <c r="M179" s="150"/>
      <c r="N179" s="72">
        <f t="shared" si="9"/>
        <v>0</v>
      </c>
      <c r="O179" s="72">
        <f t="shared" si="10"/>
        <v>0</v>
      </c>
      <c r="P179" s="73" t="str">
        <f t="shared" si="11"/>
        <v>ERROR</v>
      </c>
    </row>
    <row r="180" spans="1:16" ht="31.5">
      <c r="A180" s="1"/>
      <c r="B180" s="14"/>
      <c r="C180" s="83">
        <v>3471</v>
      </c>
      <c r="D180" s="163">
        <v>6.1410000000000471</v>
      </c>
      <c r="E180" s="164"/>
      <c r="F180" s="164"/>
      <c r="G180" s="165" t="s">
        <v>45</v>
      </c>
      <c r="H180" s="166" t="s">
        <v>2</v>
      </c>
      <c r="I180" s="167">
        <v>208</v>
      </c>
      <c r="J180" s="168">
        <v>617560</v>
      </c>
      <c r="K180" s="90">
        <v>128452480</v>
      </c>
      <c r="L180" s="33"/>
      <c r="M180" s="150"/>
      <c r="N180" s="72">
        <f t="shared" si="9"/>
        <v>0</v>
      </c>
      <c r="O180" s="72">
        <f t="shared" si="10"/>
        <v>0</v>
      </c>
      <c r="P180" s="73" t="str">
        <f t="shared" si="11"/>
        <v>ERROR</v>
      </c>
    </row>
    <row r="181" spans="1:16" ht="31.5">
      <c r="A181" s="1"/>
      <c r="B181" s="14"/>
      <c r="C181" s="83">
        <v>3472</v>
      </c>
      <c r="D181" s="163">
        <v>6.1420000000000474</v>
      </c>
      <c r="E181" s="164"/>
      <c r="F181" s="164"/>
      <c r="G181" s="165" t="s">
        <v>187</v>
      </c>
      <c r="H181" s="166" t="s">
        <v>5</v>
      </c>
      <c r="I181" s="167">
        <v>90</v>
      </c>
      <c r="J181" s="168">
        <v>555754</v>
      </c>
      <c r="K181" s="90">
        <v>50017860</v>
      </c>
      <c r="L181" s="33"/>
      <c r="M181" s="150"/>
      <c r="N181" s="72">
        <f t="shared" si="9"/>
        <v>0</v>
      </c>
      <c r="O181" s="72">
        <f t="shared" si="10"/>
        <v>0</v>
      </c>
      <c r="P181" s="73" t="str">
        <f t="shared" si="11"/>
        <v>ERROR</v>
      </c>
    </row>
    <row r="182" spans="1:16">
      <c r="A182" s="1"/>
      <c r="B182" s="14"/>
      <c r="C182" s="83">
        <v>3468</v>
      </c>
      <c r="D182" s="163">
        <v>6.1430000000000478</v>
      </c>
      <c r="E182" s="164"/>
      <c r="F182" s="164"/>
      <c r="G182" s="165" t="s">
        <v>188</v>
      </c>
      <c r="H182" s="166" t="s">
        <v>1</v>
      </c>
      <c r="I182" s="167">
        <v>55</v>
      </c>
      <c r="J182" s="168">
        <v>440082</v>
      </c>
      <c r="K182" s="90">
        <v>24204510</v>
      </c>
      <c r="L182" s="33"/>
      <c r="M182" s="150"/>
      <c r="N182" s="72">
        <f t="shared" si="9"/>
        <v>0</v>
      </c>
      <c r="O182" s="72">
        <f t="shared" si="10"/>
        <v>0</v>
      </c>
      <c r="P182" s="73" t="str">
        <f t="shared" si="11"/>
        <v>ERROR</v>
      </c>
    </row>
    <row r="183" spans="1:16" ht="31.5">
      <c r="A183" s="1"/>
      <c r="B183" s="14"/>
      <c r="C183" s="83">
        <v>4850</v>
      </c>
      <c r="D183" s="163">
        <v>6.1440000000000481</v>
      </c>
      <c r="E183" s="164"/>
      <c r="F183" s="164"/>
      <c r="G183" s="165" t="s">
        <v>35</v>
      </c>
      <c r="H183" s="166" t="s">
        <v>1</v>
      </c>
      <c r="I183" s="167">
        <v>26</v>
      </c>
      <c r="J183" s="168">
        <v>280921</v>
      </c>
      <c r="K183" s="90">
        <v>7303946</v>
      </c>
      <c r="L183" s="33"/>
      <c r="M183" s="150"/>
      <c r="N183" s="72">
        <f t="shared" si="9"/>
        <v>0</v>
      </c>
      <c r="O183" s="72">
        <f t="shared" si="10"/>
        <v>0</v>
      </c>
      <c r="P183" s="73" t="str">
        <f t="shared" si="11"/>
        <v>ERROR</v>
      </c>
    </row>
    <row r="184" spans="1:16" ht="31.5">
      <c r="A184" s="1"/>
      <c r="B184" s="14"/>
      <c r="C184" s="83">
        <v>4613</v>
      </c>
      <c r="D184" s="163">
        <v>6.1450000000000484</v>
      </c>
      <c r="E184" s="164"/>
      <c r="F184" s="164"/>
      <c r="G184" s="165" t="s">
        <v>31</v>
      </c>
      <c r="H184" s="166" t="s">
        <v>1</v>
      </c>
      <c r="I184" s="167">
        <v>34</v>
      </c>
      <c r="J184" s="168">
        <v>57434</v>
      </c>
      <c r="K184" s="90">
        <v>1952756</v>
      </c>
      <c r="L184" s="33"/>
      <c r="M184" s="150"/>
      <c r="N184" s="72">
        <f t="shared" si="9"/>
        <v>0</v>
      </c>
      <c r="O184" s="72">
        <f t="shared" si="10"/>
        <v>0</v>
      </c>
      <c r="P184" s="73" t="str">
        <f t="shared" si="11"/>
        <v>ERROR</v>
      </c>
    </row>
    <row r="185" spans="1:16">
      <c r="A185" s="1"/>
      <c r="B185" s="14"/>
      <c r="C185" s="114"/>
      <c r="D185" s="158"/>
      <c r="E185" s="159"/>
      <c r="F185" s="159"/>
      <c r="G185" s="160" t="s">
        <v>320</v>
      </c>
      <c r="H185" s="161"/>
      <c r="I185" s="162"/>
      <c r="J185" s="162"/>
      <c r="K185" s="266"/>
      <c r="L185" s="33"/>
      <c r="M185" s="150"/>
      <c r="N185" s="72">
        <f t="shared" si="9"/>
        <v>0</v>
      </c>
      <c r="O185" s="72">
        <f t="shared" si="10"/>
        <v>0</v>
      </c>
      <c r="P185" s="73" t="str">
        <f t="shared" si="11"/>
        <v>ERROR</v>
      </c>
    </row>
    <row r="186" spans="1:16">
      <c r="A186" s="1"/>
      <c r="B186" s="14"/>
      <c r="C186" s="83">
        <v>4558</v>
      </c>
      <c r="D186" s="163">
        <v>6.1460000000000488</v>
      </c>
      <c r="E186" s="164"/>
      <c r="F186" s="164"/>
      <c r="G186" s="165" t="s">
        <v>28</v>
      </c>
      <c r="H186" s="166" t="s">
        <v>5</v>
      </c>
      <c r="I186" s="167">
        <v>129</v>
      </c>
      <c r="J186" s="168">
        <v>5908579</v>
      </c>
      <c r="K186" s="90">
        <v>762206691</v>
      </c>
      <c r="L186" s="33"/>
      <c r="M186" s="150"/>
      <c r="N186" s="72">
        <f t="shared" si="9"/>
        <v>0</v>
      </c>
      <c r="O186" s="72">
        <f t="shared" si="10"/>
        <v>0</v>
      </c>
      <c r="P186" s="73" t="str">
        <f t="shared" si="11"/>
        <v>ERROR</v>
      </c>
    </row>
    <row r="187" spans="1:16" ht="63">
      <c r="A187" s="1"/>
      <c r="B187" s="14"/>
      <c r="C187" s="83">
        <v>8021</v>
      </c>
      <c r="D187" s="163">
        <v>6.1470000000000491</v>
      </c>
      <c r="E187" s="164"/>
      <c r="F187" s="164"/>
      <c r="G187" s="165" t="s">
        <v>220</v>
      </c>
      <c r="H187" s="166" t="s">
        <v>5</v>
      </c>
      <c r="I187" s="167">
        <v>305</v>
      </c>
      <c r="J187" s="168">
        <v>2809762</v>
      </c>
      <c r="K187" s="90">
        <v>856977410</v>
      </c>
      <c r="L187" s="33"/>
      <c r="M187" s="150"/>
      <c r="N187" s="72">
        <f t="shared" si="9"/>
        <v>0</v>
      </c>
      <c r="O187" s="72">
        <f t="shared" si="10"/>
        <v>0</v>
      </c>
      <c r="P187" s="73" t="str">
        <f t="shared" si="11"/>
        <v>ERROR</v>
      </c>
    </row>
    <row r="188" spans="1:16">
      <c r="A188" s="1"/>
      <c r="B188" s="14"/>
      <c r="C188" s="83">
        <v>3009</v>
      </c>
      <c r="D188" s="163">
        <v>6.1480000000000494</v>
      </c>
      <c r="E188" s="164"/>
      <c r="F188" s="164"/>
      <c r="G188" s="165" t="s">
        <v>9</v>
      </c>
      <c r="H188" s="166" t="s">
        <v>1</v>
      </c>
      <c r="I188" s="167">
        <v>290</v>
      </c>
      <c r="J188" s="168">
        <v>37194</v>
      </c>
      <c r="K188" s="90">
        <v>10786260</v>
      </c>
      <c r="L188" s="33"/>
      <c r="M188" s="150"/>
      <c r="N188" s="72">
        <f t="shared" si="9"/>
        <v>0</v>
      </c>
      <c r="O188" s="72">
        <f t="shared" si="10"/>
        <v>0</v>
      </c>
      <c r="P188" s="73" t="str">
        <f t="shared" si="11"/>
        <v>ERROR</v>
      </c>
    </row>
    <row r="189" spans="1:16" ht="31.5">
      <c r="A189" s="1"/>
      <c r="B189" s="14"/>
      <c r="C189" s="83">
        <v>4613</v>
      </c>
      <c r="D189" s="163">
        <v>6.1490000000000498</v>
      </c>
      <c r="E189" s="164"/>
      <c r="F189" s="164"/>
      <c r="G189" s="165" t="s">
        <v>31</v>
      </c>
      <c r="H189" s="166" t="s">
        <v>1</v>
      </c>
      <c r="I189" s="167">
        <v>377</v>
      </c>
      <c r="J189" s="168">
        <v>57434</v>
      </c>
      <c r="K189" s="90">
        <v>21652618</v>
      </c>
      <c r="L189" s="33"/>
      <c r="M189" s="150"/>
      <c r="N189" s="72">
        <f t="shared" ref="N189:N252" si="12">ROUND((+M189),0)</f>
        <v>0</v>
      </c>
      <c r="O189" s="72">
        <f t="shared" ref="O189:O252" si="13">+N189*I189</f>
        <v>0</v>
      </c>
      <c r="P189" s="73" t="str">
        <f t="shared" ref="P189:P252" si="14">IF(OR(O189&lt;=0,O189&gt;K189),"ERROR","OK")</f>
        <v>ERROR</v>
      </c>
    </row>
    <row r="190" spans="1:16">
      <c r="A190" s="1"/>
      <c r="B190" s="14"/>
      <c r="C190" s="114"/>
      <c r="D190" s="158"/>
      <c r="E190" s="159"/>
      <c r="F190" s="159"/>
      <c r="G190" s="160" t="s">
        <v>321</v>
      </c>
      <c r="H190" s="161"/>
      <c r="I190" s="162"/>
      <c r="J190" s="162"/>
      <c r="K190" s="266"/>
      <c r="L190" s="33"/>
      <c r="M190" s="150"/>
      <c r="N190" s="72">
        <f t="shared" si="12"/>
        <v>0</v>
      </c>
      <c r="O190" s="72">
        <f t="shared" si="13"/>
        <v>0</v>
      </c>
      <c r="P190" s="73" t="str">
        <f t="shared" si="14"/>
        <v>ERROR</v>
      </c>
    </row>
    <row r="191" spans="1:16" ht="31.5">
      <c r="A191" s="1"/>
      <c r="B191" s="14"/>
      <c r="C191" s="83">
        <v>3044</v>
      </c>
      <c r="D191" s="163">
        <v>6.1500000000000501</v>
      </c>
      <c r="E191" s="164"/>
      <c r="F191" s="164"/>
      <c r="G191" s="165" t="s">
        <v>184</v>
      </c>
      <c r="H191" s="166" t="s">
        <v>2</v>
      </c>
      <c r="I191" s="167">
        <v>999</v>
      </c>
      <c r="J191" s="168">
        <v>94897</v>
      </c>
      <c r="K191" s="90">
        <v>94802103</v>
      </c>
      <c r="L191" s="33"/>
      <c r="M191" s="150"/>
      <c r="N191" s="72">
        <f t="shared" si="12"/>
        <v>0</v>
      </c>
      <c r="O191" s="72">
        <f t="shared" si="13"/>
        <v>0</v>
      </c>
      <c r="P191" s="73" t="str">
        <f t="shared" si="14"/>
        <v>ERROR</v>
      </c>
    </row>
    <row r="192" spans="1:16" ht="31.5">
      <c r="A192" s="1"/>
      <c r="B192" s="14"/>
      <c r="C192" s="83">
        <v>3045</v>
      </c>
      <c r="D192" s="163">
        <v>6.1510000000000504</v>
      </c>
      <c r="E192" s="164"/>
      <c r="F192" s="164"/>
      <c r="G192" s="165" t="s">
        <v>180</v>
      </c>
      <c r="H192" s="166" t="s">
        <v>2</v>
      </c>
      <c r="I192" s="167">
        <v>20</v>
      </c>
      <c r="J192" s="168">
        <v>136020</v>
      </c>
      <c r="K192" s="90">
        <v>2720400</v>
      </c>
      <c r="L192" s="33"/>
      <c r="M192" s="150"/>
      <c r="N192" s="72">
        <f t="shared" si="12"/>
        <v>0</v>
      </c>
      <c r="O192" s="72">
        <f t="shared" si="13"/>
        <v>0</v>
      </c>
      <c r="P192" s="73" t="str">
        <f t="shared" si="14"/>
        <v>ERROR</v>
      </c>
    </row>
    <row r="193" spans="1:16" ht="31.5">
      <c r="A193" s="1"/>
      <c r="B193" s="14"/>
      <c r="C193" s="83">
        <v>3046</v>
      </c>
      <c r="D193" s="163">
        <v>6.1520000000000508</v>
      </c>
      <c r="E193" s="164"/>
      <c r="F193" s="164"/>
      <c r="G193" s="165" t="s">
        <v>185</v>
      </c>
      <c r="H193" s="166" t="s">
        <v>2</v>
      </c>
      <c r="I193" s="167">
        <v>5</v>
      </c>
      <c r="J193" s="168">
        <v>231146</v>
      </c>
      <c r="K193" s="90">
        <v>1155730</v>
      </c>
      <c r="L193" s="33"/>
      <c r="M193" s="150"/>
      <c r="N193" s="72">
        <f t="shared" si="12"/>
        <v>0</v>
      </c>
      <c r="O193" s="72">
        <f t="shared" si="13"/>
        <v>0</v>
      </c>
      <c r="P193" s="73" t="str">
        <f t="shared" si="14"/>
        <v>ERROR</v>
      </c>
    </row>
    <row r="194" spans="1:16">
      <c r="A194" s="1"/>
      <c r="B194" s="14"/>
      <c r="C194" s="83">
        <v>3009</v>
      </c>
      <c r="D194" s="163">
        <v>6.1530000000000511</v>
      </c>
      <c r="E194" s="164"/>
      <c r="F194" s="164"/>
      <c r="G194" s="165" t="s">
        <v>9</v>
      </c>
      <c r="H194" s="166" t="s">
        <v>1</v>
      </c>
      <c r="I194" s="167">
        <v>56</v>
      </c>
      <c r="J194" s="168">
        <v>37194</v>
      </c>
      <c r="K194" s="90">
        <v>2082864</v>
      </c>
      <c r="L194" s="33"/>
      <c r="M194" s="150"/>
      <c r="N194" s="72">
        <f t="shared" si="12"/>
        <v>0</v>
      </c>
      <c r="O194" s="72">
        <f t="shared" si="13"/>
        <v>0</v>
      </c>
      <c r="P194" s="73" t="str">
        <f t="shared" si="14"/>
        <v>ERROR</v>
      </c>
    </row>
    <row r="195" spans="1:16" ht="31.5">
      <c r="A195" s="1"/>
      <c r="B195" s="14"/>
      <c r="C195" s="83">
        <v>4613</v>
      </c>
      <c r="D195" s="163">
        <v>6.1540000000000514</v>
      </c>
      <c r="E195" s="164"/>
      <c r="F195" s="164"/>
      <c r="G195" s="165" t="s">
        <v>31</v>
      </c>
      <c r="H195" s="166" t="s">
        <v>1</v>
      </c>
      <c r="I195" s="167">
        <v>72</v>
      </c>
      <c r="J195" s="168">
        <v>57434</v>
      </c>
      <c r="K195" s="90">
        <v>4135248</v>
      </c>
      <c r="L195" s="33"/>
      <c r="M195" s="150"/>
      <c r="N195" s="72">
        <f t="shared" si="12"/>
        <v>0</v>
      </c>
      <c r="O195" s="72">
        <f t="shared" si="13"/>
        <v>0</v>
      </c>
      <c r="P195" s="73" t="str">
        <f t="shared" si="14"/>
        <v>ERROR</v>
      </c>
    </row>
    <row r="196" spans="1:16" ht="31.5">
      <c r="A196" s="1"/>
      <c r="B196" s="14"/>
      <c r="C196" s="83">
        <v>4792</v>
      </c>
      <c r="D196" s="163">
        <v>6.1550000000000518</v>
      </c>
      <c r="E196" s="164"/>
      <c r="F196" s="164"/>
      <c r="G196" s="165" t="s">
        <v>30</v>
      </c>
      <c r="H196" s="166" t="s">
        <v>1</v>
      </c>
      <c r="I196" s="167">
        <v>12</v>
      </c>
      <c r="J196" s="168">
        <v>96653</v>
      </c>
      <c r="K196" s="90">
        <v>1159836</v>
      </c>
      <c r="L196" s="33"/>
      <c r="M196" s="150"/>
      <c r="N196" s="72">
        <f t="shared" si="12"/>
        <v>0</v>
      </c>
      <c r="O196" s="72">
        <f t="shared" si="13"/>
        <v>0</v>
      </c>
      <c r="P196" s="73" t="str">
        <f t="shared" si="14"/>
        <v>ERROR</v>
      </c>
    </row>
    <row r="197" spans="1:16">
      <c r="A197" s="1"/>
      <c r="B197" s="14"/>
      <c r="C197" s="114"/>
      <c r="D197" s="158"/>
      <c r="E197" s="159"/>
      <c r="F197" s="159"/>
      <c r="G197" s="160" t="s">
        <v>314</v>
      </c>
      <c r="H197" s="161"/>
      <c r="I197" s="162"/>
      <c r="J197" s="162"/>
      <c r="K197" s="266"/>
      <c r="L197" s="33"/>
      <c r="M197" s="150"/>
      <c r="N197" s="72">
        <f t="shared" si="12"/>
        <v>0</v>
      </c>
      <c r="O197" s="72">
        <f t="shared" si="13"/>
        <v>0</v>
      </c>
      <c r="P197" s="73" t="str">
        <f t="shared" si="14"/>
        <v>ERROR</v>
      </c>
    </row>
    <row r="198" spans="1:16">
      <c r="A198" s="1"/>
      <c r="B198" s="14"/>
      <c r="C198" s="114"/>
      <c r="D198" s="158"/>
      <c r="E198" s="159"/>
      <c r="F198" s="159"/>
      <c r="G198" s="160" t="s">
        <v>315</v>
      </c>
      <c r="H198" s="161"/>
      <c r="I198" s="162"/>
      <c r="J198" s="162"/>
      <c r="K198" s="266"/>
      <c r="L198" s="33"/>
      <c r="M198" s="150"/>
      <c r="N198" s="72">
        <f t="shared" si="12"/>
        <v>0</v>
      </c>
      <c r="O198" s="72">
        <f t="shared" si="13"/>
        <v>0</v>
      </c>
      <c r="P198" s="73" t="str">
        <f t="shared" si="14"/>
        <v>ERROR</v>
      </c>
    </row>
    <row r="199" spans="1:16">
      <c r="A199" s="1"/>
      <c r="B199" s="14"/>
      <c r="C199" s="83">
        <v>7116</v>
      </c>
      <c r="D199" s="163">
        <v>6.1560000000000521</v>
      </c>
      <c r="E199" s="164"/>
      <c r="F199" s="164"/>
      <c r="G199" s="165" t="s">
        <v>60</v>
      </c>
      <c r="H199" s="166" t="s">
        <v>4</v>
      </c>
      <c r="I199" s="167">
        <v>13569</v>
      </c>
      <c r="J199" s="168">
        <v>76224</v>
      </c>
      <c r="K199" s="90">
        <v>1034283456</v>
      </c>
      <c r="L199" s="33"/>
      <c r="M199" s="150"/>
      <c r="N199" s="72">
        <f t="shared" si="12"/>
        <v>0</v>
      </c>
      <c r="O199" s="72">
        <f t="shared" si="13"/>
        <v>0</v>
      </c>
      <c r="P199" s="73" t="str">
        <f t="shared" si="14"/>
        <v>ERROR</v>
      </c>
    </row>
    <row r="200" spans="1:16">
      <c r="A200" s="1"/>
      <c r="B200" s="14"/>
      <c r="C200" s="83">
        <v>7123</v>
      </c>
      <c r="D200" s="163">
        <v>6.1570000000000524</v>
      </c>
      <c r="E200" s="164"/>
      <c r="F200" s="164"/>
      <c r="G200" s="165" t="s">
        <v>61</v>
      </c>
      <c r="H200" s="166" t="s">
        <v>4</v>
      </c>
      <c r="I200" s="167">
        <v>17166</v>
      </c>
      <c r="J200" s="168">
        <v>92832</v>
      </c>
      <c r="K200" s="90">
        <v>1593554112</v>
      </c>
      <c r="L200" s="33"/>
      <c r="M200" s="150"/>
      <c r="N200" s="72">
        <f t="shared" si="12"/>
        <v>0</v>
      </c>
      <c r="O200" s="72">
        <f t="shared" si="13"/>
        <v>0</v>
      </c>
      <c r="P200" s="73" t="str">
        <f t="shared" si="14"/>
        <v>ERROR</v>
      </c>
    </row>
    <row r="201" spans="1:16">
      <c r="A201" s="1"/>
      <c r="B201" s="14"/>
      <c r="C201" s="114"/>
      <c r="D201" s="158"/>
      <c r="E201" s="159"/>
      <c r="F201" s="159"/>
      <c r="G201" s="160" t="s">
        <v>322</v>
      </c>
      <c r="H201" s="161"/>
      <c r="I201" s="162"/>
      <c r="J201" s="162"/>
      <c r="K201" s="266"/>
      <c r="L201" s="33"/>
      <c r="M201" s="150"/>
      <c r="N201" s="72">
        <f t="shared" si="12"/>
        <v>0</v>
      </c>
      <c r="O201" s="72">
        <f t="shared" si="13"/>
        <v>0</v>
      </c>
      <c r="P201" s="73" t="str">
        <f t="shared" si="14"/>
        <v>ERROR</v>
      </c>
    </row>
    <row r="202" spans="1:16" ht="31.5">
      <c r="A202" s="1"/>
      <c r="B202" s="14"/>
      <c r="C202" s="83">
        <v>7349</v>
      </c>
      <c r="D202" s="163">
        <v>6.1580000000000528</v>
      </c>
      <c r="E202" s="164"/>
      <c r="F202" s="164"/>
      <c r="G202" s="165" t="s">
        <v>178</v>
      </c>
      <c r="H202" s="166" t="s">
        <v>1</v>
      </c>
      <c r="I202" s="167">
        <v>92</v>
      </c>
      <c r="J202" s="168">
        <v>698473</v>
      </c>
      <c r="K202" s="90">
        <v>64259516</v>
      </c>
      <c r="L202" s="33"/>
      <c r="M202" s="150"/>
      <c r="N202" s="72">
        <f t="shared" si="12"/>
        <v>0</v>
      </c>
      <c r="O202" s="72">
        <f t="shared" si="13"/>
        <v>0</v>
      </c>
      <c r="P202" s="73" t="str">
        <f t="shared" si="14"/>
        <v>ERROR</v>
      </c>
    </row>
    <row r="203" spans="1:16" ht="31.5">
      <c r="A203" s="1"/>
      <c r="B203" s="14"/>
      <c r="C203" s="83">
        <v>3729</v>
      </c>
      <c r="D203" s="163">
        <v>6.1590000000000531</v>
      </c>
      <c r="E203" s="164"/>
      <c r="F203" s="164"/>
      <c r="G203" s="165" t="s">
        <v>177</v>
      </c>
      <c r="H203" s="166" t="s">
        <v>1</v>
      </c>
      <c r="I203" s="167">
        <v>4</v>
      </c>
      <c r="J203" s="168">
        <v>509619</v>
      </c>
      <c r="K203" s="90">
        <v>2038476</v>
      </c>
      <c r="L203" s="33"/>
      <c r="M203" s="150"/>
      <c r="N203" s="72">
        <f t="shared" si="12"/>
        <v>0</v>
      </c>
      <c r="O203" s="72">
        <f t="shared" si="13"/>
        <v>0</v>
      </c>
      <c r="P203" s="73" t="str">
        <f t="shared" si="14"/>
        <v>ERROR</v>
      </c>
    </row>
    <row r="204" spans="1:16">
      <c r="A204" s="1"/>
      <c r="B204" s="14"/>
      <c r="C204" s="83">
        <v>3708</v>
      </c>
      <c r="D204" s="163">
        <v>6.1600000000000534</v>
      </c>
      <c r="E204" s="164"/>
      <c r="F204" s="164"/>
      <c r="G204" s="165" t="s">
        <v>21</v>
      </c>
      <c r="H204" s="166" t="s">
        <v>3</v>
      </c>
      <c r="I204" s="167">
        <v>10003</v>
      </c>
      <c r="J204" s="168">
        <v>4559</v>
      </c>
      <c r="K204" s="90">
        <v>45603677</v>
      </c>
      <c r="L204" s="33"/>
      <c r="M204" s="150"/>
      <c r="N204" s="72">
        <f t="shared" si="12"/>
        <v>0</v>
      </c>
      <c r="O204" s="72">
        <f t="shared" si="13"/>
        <v>0</v>
      </c>
      <c r="P204" s="73" t="str">
        <f t="shared" si="14"/>
        <v>ERROR</v>
      </c>
    </row>
    <row r="205" spans="1:16" ht="31.5">
      <c r="A205" s="1"/>
      <c r="B205" s="14"/>
      <c r="C205" s="83">
        <v>7744</v>
      </c>
      <c r="D205" s="163">
        <v>6.1610000000000538</v>
      </c>
      <c r="E205" s="164"/>
      <c r="F205" s="164"/>
      <c r="G205" s="165" t="s">
        <v>181</v>
      </c>
      <c r="H205" s="166" t="s">
        <v>5</v>
      </c>
      <c r="I205" s="167">
        <v>88</v>
      </c>
      <c r="J205" s="168">
        <v>137634</v>
      </c>
      <c r="K205" s="90">
        <v>12111792</v>
      </c>
      <c r="L205" s="33"/>
      <c r="M205" s="150"/>
      <c r="N205" s="72">
        <f t="shared" si="12"/>
        <v>0</v>
      </c>
      <c r="O205" s="72">
        <f t="shared" si="13"/>
        <v>0</v>
      </c>
      <c r="P205" s="73" t="str">
        <f t="shared" si="14"/>
        <v>ERROR</v>
      </c>
    </row>
    <row r="206" spans="1:16">
      <c r="A206" s="1"/>
      <c r="B206" s="14"/>
      <c r="C206" s="83">
        <v>6866</v>
      </c>
      <c r="D206" s="163">
        <v>6.1620000000000541</v>
      </c>
      <c r="E206" s="164"/>
      <c r="F206" s="164"/>
      <c r="G206" s="165" t="s">
        <v>179</v>
      </c>
      <c r="H206" s="166" t="s">
        <v>2</v>
      </c>
      <c r="I206" s="167">
        <v>213</v>
      </c>
      <c r="J206" s="168">
        <v>38292</v>
      </c>
      <c r="K206" s="90">
        <v>8156196</v>
      </c>
      <c r="L206" s="33"/>
      <c r="M206" s="150"/>
      <c r="N206" s="72">
        <f t="shared" si="12"/>
        <v>0</v>
      </c>
      <c r="O206" s="72">
        <f t="shared" si="13"/>
        <v>0</v>
      </c>
      <c r="P206" s="73" t="str">
        <f t="shared" si="14"/>
        <v>ERROR</v>
      </c>
    </row>
    <row r="207" spans="1:16">
      <c r="A207" s="1"/>
      <c r="B207" s="14"/>
      <c r="C207" s="114"/>
      <c r="D207" s="158"/>
      <c r="E207" s="159"/>
      <c r="F207" s="159"/>
      <c r="G207" s="160" t="s">
        <v>323</v>
      </c>
      <c r="H207" s="161"/>
      <c r="I207" s="162"/>
      <c r="J207" s="162"/>
      <c r="K207" s="266"/>
      <c r="L207" s="33"/>
      <c r="M207" s="150"/>
      <c r="N207" s="72">
        <f t="shared" si="12"/>
        <v>0</v>
      </c>
      <c r="O207" s="72">
        <f t="shared" si="13"/>
        <v>0</v>
      </c>
      <c r="P207" s="73" t="str">
        <f t="shared" si="14"/>
        <v>ERROR</v>
      </c>
    </row>
    <row r="208" spans="1:16" ht="47.25">
      <c r="A208" s="1"/>
      <c r="B208" s="14"/>
      <c r="C208" s="83">
        <v>4905</v>
      </c>
      <c r="D208" s="163">
        <v>6.1630000000000544</v>
      </c>
      <c r="E208" s="164"/>
      <c r="F208" s="164"/>
      <c r="G208" s="165" t="s">
        <v>221</v>
      </c>
      <c r="H208" s="166" t="s">
        <v>2</v>
      </c>
      <c r="I208" s="167">
        <v>1159</v>
      </c>
      <c r="J208" s="168">
        <v>100230</v>
      </c>
      <c r="K208" s="90">
        <v>116166570</v>
      </c>
      <c r="L208" s="33"/>
      <c r="M208" s="150"/>
      <c r="N208" s="72">
        <f t="shared" si="12"/>
        <v>0</v>
      </c>
      <c r="O208" s="72">
        <f t="shared" si="13"/>
        <v>0</v>
      </c>
      <c r="P208" s="73" t="str">
        <f t="shared" si="14"/>
        <v>ERROR</v>
      </c>
    </row>
    <row r="209" spans="1:16" ht="31.5">
      <c r="A209" s="1"/>
      <c r="B209" s="14"/>
      <c r="C209" s="83">
        <v>3041</v>
      </c>
      <c r="D209" s="163">
        <v>6.1640000000000548</v>
      </c>
      <c r="E209" s="164"/>
      <c r="F209" s="164"/>
      <c r="G209" s="165" t="s">
        <v>222</v>
      </c>
      <c r="H209" s="166" t="s">
        <v>2</v>
      </c>
      <c r="I209" s="167">
        <v>44</v>
      </c>
      <c r="J209" s="168">
        <v>28057</v>
      </c>
      <c r="K209" s="90">
        <v>1234508</v>
      </c>
      <c r="L209" s="33"/>
      <c r="M209" s="150"/>
      <c r="N209" s="72">
        <f t="shared" si="12"/>
        <v>0</v>
      </c>
      <c r="O209" s="72">
        <f t="shared" si="13"/>
        <v>0</v>
      </c>
      <c r="P209" s="73" t="str">
        <f t="shared" si="14"/>
        <v>ERROR</v>
      </c>
    </row>
    <row r="210" spans="1:16">
      <c r="A210" s="1"/>
      <c r="B210" s="14"/>
      <c r="C210" s="169" t="s">
        <v>270</v>
      </c>
      <c r="D210" s="163"/>
      <c r="E210" s="170"/>
      <c r="F210" s="170"/>
      <c r="G210" s="171"/>
      <c r="H210" s="170"/>
      <c r="I210" s="172"/>
      <c r="J210" s="168"/>
      <c r="K210" s="267">
        <v>19191668430</v>
      </c>
      <c r="L210" s="33"/>
      <c r="M210" s="150"/>
      <c r="N210" s="72">
        <f t="shared" si="12"/>
        <v>0</v>
      </c>
      <c r="O210" s="72">
        <f t="shared" si="13"/>
        <v>0</v>
      </c>
      <c r="P210" s="73" t="str">
        <f t="shared" si="14"/>
        <v>ERROR</v>
      </c>
    </row>
    <row r="211" spans="1:16">
      <c r="A211" s="1"/>
      <c r="B211" s="14"/>
      <c r="C211" s="113"/>
      <c r="D211" s="153">
        <v>7</v>
      </c>
      <c r="E211" s="154"/>
      <c r="F211" s="154"/>
      <c r="G211" s="155" t="s">
        <v>223</v>
      </c>
      <c r="H211" s="156"/>
      <c r="I211" s="157"/>
      <c r="J211" s="157"/>
      <c r="K211" s="265"/>
      <c r="L211" s="33"/>
      <c r="M211" s="150"/>
      <c r="N211" s="72">
        <f t="shared" si="12"/>
        <v>0</v>
      </c>
      <c r="O211" s="72">
        <f t="shared" si="13"/>
        <v>0</v>
      </c>
      <c r="P211" s="73" t="str">
        <f t="shared" si="14"/>
        <v>ERROR</v>
      </c>
    </row>
    <row r="212" spans="1:16">
      <c r="A212" s="1"/>
      <c r="B212" s="14"/>
      <c r="C212" s="114"/>
      <c r="D212" s="158"/>
      <c r="E212" s="159"/>
      <c r="F212" s="159"/>
      <c r="G212" s="160" t="s">
        <v>333</v>
      </c>
      <c r="H212" s="161"/>
      <c r="I212" s="162"/>
      <c r="J212" s="162"/>
      <c r="K212" s="266"/>
      <c r="L212" s="33"/>
      <c r="M212" s="150"/>
      <c r="N212" s="72">
        <f t="shared" si="12"/>
        <v>0</v>
      </c>
      <c r="O212" s="72">
        <f t="shared" si="13"/>
        <v>0</v>
      </c>
      <c r="P212" s="73" t="str">
        <f t="shared" si="14"/>
        <v>ERROR</v>
      </c>
    </row>
    <row r="213" spans="1:16">
      <c r="A213" s="1"/>
      <c r="B213" s="14"/>
      <c r="C213" s="114"/>
      <c r="D213" s="158"/>
      <c r="E213" s="159"/>
      <c r="F213" s="159"/>
      <c r="G213" s="160" t="s">
        <v>224</v>
      </c>
      <c r="H213" s="161"/>
      <c r="I213" s="162"/>
      <c r="J213" s="162"/>
      <c r="K213" s="266"/>
      <c r="L213" s="33"/>
      <c r="M213" s="150"/>
      <c r="N213" s="72">
        <f t="shared" si="12"/>
        <v>0</v>
      </c>
      <c r="O213" s="72">
        <f t="shared" si="13"/>
        <v>0</v>
      </c>
      <c r="P213" s="73" t="str">
        <f t="shared" si="14"/>
        <v>ERROR</v>
      </c>
    </row>
    <row r="214" spans="1:16">
      <c r="A214" s="1"/>
      <c r="B214" s="14"/>
      <c r="C214" s="83"/>
      <c r="D214" s="163"/>
      <c r="E214" s="164"/>
      <c r="F214" s="164"/>
      <c r="G214" s="160" t="s">
        <v>225</v>
      </c>
      <c r="H214" s="166"/>
      <c r="I214" s="167"/>
      <c r="J214" s="168"/>
      <c r="K214" s="90"/>
      <c r="L214" s="33"/>
      <c r="M214" s="150"/>
      <c r="N214" s="72">
        <f t="shared" si="12"/>
        <v>0</v>
      </c>
      <c r="O214" s="72">
        <f t="shared" si="13"/>
        <v>0</v>
      </c>
      <c r="P214" s="73" t="str">
        <f t="shared" si="14"/>
        <v>ERROR</v>
      </c>
    </row>
    <row r="215" spans="1:16">
      <c r="A215" s="1"/>
      <c r="B215" s="14"/>
      <c r="C215" s="83"/>
      <c r="D215" s="163"/>
      <c r="E215" s="164"/>
      <c r="F215" s="164"/>
      <c r="G215" s="160" t="s">
        <v>226</v>
      </c>
      <c r="H215" s="166"/>
      <c r="I215" s="167"/>
      <c r="J215" s="168"/>
      <c r="K215" s="90"/>
      <c r="L215" s="33"/>
      <c r="M215" s="150"/>
      <c r="N215" s="72">
        <f t="shared" si="12"/>
        <v>0</v>
      </c>
      <c r="O215" s="72">
        <f t="shared" si="13"/>
        <v>0</v>
      </c>
      <c r="P215" s="73" t="str">
        <f t="shared" si="14"/>
        <v>ERROR</v>
      </c>
    </row>
    <row r="216" spans="1:16">
      <c r="A216" s="1"/>
      <c r="B216" s="14"/>
      <c r="C216" s="83">
        <v>3009</v>
      </c>
      <c r="D216" s="163">
        <v>7.0010000000000003</v>
      </c>
      <c r="E216" s="164"/>
      <c r="F216" s="164"/>
      <c r="G216" s="165" t="s">
        <v>9</v>
      </c>
      <c r="H216" s="166" t="s">
        <v>1</v>
      </c>
      <c r="I216" s="167">
        <v>5555</v>
      </c>
      <c r="J216" s="168">
        <v>37194</v>
      </c>
      <c r="K216" s="90">
        <v>206612670</v>
      </c>
      <c r="L216" s="33"/>
      <c r="M216" s="150"/>
      <c r="N216" s="72">
        <f t="shared" si="12"/>
        <v>0</v>
      </c>
      <c r="O216" s="72">
        <f t="shared" si="13"/>
        <v>0</v>
      </c>
      <c r="P216" s="73" t="str">
        <f t="shared" si="14"/>
        <v>ERROR</v>
      </c>
    </row>
    <row r="217" spans="1:16" ht="31.5">
      <c r="A217" s="1"/>
      <c r="B217" s="14"/>
      <c r="C217" s="83">
        <v>4613</v>
      </c>
      <c r="D217" s="163">
        <v>7.0020000000000007</v>
      </c>
      <c r="E217" s="164"/>
      <c r="F217" s="164"/>
      <c r="G217" s="165" t="s">
        <v>31</v>
      </c>
      <c r="H217" s="166" t="s">
        <v>1</v>
      </c>
      <c r="I217" s="167">
        <v>7221</v>
      </c>
      <c r="J217" s="168">
        <v>57434</v>
      </c>
      <c r="K217" s="90">
        <v>414730914</v>
      </c>
      <c r="L217" s="33"/>
      <c r="M217" s="150"/>
      <c r="N217" s="72">
        <f t="shared" si="12"/>
        <v>0</v>
      </c>
      <c r="O217" s="72">
        <f t="shared" si="13"/>
        <v>0</v>
      </c>
      <c r="P217" s="73" t="str">
        <f t="shared" si="14"/>
        <v>ERROR</v>
      </c>
    </row>
    <row r="218" spans="1:16" ht="31.5">
      <c r="A218" s="1"/>
      <c r="B218" s="14"/>
      <c r="C218" s="83">
        <v>3024</v>
      </c>
      <c r="D218" s="163">
        <v>7.003000000000001</v>
      </c>
      <c r="E218" s="164"/>
      <c r="F218" s="164"/>
      <c r="G218" s="165" t="s">
        <v>10</v>
      </c>
      <c r="H218" s="166" t="s">
        <v>1</v>
      </c>
      <c r="I218" s="167">
        <v>1667</v>
      </c>
      <c r="J218" s="168">
        <v>133659</v>
      </c>
      <c r="K218" s="90">
        <v>222809553</v>
      </c>
      <c r="L218" s="33"/>
      <c r="M218" s="150"/>
      <c r="N218" s="72">
        <f t="shared" si="12"/>
        <v>0</v>
      </c>
      <c r="O218" s="72">
        <f t="shared" si="13"/>
        <v>0</v>
      </c>
      <c r="P218" s="73" t="str">
        <f t="shared" si="14"/>
        <v>ERROR</v>
      </c>
    </row>
    <row r="219" spans="1:16" ht="31.5">
      <c r="A219" s="1"/>
      <c r="B219" s="14"/>
      <c r="C219" s="83">
        <v>4792</v>
      </c>
      <c r="D219" s="163">
        <v>7.0040000000000013</v>
      </c>
      <c r="E219" s="164"/>
      <c r="F219" s="164"/>
      <c r="G219" s="165" t="s">
        <v>30</v>
      </c>
      <c r="H219" s="166" t="s">
        <v>1</v>
      </c>
      <c r="I219" s="167">
        <v>3888</v>
      </c>
      <c r="J219" s="168">
        <v>96653</v>
      </c>
      <c r="K219" s="90">
        <v>375786864</v>
      </c>
      <c r="L219" s="33"/>
      <c r="M219" s="150"/>
      <c r="N219" s="72">
        <f t="shared" si="12"/>
        <v>0</v>
      </c>
      <c r="O219" s="72">
        <f t="shared" si="13"/>
        <v>0</v>
      </c>
      <c r="P219" s="73" t="str">
        <f t="shared" si="14"/>
        <v>ERROR</v>
      </c>
    </row>
    <row r="220" spans="1:16">
      <c r="A220" s="1"/>
      <c r="B220" s="14"/>
      <c r="C220" s="83"/>
      <c r="D220" s="163"/>
      <c r="E220" s="164"/>
      <c r="F220" s="164"/>
      <c r="G220" s="160" t="s">
        <v>227</v>
      </c>
      <c r="H220" s="166"/>
      <c r="I220" s="167"/>
      <c r="J220" s="168"/>
      <c r="K220" s="90"/>
      <c r="L220" s="33"/>
      <c r="M220" s="150"/>
      <c r="N220" s="72">
        <f t="shared" si="12"/>
        <v>0</v>
      </c>
      <c r="O220" s="72">
        <f t="shared" si="13"/>
        <v>0</v>
      </c>
      <c r="P220" s="73" t="str">
        <f t="shared" si="14"/>
        <v>ERROR</v>
      </c>
    </row>
    <row r="221" spans="1:16" ht="47.25">
      <c r="A221" s="1"/>
      <c r="B221" s="14"/>
      <c r="C221" s="83">
        <v>4108</v>
      </c>
      <c r="D221" s="163">
        <v>7.0050000000000017</v>
      </c>
      <c r="E221" s="164"/>
      <c r="F221" s="164"/>
      <c r="G221" s="165" t="s">
        <v>24</v>
      </c>
      <c r="H221" s="166" t="s">
        <v>5</v>
      </c>
      <c r="I221" s="167">
        <v>110</v>
      </c>
      <c r="J221" s="168">
        <v>1306851</v>
      </c>
      <c r="K221" s="90">
        <v>143753610</v>
      </c>
      <c r="L221" s="33"/>
      <c r="M221" s="150"/>
      <c r="N221" s="72">
        <f t="shared" si="12"/>
        <v>0</v>
      </c>
      <c r="O221" s="72">
        <f t="shared" si="13"/>
        <v>0</v>
      </c>
      <c r="P221" s="73" t="str">
        <f t="shared" si="14"/>
        <v>ERROR</v>
      </c>
    </row>
    <row r="222" spans="1:16" ht="47.25">
      <c r="A222" s="1"/>
      <c r="B222" s="14"/>
      <c r="C222" s="83">
        <v>4106</v>
      </c>
      <c r="D222" s="163">
        <v>7.006000000000002</v>
      </c>
      <c r="E222" s="164"/>
      <c r="F222" s="164"/>
      <c r="G222" s="165" t="s">
        <v>23</v>
      </c>
      <c r="H222" s="166" t="s">
        <v>5</v>
      </c>
      <c r="I222" s="167">
        <v>17</v>
      </c>
      <c r="J222" s="168">
        <v>959452</v>
      </c>
      <c r="K222" s="90">
        <v>16310684</v>
      </c>
      <c r="L222" s="33"/>
      <c r="M222" s="150"/>
      <c r="N222" s="72">
        <f t="shared" si="12"/>
        <v>0</v>
      </c>
      <c r="O222" s="72">
        <f t="shared" si="13"/>
        <v>0</v>
      </c>
      <c r="P222" s="73" t="str">
        <f t="shared" si="14"/>
        <v>ERROR</v>
      </c>
    </row>
    <row r="223" spans="1:16" ht="31.5">
      <c r="A223" s="1"/>
      <c r="B223" s="14"/>
      <c r="C223" s="83">
        <v>3652</v>
      </c>
      <c r="D223" s="163">
        <v>7.0070000000000023</v>
      </c>
      <c r="E223" s="164"/>
      <c r="F223" s="164"/>
      <c r="G223" s="165" t="s">
        <v>20</v>
      </c>
      <c r="H223" s="166" t="s">
        <v>5</v>
      </c>
      <c r="I223" s="167">
        <v>5</v>
      </c>
      <c r="J223" s="168">
        <v>3807013</v>
      </c>
      <c r="K223" s="90">
        <v>19035065</v>
      </c>
      <c r="L223" s="33"/>
      <c r="M223" s="150"/>
      <c r="N223" s="72">
        <f t="shared" si="12"/>
        <v>0</v>
      </c>
      <c r="O223" s="72">
        <f t="shared" si="13"/>
        <v>0</v>
      </c>
      <c r="P223" s="73" t="str">
        <f t="shared" si="14"/>
        <v>ERROR</v>
      </c>
    </row>
    <row r="224" spans="1:16" ht="31.5">
      <c r="A224" s="1"/>
      <c r="B224" s="14"/>
      <c r="C224" s="83">
        <v>6795</v>
      </c>
      <c r="D224" s="163">
        <v>7.0080000000000027</v>
      </c>
      <c r="E224" s="164"/>
      <c r="F224" s="164"/>
      <c r="G224" s="165" t="s">
        <v>324</v>
      </c>
      <c r="H224" s="166" t="s">
        <v>2</v>
      </c>
      <c r="I224" s="167">
        <v>79</v>
      </c>
      <c r="J224" s="168">
        <v>576616</v>
      </c>
      <c r="K224" s="90">
        <v>45552664</v>
      </c>
      <c r="L224" s="33"/>
      <c r="M224" s="150"/>
      <c r="N224" s="72">
        <f t="shared" si="12"/>
        <v>0</v>
      </c>
      <c r="O224" s="72">
        <f t="shared" si="13"/>
        <v>0</v>
      </c>
      <c r="P224" s="73" t="str">
        <f t="shared" si="14"/>
        <v>ERROR</v>
      </c>
    </row>
    <row r="225" spans="1:16" ht="31.5">
      <c r="A225" s="1"/>
      <c r="B225" s="14"/>
      <c r="C225" s="83">
        <v>6383</v>
      </c>
      <c r="D225" s="163">
        <v>7.009000000000003</v>
      </c>
      <c r="E225" s="164"/>
      <c r="F225" s="164"/>
      <c r="G225" s="165" t="s">
        <v>228</v>
      </c>
      <c r="H225" s="166" t="s">
        <v>2</v>
      </c>
      <c r="I225" s="167">
        <v>306</v>
      </c>
      <c r="J225" s="168">
        <v>487815</v>
      </c>
      <c r="K225" s="90">
        <v>149271390</v>
      </c>
      <c r="L225" s="33"/>
      <c r="M225" s="150"/>
      <c r="N225" s="72">
        <f t="shared" si="12"/>
        <v>0</v>
      </c>
      <c r="O225" s="72">
        <f t="shared" si="13"/>
        <v>0</v>
      </c>
      <c r="P225" s="73" t="str">
        <f t="shared" si="14"/>
        <v>ERROR</v>
      </c>
    </row>
    <row r="226" spans="1:16" ht="31.5">
      <c r="A226" s="1"/>
      <c r="B226" s="14"/>
      <c r="C226" s="83">
        <v>5182</v>
      </c>
      <c r="D226" s="163">
        <v>7.0100000000000033</v>
      </c>
      <c r="E226" s="164"/>
      <c r="F226" s="164"/>
      <c r="G226" s="165" t="s">
        <v>229</v>
      </c>
      <c r="H226" s="166" t="s">
        <v>2</v>
      </c>
      <c r="I226" s="167">
        <v>46</v>
      </c>
      <c r="J226" s="168">
        <v>355311</v>
      </c>
      <c r="K226" s="90">
        <v>16344306</v>
      </c>
      <c r="L226" s="33"/>
      <c r="M226" s="150"/>
      <c r="N226" s="72">
        <f t="shared" si="12"/>
        <v>0</v>
      </c>
      <c r="O226" s="72">
        <f t="shared" si="13"/>
        <v>0</v>
      </c>
      <c r="P226" s="73" t="str">
        <f t="shared" si="14"/>
        <v>ERROR</v>
      </c>
    </row>
    <row r="227" spans="1:16" ht="31.5">
      <c r="A227" s="1"/>
      <c r="B227" s="14"/>
      <c r="C227" s="83">
        <v>3379</v>
      </c>
      <c r="D227" s="163">
        <v>7.0110000000000037</v>
      </c>
      <c r="E227" s="164"/>
      <c r="F227" s="164"/>
      <c r="G227" s="165" t="s">
        <v>43</v>
      </c>
      <c r="H227" s="166" t="s">
        <v>2</v>
      </c>
      <c r="I227" s="167">
        <v>251</v>
      </c>
      <c r="J227" s="168">
        <v>197407</v>
      </c>
      <c r="K227" s="90">
        <v>49549157</v>
      </c>
      <c r="L227" s="33"/>
      <c r="M227" s="150"/>
      <c r="N227" s="72">
        <f t="shared" si="12"/>
        <v>0</v>
      </c>
      <c r="O227" s="72">
        <f t="shared" si="13"/>
        <v>0</v>
      </c>
      <c r="P227" s="73" t="str">
        <f t="shared" si="14"/>
        <v>ERROR</v>
      </c>
    </row>
    <row r="228" spans="1:16" ht="47.25">
      <c r="A228" s="1"/>
      <c r="B228" s="14"/>
      <c r="C228" s="83">
        <v>5110</v>
      </c>
      <c r="D228" s="163">
        <v>7.012000000000004</v>
      </c>
      <c r="E228" s="164"/>
      <c r="F228" s="164"/>
      <c r="G228" s="165" t="s">
        <v>230</v>
      </c>
      <c r="H228" s="166" t="s">
        <v>2</v>
      </c>
      <c r="I228" s="167">
        <v>233</v>
      </c>
      <c r="J228" s="168">
        <v>42632</v>
      </c>
      <c r="K228" s="90">
        <v>9933256</v>
      </c>
      <c r="L228" s="33"/>
      <c r="M228" s="150"/>
      <c r="N228" s="72">
        <f t="shared" si="12"/>
        <v>0</v>
      </c>
      <c r="O228" s="72">
        <f t="shared" si="13"/>
        <v>0</v>
      </c>
      <c r="P228" s="73" t="str">
        <f t="shared" si="14"/>
        <v>ERROR</v>
      </c>
    </row>
    <row r="229" spans="1:16" ht="31.5">
      <c r="A229" s="1"/>
      <c r="B229" s="14"/>
      <c r="C229" s="83">
        <v>3382</v>
      </c>
      <c r="D229" s="163">
        <v>7.0130000000000043</v>
      </c>
      <c r="E229" s="164"/>
      <c r="F229" s="164"/>
      <c r="G229" s="165" t="s">
        <v>231</v>
      </c>
      <c r="H229" s="166" t="s">
        <v>2</v>
      </c>
      <c r="I229" s="167">
        <v>20</v>
      </c>
      <c r="J229" s="168">
        <v>21071</v>
      </c>
      <c r="K229" s="90">
        <v>421420</v>
      </c>
      <c r="L229" s="33"/>
      <c r="M229" s="150"/>
      <c r="N229" s="72">
        <f t="shared" si="12"/>
        <v>0</v>
      </c>
      <c r="O229" s="72">
        <f t="shared" si="13"/>
        <v>0</v>
      </c>
      <c r="P229" s="73" t="str">
        <f t="shared" si="14"/>
        <v>ERROR</v>
      </c>
    </row>
    <row r="230" spans="1:16" ht="31.5">
      <c r="A230" s="1"/>
      <c r="B230" s="14"/>
      <c r="C230" s="83">
        <v>5023</v>
      </c>
      <c r="D230" s="163">
        <v>7.0140000000000047</v>
      </c>
      <c r="E230" s="164"/>
      <c r="F230" s="164"/>
      <c r="G230" s="165" t="s">
        <v>54</v>
      </c>
      <c r="H230" s="166" t="s">
        <v>2</v>
      </c>
      <c r="I230" s="167">
        <v>57</v>
      </c>
      <c r="J230" s="168">
        <v>22221</v>
      </c>
      <c r="K230" s="90">
        <v>1266597</v>
      </c>
      <c r="L230" s="33"/>
      <c r="M230" s="150"/>
      <c r="N230" s="72">
        <f t="shared" si="12"/>
        <v>0</v>
      </c>
      <c r="O230" s="72">
        <f t="shared" si="13"/>
        <v>0</v>
      </c>
      <c r="P230" s="73" t="str">
        <f t="shared" si="14"/>
        <v>ERROR</v>
      </c>
    </row>
    <row r="231" spans="1:16">
      <c r="A231" s="1"/>
      <c r="B231" s="14"/>
      <c r="C231" s="83">
        <v>5184</v>
      </c>
      <c r="D231" s="163">
        <v>7.015000000000005</v>
      </c>
      <c r="E231" s="164"/>
      <c r="F231" s="164"/>
      <c r="G231" s="165" t="s">
        <v>37</v>
      </c>
      <c r="H231" s="166" t="s">
        <v>2</v>
      </c>
      <c r="I231" s="167">
        <v>2287</v>
      </c>
      <c r="J231" s="168">
        <v>57308</v>
      </c>
      <c r="K231" s="90">
        <v>131063396</v>
      </c>
      <c r="L231" s="33"/>
      <c r="M231" s="150"/>
      <c r="N231" s="72">
        <f t="shared" si="12"/>
        <v>0</v>
      </c>
      <c r="O231" s="72">
        <f t="shared" si="13"/>
        <v>0</v>
      </c>
      <c r="P231" s="73" t="str">
        <f t="shared" si="14"/>
        <v>ERROR</v>
      </c>
    </row>
    <row r="232" spans="1:16" ht="31.5">
      <c r="A232" s="1"/>
      <c r="B232" s="14"/>
      <c r="C232" s="83">
        <v>3380</v>
      </c>
      <c r="D232" s="163">
        <v>7.0160000000000053</v>
      </c>
      <c r="E232" s="164"/>
      <c r="F232" s="164"/>
      <c r="G232" s="165" t="s">
        <v>44</v>
      </c>
      <c r="H232" s="166" t="s">
        <v>2</v>
      </c>
      <c r="I232" s="167">
        <v>14</v>
      </c>
      <c r="J232" s="168">
        <v>89636</v>
      </c>
      <c r="K232" s="90">
        <v>1254904</v>
      </c>
      <c r="L232" s="33"/>
      <c r="M232" s="150"/>
      <c r="N232" s="72">
        <f t="shared" si="12"/>
        <v>0</v>
      </c>
      <c r="O232" s="72">
        <f t="shared" si="13"/>
        <v>0</v>
      </c>
      <c r="P232" s="73" t="str">
        <f t="shared" si="14"/>
        <v>ERROR</v>
      </c>
    </row>
    <row r="233" spans="1:16" ht="31.5">
      <c r="A233" s="1"/>
      <c r="B233" s="14"/>
      <c r="C233" s="83">
        <v>3408</v>
      </c>
      <c r="D233" s="163">
        <v>7.0170000000000057</v>
      </c>
      <c r="E233" s="164"/>
      <c r="F233" s="164"/>
      <c r="G233" s="165" t="s">
        <v>17</v>
      </c>
      <c r="H233" s="166" t="s">
        <v>2</v>
      </c>
      <c r="I233" s="167">
        <v>2222</v>
      </c>
      <c r="J233" s="168">
        <v>294240</v>
      </c>
      <c r="K233" s="90">
        <v>653801280</v>
      </c>
      <c r="L233" s="33"/>
      <c r="M233" s="150"/>
      <c r="N233" s="72">
        <f t="shared" si="12"/>
        <v>0</v>
      </c>
      <c r="O233" s="72">
        <f t="shared" si="13"/>
        <v>0</v>
      </c>
      <c r="P233" s="73" t="str">
        <f t="shared" si="14"/>
        <v>ERROR</v>
      </c>
    </row>
    <row r="234" spans="1:16" ht="31.5">
      <c r="A234" s="1"/>
      <c r="B234" s="14"/>
      <c r="C234" s="83">
        <v>3388</v>
      </c>
      <c r="D234" s="163">
        <v>7.018000000000006</v>
      </c>
      <c r="E234" s="164"/>
      <c r="F234" s="164"/>
      <c r="G234" s="165" t="s">
        <v>325</v>
      </c>
      <c r="H234" s="166" t="s">
        <v>2</v>
      </c>
      <c r="I234" s="167">
        <v>20</v>
      </c>
      <c r="J234" s="168">
        <v>439491</v>
      </c>
      <c r="K234" s="90">
        <v>8789820</v>
      </c>
      <c r="L234" s="33"/>
      <c r="M234" s="150"/>
      <c r="N234" s="72">
        <f t="shared" si="12"/>
        <v>0</v>
      </c>
      <c r="O234" s="72">
        <f t="shared" si="13"/>
        <v>0</v>
      </c>
      <c r="P234" s="73" t="str">
        <f t="shared" si="14"/>
        <v>ERROR</v>
      </c>
    </row>
    <row r="235" spans="1:16" ht="78.75">
      <c r="A235" s="1"/>
      <c r="B235" s="14"/>
      <c r="C235" s="83">
        <v>7504</v>
      </c>
      <c r="D235" s="163">
        <v>7.0190000000000063</v>
      </c>
      <c r="E235" s="164"/>
      <c r="F235" s="164"/>
      <c r="G235" s="165" t="s">
        <v>232</v>
      </c>
      <c r="H235" s="166" t="s">
        <v>5</v>
      </c>
      <c r="I235" s="167">
        <v>3</v>
      </c>
      <c r="J235" s="168">
        <v>13066104</v>
      </c>
      <c r="K235" s="90">
        <v>39198312</v>
      </c>
      <c r="L235" s="33"/>
      <c r="M235" s="150"/>
      <c r="N235" s="72">
        <f t="shared" si="12"/>
        <v>0</v>
      </c>
      <c r="O235" s="72">
        <f t="shared" si="13"/>
        <v>0</v>
      </c>
      <c r="P235" s="73" t="str">
        <f t="shared" si="14"/>
        <v>ERROR</v>
      </c>
    </row>
    <row r="236" spans="1:16" ht="31.5">
      <c r="A236" s="1"/>
      <c r="B236" s="14"/>
      <c r="C236" s="83"/>
      <c r="D236" s="163"/>
      <c r="E236" s="164"/>
      <c r="F236" s="164"/>
      <c r="G236" s="160" t="s">
        <v>233</v>
      </c>
      <c r="H236" s="166"/>
      <c r="I236" s="167"/>
      <c r="J236" s="168"/>
      <c r="K236" s="90"/>
      <c r="L236" s="33"/>
      <c r="M236" s="150"/>
      <c r="N236" s="72">
        <f t="shared" si="12"/>
        <v>0</v>
      </c>
      <c r="O236" s="72">
        <f t="shared" si="13"/>
        <v>0</v>
      </c>
      <c r="P236" s="73" t="str">
        <f t="shared" si="14"/>
        <v>ERROR</v>
      </c>
    </row>
    <row r="237" spans="1:16">
      <c r="A237" s="1"/>
      <c r="B237" s="14"/>
      <c r="C237" s="83">
        <v>3710</v>
      </c>
      <c r="D237" s="163">
        <v>7.0200000000000067</v>
      </c>
      <c r="E237" s="164"/>
      <c r="F237" s="164"/>
      <c r="G237" s="165" t="s">
        <v>234</v>
      </c>
      <c r="H237" s="166" t="s">
        <v>1</v>
      </c>
      <c r="I237" s="167">
        <v>172</v>
      </c>
      <c r="J237" s="168">
        <v>6412</v>
      </c>
      <c r="K237" s="90">
        <v>1102864</v>
      </c>
      <c r="L237" s="33"/>
      <c r="M237" s="150"/>
      <c r="N237" s="72">
        <f t="shared" si="12"/>
        <v>0</v>
      </c>
      <c r="O237" s="72">
        <f t="shared" si="13"/>
        <v>0</v>
      </c>
      <c r="P237" s="73" t="str">
        <f t="shared" si="14"/>
        <v>ERROR</v>
      </c>
    </row>
    <row r="238" spans="1:16" ht="31.5">
      <c r="A238" s="1"/>
      <c r="B238" s="14"/>
      <c r="C238" s="83">
        <v>5271</v>
      </c>
      <c r="D238" s="163">
        <v>7.021000000000007</v>
      </c>
      <c r="E238" s="164"/>
      <c r="F238" s="164"/>
      <c r="G238" s="165" t="s">
        <v>55</v>
      </c>
      <c r="H238" s="166" t="s">
        <v>1</v>
      </c>
      <c r="I238" s="167">
        <v>3</v>
      </c>
      <c r="J238" s="168">
        <v>573977</v>
      </c>
      <c r="K238" s="90">
        <v>1721931</v>
      </c>
      <c r="L238" s="33"/>
      <c r="M238" s="150"/>
      <c r="N238" s="72">
        <f t="shared" si="12"/>
        <v>0</v>
      </c>
      <c r="O238" s="72">
        <f t="shared" si="13"/>
        <v>0</v>
      </c>
      <c r="P238" s="73" t="str">
        <f t="shared" si="14"/>
        <v>ERROR</v>
      </c>
    </row>
    <row r="239" spans="1:16" ht="31.5">
      <c r="A239" s="1"/>
      <c r="B239" s="14"/>
      <c r="C239" s="83">
        <v>5421</v>
      </c>
      <c r="D239" s="163">
        <v>7.0220000000000073</v>
      </c>
      <c r="E239" s="164"/>
      <c r="F239" s="164"/>
      <c r="G239" s="165" t="s">
        <v>235</v>
      </c>
      <c r="H239" s="166" t="s">
        <v>1</v>
      </c>
      <c r="I239" s="167">
        <v>56</v>
      </c>
      <c r="J239" s="168">
        <v>882075</v>
      </c>
      <c r="K239" s="90">
        <v>49396200</v>
      </c>
      <c r="L239" s="33"/>
      <c r="M239" s="150"/>
      <c r="N239" s="72">
        <f t="shared" si="12"/>
        <v>0</v>
      </c>
      <c r="O239" s="72">
        <f t="shared" si="13"/>
        <v>0</v>
      </c>
      <c r="P239" s="73" t="str">
        <f t="shared" si="14"/>
        <v>ERROR</v>
      </c>
    </row>
    <row r="240" spans="1:16">
      <c r="A240" s="1"/>
      <c r="B240" s="14"/>
      <c r="C240" s="83">
        <v>3708</v>
      </c>
      <c r="D240" s="163">
        <v>7.0230000000000077</v>
      </c>
      <c r="E240" s="164"/>
      <c r="F240" s="164"/>
      <c r="G240" s="165" t="s">
        <v>21</v>
      </c>
      <c r="H240" s="166" t="s">
        <v>3</v>
      </c>
      <c r="I240" s="167">
        <v>6290</v>
      </c>
      <c r="J240" s="168">
        <v>4559</v>
      </c>
      <c r="K240" s="90">
        <v>28676110</v>
      </c>
      <c r="L240" s="33"/>
      <c r="M240" s="151"/>
      <c r="N240" s="72">
        <f t="shared" si="12"/>
        <v>0</v>
      </c>
      <c r="O240" s="72">
        <f t="shared" si="13"/>
        <v>0</v>
      </c>
      <c r="P240" s="73" t="str">
        <f t="shared" si="14"/>
        <v>ERROR</v>
      </c>
    </row>
    <row r="241" spans="1:16" ht="78.75">
      <c r="A241" s="1"/>
      <c r="B241" s="14"/>
      <c r="C241" s="83">
        <v>7504</v>
      </c>
      <c r="D241" s="163">
        <v>7.024000000000008</v>
      </c>
      <c r="E241" s="164"/>
      <c r="F241" s="164"/>
      <c r="G241" s="165" t="s">
        <v>232</v>
      </c>
      <c r="H241" s="166" t="s">
        <v>5</v>
      </c>
      <c r="I241" s="167">
        <v>3</v>
      </c>
      <c r="J241" s="168">
        <v>13066104</v>
      </c>
      <c r="K241" s="90">
        <v>39198312</v>
      </c>
      <c r="L241" s="33"/>
      <c r="M241" s="150"/>
      <c r="N241" s="72">
        <f t="shared" si="12"/>
        <v>0</v>
      </c>
      <c r="O241" s="72">
        <f t="shared" si="13"/>
        <v>0</v>
      </c>
      <c r="P241" s="73" t="str">
        <f t="shared" si="14"/>
        <v>ERROR</v>
      </c>
    </row>
    <row r="242" spans="1:16" ht="31.5">
      <c r="A242" s="1"/>
      <c r="B242" s="14"/>
      <c r="C242" s="83">
        <v>4613</v>
      </c>
      <c r="D242" s="163">
        <v>7.0250000000000083</v>
      </c>
      <c r="E242" s="164"/>
      <c r="F242" s="164"/>
      <c r="G242" s="165" t="s">
        <v>31</v>
      </c>
      <c r="H242" s="166" t="s">
        <v>1</v>
      </c>
      <c r="I242" s="167">
        <v>223</v>
      </c>
      <c r="J242" s="168">
        <v>57434</v>
      </c>
      <c r="K242" s="90">
        <v>12807782</v>
      </c>
      <c r="L242" s="33"/>
      <c r="M242" s="150"/>
      <c r="N242" s="72">
        <f t="shared" si="12"/>
        <v>0</v>
      </c>
      <c r="O242" s="72">
        <f t="shared" si="13"/>
        <v>0</v>
      </c>
      <c r="P242" s="73" t="str">
        <f t="shared" si="14"/>
        <v>ERROR</v>
      </c>
    </row>
    <row r="243" spans="1:16">
      <c r="A243" s="1"/>
      <c r="B243" s="14"/>
      <c r="C243" s="83"/>
      <c r="D243" s="163"/>
      <c r="E243" s="164"/>
      <c r="F243" s="164"/>
      <c r="G243" s="160" t="s">
        <v>236</v>
      </c>
      <c r="H243" s="166"/>
      <c r="I243" s="167"/>
      <c r="J243" s="168"/>
      <c r="K243" s="90"/>
      <c r="L243" s="33"/>
      <c r="M243" s="151"/>
      <c r="N243" s="72">
        <f t="shared" si="12"/>
        <v>0</v>
      </c>
      <c r="O243" s="72">
        <f t="shared" si="13"/>
        <v>0</v>
      </c>
      <c r="P243" s="73" t="str">
        <f t="shared" si="14"/>
        <v>ERROR</v>
      </c>
    </row>
    <row r="244" spans="1:16">
      <c r="A244" s="1"/>
      <c r="B244" s="14"/>
      <c r="C244" s="83">
        <v>3009</v>
      </c>
      <c r="D244" s="163">
        <v>7.0260000000000087</v>
      </c>
      <c r="E244" s="164"/>
      <c r="F244" s="164"/>
      <c r="G244" s="165" t="s">
        <v>9</v>
      </c>
      <c r="H244" s="166" t="s">
        <v>1</v>
      </c>
      <c r="I244" s="167">
        <v>680</v>
      </c>
      <c r="J244" s="168">
        <v>37194</v>
      </c>
      <c r="K244" s="90">
        <v>25291920</v>
      </c>
      <c r="L244" s="33"/>
      <c r="M244" s="150"/>
      <c r="N244" s="72">
        <f t="shared" si="12"/>
        <v>0</v>
      </c>
      <c r="O244" s="72">
        <f t="shared" si="13"/>
        <v>0</v>
      </c>
      <c r="P244" s="73" t="str">
        <f t="shared" si="14"/>
        <v>ERROR</v>
      </c>
    </row>
    <row r="245" spans="1:16" ht="31.5">
      <c r="A245" s="1"/>
      <c r="B245" s="14"/>
      <c r="C245" s="83">
        <v>4613</v>
      </c>
      <c r="D245" s="163">
        <v>7.027000000000009</v>
      </c>
      <c r="E245" s="164"/>
      <c r="F245" s="164"/>
      <c r="G245" s="165" t="s">
        <v>31</v>
      </c>
      <c r="H245" s="166" t="s">
        <v>1</v>
      </c>
      <c r="I245" s="167">
        <v>884</v>
      </c>
      <c r="J245" s="168">
        <v>57434</v>
      </c>
      <c r="K245" s="90">
        <v>50771656</v>
      </c>
      <c r="L245" s="33"/>
      <c r="M245" s="150"/>
      <c r="N245" s="72">
        <f t="shared" si="12"/>
        <v>0</v>
      </c>
      <c r="O245" s="72">
        <f t="shared" si="13"/>
        <v>0</v>
      </c>
      <c r="P245" s="73" t="str">
        <f t="shared" si="14"/>
        <v>ERROR</v>
      </c>
    </row>
    <row r="246" spans="1:16" ht="31.5">
      <c r="A246" s="1"/>
      <c r="B246" s="14"/>
      <c r="C246" s="83">
        <v>3024</v>
      </c>
      <c r="D246" s="163">
        <v>7.0280000000000094</v>
      </c>
      <c r="E246" s="164"/>
      <c r="F246" s="164"/>
      <c r="G246" s="165" t="s">
        <v>10</v>
      </c>
      <c r="H246" s="166" t="s">
        <v>1</v>
      </c>
      <c r="I246" s="167">
        <v>111</v>
      </c>
      <c r="J246" s="168">
        <v>133659</v>
      </c>
      <c r="K246" s="90">
        <v>14836149</v>
      </c>
      <c r="L246" s="33"/>
      <c r="M246" s="150"/>
      <c r="N246" s="72">
        <f t="shared" si="12"/>
        <v>0</v>
      </c>
      <c r="O246" s="72">
        <f t="shared" si="13"/>
        <v>0</v>
      </c>
      <c r="P246" s="73" t="str">
        <f t="shared" si="14"/>
        <v>ERROR</v>
      </c>
    </row>
    <row r="247" spans="1:16" ht="31.5">
      <c r="A247" s="1"/>
      <c r="B247" s="14"/>
      <c r="C247" s="83">
        <v>3851</v>
      </c>
      <c r="D247" s="163">
        <v>7.0290000000000097</v>
      </c>
      <c r="E247" s="164"/>
      <c r="F247" s="164"/>
      <c r="G247" s="165" t="s">
        <v>237</v>
      </c>
      <c r="H247" s="166" t="s">
        <v>1</v>
      </c>
      <c r="I247" s="167">
        <v>249</v>
      </c>
      <c r="J247" s="168">
        <v>106099</v>
      </c>
      <c r="K247" s="90">
        <v>26418651</v>
      </c>
      <c r="L247" s="33"/>
      <c r="M247" s="150"/>
      <c r="N247" s="72">
        <f t="shared" si="12"/>
        <v>0</v>
      </c>
      <c r="O247" s="72">
        <f t="shared" si="13"/>
        <v>0</v>
      </c>
      <c r="P247" s="73" t="str">
        <f t="shared" si="14"/>
        <v>ERROR</v>
      </c>
    </row>
    <row r="248" spans="1:16">
      <c r="A248" s="1"/>
      <c r="B248" s="14"/>
      <c r="C248" s="83">
        <v>3415</v>
      </c>
      <c r="D248" s="163">
        <v>7.03000000000001</v>
      </c>
      <c r="E248" s="164"/>
      <c r="F248" s="164"/>
      <c r="G248" s="165" t="s">
        <v>18</v>
      </c>
      <c r="H248" s="166" t="s">
        <v>2</v>
      </c>
      <c r="I248" s="167">
        <v>1133</v>
      </c>
      <c r="J248" s="168">
        <v>38403</v>
      </c>
      <c r="K248" s="90">
        <v>43510599</v>
      </c>
      <c r="L248" s="33"/>
      <c r="M248" s="150"/>
      <c r="N248" s="72">
        <f t="shared" si="12"/>
        <v>0</v>
      </c>
      <c r="O248" s="72">
        <f t="shared" si="13"/>
        <v>0</v>
      </c>
      <c r="P248" s="73" t="str">
        <f t="shared" si="14"/>
        <v>ERROR</v>
      </c>
    </row>
    <row r="249" spans="1:16" ht="47.25">
      <c r="A249" s="1"/>
      <c r="B249" s="14"/>
      <c r="C249" s="83">
        <v>4106</v>
      </c>
      <c r="D249" s="163">
        <v>7.0310000000000104</v>
      </c>
      <c r="E249" s="164"/>
      <c r="F249" s="164"/>
      <c r="G249" s="165" t="s">
        <v>23</v>
      </c>
      <c r="H249" s="166" t="s">
        <v>5</v>
      </c>
      <c r="I249" s="167">
        <v>1</v>
      </c>
      <c r="J249" s="168">
        <v>959452</v>
      </c>
      <c r="K249" s="90">
        <v>959452</v>
      </c>
      <c r="L249" s="33"/>
      <c r="M249" s="150"/>
      <c r="N249" s="72">
        <f t="shared" si="12"/>
        <v>0</v>
      </c>
      <c r="O249" s="72">
        <f t="shared" si="13"/>
        <v>0</v>
      </c>
      <c r="P249" s="73" t="str">
        <f t="shared" si="14"/>
        <v>ERROR</v>
      </c>
    </row>
    <row r="250" spans="1:16" ht="47.25">
      <c r="A250" s="1"/>
      <c r="B250" s="14"/>
      <c r="C250" s="83">
        <v>4104</v>
      </c>
      <c r="D250" s="163">
        <v>7.0320000000000107</v>
      </c>
      <c r="E250" s="164"/>
      <c r="F250" s="164"/>
      <c r="G250" s="165" t="s">
        <v>22</v>
      </c>
      <c r="H250" s="166" t="s">
        <v>5</v>
      </c>
      <c r="I250" s="167">
        <v>102</v>
      </c>
      <c r="J250" s="168">
        <v>540836</v>
      </c>
      <c r="K250" s="90">
        <v>55165272</v>
      </c>
      <c r="L250" s="33"/>
      <c r="M250" s="150"/>
      <c r="N250" s="72">
        <f t="shared" si="12"/>
        <v>0</v>
      </c>
      <c r="O250" s="72">
        <f t="shared" si="13"/>
        <v>0</v>
      </c>
      <c r="P250" s="73" t="str">
        <f t="shared" si="14"/>
        <v>ERROR</v>
      </c>
    </row>
    <row r="251" spans="1:16">
      <c r="A251" s="1"/>
      <c r="B251" s="14"/>
      <c r="C251" s="83">
        <v>5341</v>
      </c>
      <c r="D251" s="163">
        <v>7.033000000000011</v>
      </c>
      <c r="E251" s="164"/>
      <c r="F251" s="164"/>
      <c r="G251" s="165" t="s">
        <v>56</v>
      </c>
      <c r="H251" s="166" t="s">
        <v>5</v>
      </c>
      <c r="I251" s="167">
        <v>133</v>
      </c>
      <c r="J251" s="168">
        <v>563190</v>
      </c>
      <c r="K251" s="90">
        <v>74904270</v>
      </c>
      <c r="L251" s="33"/>
      <c r="M251" s="151"/>
      <c r="N251" s="72">
        <f t="shared" si="12"/>
        <v>0</v>
      </c>
      <c r="O251" s="72">
        <f t="shared" si="13"/>
        <v>0</v>
      </c>
      <c r="P251" s="73" t="str">
        <f t="shared" si="14"/>
        <v>ERROR</v>
      </c>
    </row>
    <row r="252" spans="1:16">
      <c r="A252" s="1"/>
      <c r="B252" s="14"/>
      <c r="C252" s="83">
        <v>7665</v>
      </c>
      <c r="D252" s="163">
        <v>7.0340000000000114</v>
      </c>
      <c r="E252" s="164"/>
      <c r="F252" s="164"/>
      <c r="G252" s="165" t="s">
        <v>326</v>
      </c>
      <c r="H252" s="166" t="s">
        <v>5</v>
      </c>
      <c r="I252" s="167">
        <v>16</v>
      </c>
      <c r="J252" s="168">
        <v>75183</v>
      </c>
      <c r="K252" s="90">
        <v>1202928</v>
      </c>
      <c r="L252" s="33"/>
      <c r="M252" s="151"/>
      <c r="N252" s="72">
        <f t="shared" si="12"/>
        <v>0</v>
      </c>
      <c r="O252" s="72">
        <f t="shared" si="13"/>
        <v>0</v>
      </c>
      <c r="P252" s="73" t="str">
        <f t="shared" si="14"/>
        <v>ERROR</v>
      </c>
    </row>
    <row r="253" spans="1:16" ht="31.5">
      <c r="A253" s="1"/>
      <c r="B253" s="14"/>
      <c r="C253" s="83">
        <v>7658</v>
      </c>
      <c r="D253" s="163">
        <v>7.0350000000000117</v>
      </c>
      <c r="E253" s="164"/>
      <c r="F253" s="164"/>
      <c r="G253" s="165" t="s">
        <v>238</v>
      </c>
      <c r="H253" s="166" t="s">
        <v>2</v>
      </c>
      <c r="I253" s="167">
        <v>278</v>
      </c>
      <c r="J253" s="168">
        <v>115895</v>
      </c>
      <c r="K253" s="90">
        <v>32218810</v>
      </c>
      <c r="L253" s="33"/>
      <c r="M253" s="150"/>
      <c r="N253" s="72">
        <f t="shared" ref="N253:N316" si="15">ROUND((+M253),0)</f>
        <v>0</v>
      </c>
      <c r="O253" s="72">
        <f t="shared" ref="O253:O316" si="16">+N253*I253</f>
        <v>0</v>
      </c>
      <c r="P253" s="73" t="str">
        <f t="shared" ref="P253:P316" si="17">IF(OR(O253&lt;=0,O253&gt;K253),"ERROR","OK")</f>
        <v>ERROR</v>
      </c>
    </row>
    <row r="254" spans="1:16">
      <c r="A254" s="1"/>
      <c r="B254" s="14"/>
      <c r="C254" s="83"/>
      <c r="D254" s="163"/>
      <c r="E254" s="164"/>
      <c r="F254" s="164"/>
      <c r="G254" s="160" t="s">
        <v>239</v>
      </c>
      <c r="H254" s="166"/>
      <c r="I254" s="167"/>
      <c r="J254" s="168"/>
      <c r="K254" s="90"/>
      <c r="L254" s="33"/>
      <c r="M254" s="150"/>
      <c r="N254" s="72">
        <f t="shared" si="15"/>
        <v>0</v>
      </c>
      <c r="O254" s="72">
        <f t="shared" si="16"/>
        <v>0</v>
      </c>
      <c r="P254" s="73" t="str">
        <f t="shared" si="17"/>
        <v>ERROR</v>
      </c>
    </row>
    <row r="255" spans="1:16">
      <c r="A255" s="1"/>
      <c r="B255" s="14"/>
      <c r="C255" s="83"/>
      <c r="D255" s="163"/>
      <c r="E255" s="164"/>
      <c r="F255" s="164"/>
      <c r="G255" s="160" t="s">
        <v>240</v>
      </c>
      <c r="H255" s="166"/>
      <c r="I255" s="167"/>
      <c r="J255" s="168"/>
      <c r="K255" s="90"/>
      <c r="L255" s="33"/>
      <c r="M255" s="150"/>
      <c r="N255" s="72">
        <f t="shared" si="15"/>
        <v>0</v>
      </c>
      <c r="O255" s="72">
        <f t="shared" si="16"/>
        <v>0</v>
      </c>
      <c r="P255" s="73" t="str">
        <f t="shared" si="17"/>
        <v>ERROR</v>
      </c>
    </row>
    <row r="256" spans="1:16" ht="47.25">
      <c r="A256" s="1"/>
      <c r="B256" s="14"/>
      <c r="C256" s="83">
        <v>4107</v>
      </c>
      <c r="D256" s="163">
        <v>7.036000000000012</v>
      </c>
      <c r="E256" s="164"/>
      <c r="F256" s="164"/>
      <c r="G256" s="165" t="s">
        <v>241</v>
      </c>
      <c r="H256" s="166" t="s">
        <v>5</v>
      </c>
      <c r="I256" s="167">
        <v>22</v>
      </c>
      <c r="J256" s="168">
        <v>1395230</v>
      </c>
      <c r="K256" s="90">
        <v>30695060</v>
      </c>
      <c r="L256" s="33"/>
      <c r="M256" s="150"/>
      <c r="N256" s="72">
        <f t="shared" si="15"/>
        <v>0</v>
      </c>
      <c r="O256" s="72">
        <f t="shared" si="16"/>
        <v>0</v>
      </c>
      <c r="P256" s="73" t="str">
        <f t="shared" si="17"/>
        <v>ERROR</v>
      </c>
    </row>
    <row r="257" spans="1:16" ht="47.25">
      <c r="A257" s="1"/>
      <c r="B257" s="14"/>
      <c r="C257" s="83">
        <v>3221</v>
      </c>
      <c r="D257" s="163">
        <v>7.0370000000000124</v>
      </c>
      <c r="E257" s="164"/>
      <c r="F257" s="164"/>
      <c r="G257" s="165" t="s">
        <v>242</v>
      </c>
      <c r="H257" s="166" t="s">
        <v>5</v>
      </c>
      <c r="I257" s="167">
        <v>11</v>
      </c>
      <c r="J257" s="168">
        <v>551067</v>
      </c>
      <c r="K257" s="90">
        <v>6061737</v>
      </c>
      <c r="L257" s="33"/>
      <c r="M257" s="150"/>
      <c r="N257" s="72">
        <f t="shared" si="15"/>
        <v>0</v>
      </c>
      <c r="O257" s="72">
        <f t="shared" si="16"/>
        <v>0</v>
      </c>
      <c r="P257" s="73" t="str">
        <f t="shared" si="17"/>
        <v>ERROR</v>
      </c>
    </row>
    <row r="258" spans="1:16" ht="47.25">
      <c r="A258" s="1"/>
      <c r="B258" s="14"/>
      <c r="C258" s="83">
        <v>4105</v>
      </c>
      <c r="D258" s="163">
        <v>7.0380000000000127</v>
      </c>
      <c r="E258" s="164"/>
      <c r="F258" s="164"/>
      <c r="G258" s="165" t="s">
        <v>243</v>
      </c>
      <c r="H258" s="166" t="s">
        <v>5</v>
      </c>
      <c r="I258" s="167">
        <v>22</v>
      </c>
      <c r="J258" s="168">
        <v>989946</v>
      </c>
      <c r="K258" s="90">
        <v>21778812</v>
      </c>
      <c r="L258" s="33"/>
      <c r="M258" s="150"/>
      <c r="N258" s="72">
        <f t="shared" si="15"/>
        <v>0</v>
      </c>
      <c r="O258" s="72">
        <f t="shared" si="16"/>
        <v>0</v>
      </c>
      <c r="P258" s="73" t="str">
        <f t="shared" si="17"/>
        <v>ERROR</v>
      </c>
    </row>
    <row r="259" spans="1:16" ht="31.5">
      <c r="A259" s="1"/>
      <c r="B259" s="14"/>
      <c r="C259" s="83">
        <v>3652</v>
      </c>
      <c r="D259" s="163">
        <v>7.039000000000013</v>
      </c>
      <c r="E259" s="164"/>
      <c r="F259" s="164"/>
      <c r="G259" s="165" t="s">
        <v>20</v>
      </c>
      <c r="H259" s="166" t="s">
        <v>5</v>
      </c>
      <c r="I259" s="167">
        <v>11</v>
      </c>
      <c r="J259" s="168">
        <v>3807013</v>
      </c>
      <c r="K259" s="90">
        <v>41877143</v>
      </c>
      <c r="L259" s="33"/>
      <c r="M259" s="150"/>
      <c r="N259" s="72">
        <f t="shared" si="15"/>
        <v>0</v>
      </c>
      <c r="O259" s="72">
        <f t="shared" si="16"/>
        <v>0</v>
      </c>
      <c r="P259" s="73" t="str">
        <f t="shared" si="17"/>
        <v>ERROR</v>
      </c>
    </row>
    <row r="260" spans="1:16" ht="78.75">
      <c r="A260" s="1"/>
      <c r="B260" s="14"/>
      <c r="C260" s="83">
        <v>4346</v>
      </c>
      <c r="D260" s="163">
        <v>7.0400000000000134</v>
      </c>
      <c r="E260" s="164"/>
      <c r="F260" s="164"/>
      <c r="G260" s="165" t="s">
        <v>244</v>
      </c>
      <c r="H260" s="166" t="s">
        <v>2</v>
      </c>
      <c r="I260" s="167">
        <v>442</v>
      </c>
      <c r="J260" s="168">
        <v>705777</v>
      </c>
      <c r="K260" s="90">
        <v>311953434</v>
      </c>
      <c r="L260" s="33"/>
      <c r="M260" s="150"/>
      <c r="N260" s="72">
        <f t="shared" si="15"/>
        <v>0</v>
      </c>
      <c r="O260" s="72">
        <f t="shared" si="16"/>
        <v>0</v>
      </c>
      <c r="P260" s="73" t="str">
        <f t="shared" si="17"/>
        <v>ERROR</v>
      </c>
    </row>
    <row r="261" spans="1:16" ht="78.75">
      <c r="A261" s="1"/>
      <c r="B261" s="14"/>
      <c r="C261" s="83">
        <v>4348</v>
      </c>
      <c r="D261" s="163">
        <v>7.0410000000000137</v>
      </c>
      <c r="E261" s="164"/>
      <c r="F261" s="164"/>
      <c r="G261" s="165" t="s">
        <v>245</v>
      </c>
      <c r="H261" s="166" t="s">
        <v>2</v>
      </c>
      <c r="I261" s="167">
        <v>110</v>
      </c>
      <c r="J261" s="168">
        <v>970881</v>
      </c>
      <c r="K261" s="90">
        <v>106796910</v>
      </c>
      <c r="L261" s="33"/>
      <c r="M261" s="150"/>
      <c r="N261" s="72">
        <f t="shared" si="15"/>
        <v>0</v>
      </c>
      <c r="O261" s="72">
        <f t="shared" si="16"/>
        <v>0</v>
      </c>
      <c r="P261" s="73" t="str">
        <f t="shared" si="17"/>
        <v>ERROR</v>
      </c>
    </row>
    <row r="262" spans="1:16" ht="78.75">
      <c r="A262" s="1"/>
      <c r="B262" s="14"/>
      <c r="C262" s="83">
        <v>4351</v>
      </c>
      <c r="D262" s="163">
        <v>7.042000000000014</v>
      </c>
      <c r="E262" s="164"/>
      <c r="F262" s="164"/>
      <c r="G262" s="165" t="s">
        <v>246</v>
      </c>
      <c r="H262" s="166" t="s">
        <v>2</v>
      </c>
      <c r="I262" s="167">
        <v>110</v>
      </c>
      <c r="J262" s="168">
        <v>296141</v>
      </c>
      <c r="K262" s="90">
        <v>32575510</v>
      </c>
      <c r="L262" s="33"/>
      <c r="M262" s="150"/>
      <c r="N262" s="72">
        <f t="shared" si="15"/>
        <v>0</v>
      </c>
      <c r="O262" s="72">
        <f t="shared" si="16"/>
        <v>0</v>
      </c>
      <c r="P262" s="73" t="str">
        <f t="shared" si="17"/>
        <v>ERROR</v>
      </c>
    </row>
    <row r="263" spans="1:16" ht="31.5">
      <c r="A263" s="1"/>
      <c r="B263" s="14"/>
      <c r="C263" s="83">
        <v>3159</v>
      </c>
      <c r="D263" s="163">
        <v>7.0430000000000144</v>
      </c>
      <c r="E263" s="164"/>
      <c r="F263" s="164"/>
      <c r="G263" s="165" t="s">
        <v>12</v>
      </c>
      <c r="H263" s="166" t="s">
        <v>2</v>
      </c>
      <c r="I263" s="167">
        <v>331</v>
      </c>
      <c r="J263" s="168">
        <v>29685</v>
      </c>
      <c r="K263" s="90">
        <v>9825735</v>
      </c>
      <c r="L263" s="33"/>
      <c r="M263" s="150"/>
      <c r="N263" s="72">
        <f t="shared" si="15"/>
        <v>0</v>
      </c>
      <c r="O263" s="72">
        <f t="shared" si="16"/>
        <v>0</v>
      </c>
      <c r="P263" s="73" t="str">
        <f t="shared" si="17"/>
        <v>ERROR</v>
      </c>
    </row>
    <row r="264" spans="1:16" ht="47.25">
      <c r="A264" s="1"/>
      <c r="B264" s="14"/>
      <c r="C264" s="83">
        <v>7204</v>
      </c>
      <c r="D264" s="163">
        <v>7.0440000000000147</v>
      </c>
      <c r="E264" s="164"/>
      <c r="F264" s="164"/>
      <c r="G264" s="165" t="s">
        <v>62</v>
      </c>
      <c r="H264" s="166" t="s">
        <v>2</v>
      </c>
      <c r="I264" s="167">
        <v>66</v>
      </c>
      <c r="J264" s="168">
        <v>154867</v>
      </c>
      <c r="K264" s="90">
        <v>10221222</v>
      </c>
      <c r="L264" s="33"/>
      <c r="M264" s="150"/>
      <c r="N264" s="72">
        <f t="shared" si="15"/>
        <v>0</v>
      </c>
      <c r="O264" s="72">
        <f t="shared" si="16"/>
        <v>0</v>
      </c>
      <c r="P264" s="73" t="str">
        <f t="shared" si="17"/>
        <v>ERROR</v>
      </c>
    </row>
    <row r="265" spans="1:16" ht="31.5">
      <c r="A265" s="1"/>
      <c r="B265" s="14"/>
      <c r="C265" s="83">
        <v>6489</v>
      </c>
      <c r="D265" s="163">
        <v>7.045000000000015</v>
      </c>
      <c r="E265" s="164"/>
      <c r="F265" s="164"/>
      <c r="G265" s="165" t="s">
        <v>247</v>
      </c>
      <c r="H265" s="166" t="s">
        <v>2</v>
      </c>
      <c r="I265" s="167">
        <v>221</v>
      </c>
      <c r="J265" s="168">
        <v>95438</v>
      </c>
      <c r="K265" s="90">
        <v>21091798</v>
      </c>
      <c r="L265" s="33"/>
      <c r="M265" s="150"/>
      <c r="N265" s="72">
        <f t="shared" si="15"/>
        <v>0</v>
      </c>
      <c r="O265" s="72">
        <f t="shared" si="16"/>
        <v>0</v>
      </c>
      <c r="P265" s="73" t="str">
        <f t="shared" si="17"/>
        <v>ERROR</v>
      </c>
    </row>
    <row r="266" spans="1:16">
      <c r="A266" s="1"/>
      <c r="B266" s="14"/>
      <c r="C266" s="83"/>
      <c r="D266" s="163"/>
      <c r="E266" s="164"/>
      <c r="F266" s="164"/>
      <c r="G266" s="160" t="s">
        <v>248</v>
      </c>
      <c r="H266" s="166"/>
      <c r="I266" s="167"/>
      <c r="J266" s="168"/>
      <c r="K266" s="90"/>
      <c r="L266" s="33"/>
      <c r="M266" s="150"/>
      <c r="N266" s="72">
        <f t="shared" si="15"/>
        <v>0</v>
      </c>
      <c r="O266" s="72">
        <f t="shared" si="16"/>
        <v>0</v>
      </c>
      <c r="P266" s="73" t="str">
        <f t="shared" si="17"/>
        <v>ERROR</v>
      </c>
    </row>
    <row r="267" spans="1:16" ht="47.25">
      <c r="A267" s="1"/>
      <c r="B267" s="14"/>
      <c r="C267" s="83">
        <v>4107</v>
      </c>
      <c r="D267" s="163">
        <v>7.0460000000000154</v>
      </c>
      <c r="E267" s="164"/>
      <c r="F267" s="164"/>
      <c r="G267" s="165" t="s">
        <v>241</v>
      </c>
      <c r="H267" s="166" t="s">
        <v>5</v>
      </c>
      <c r="I267" s="167">
        <v>212</v>
      </c>
      <c r="J267" s="168">
        <v>1395230</v>
      </c>
      <c r="K267" s="90">
        <v>295788760</v>
      </c>
      <c r="L267" s="33"/>
      <c r="M267" s="150"/>
      <c r="N267" s="72">
        <f t="shared" si="15"/>
        <v>0</v>
      </c>
      <c r="O267" s="72">
        <f t="shared" si="16"/>
        <v>0</v>
      </c>
      <c r="P267" s="73" t="str">
        <f t="shared" si="17"/>
        <v>ERROR</v>
      </c>
    </row>
    <row r="268" spans="1:16" ht="47.25">
      <c r="A268" s="1"/>
      <c r="B268" s="14"/>
      <c r="C268" s="83">
        <v>3221</v>
      </c>
      <c r="D268" s="163">
        <v>7.0470000000000157</v>
      </c>
      <c r="E268" s="164"/>
      <c r="F268" s="164"/>
      <c r="G268" s="165" t="s">
        <v>242</v>
      </c>
      <c r="H268" s="166" t="s">
        <v>5</v>
      </c>
      <c r="I268" s="167">
        <v>59</v>
      </c>
      <c r="J268" s="168">
        <v>551067</v>
      </c>
      <c r="K268" s="90">
        <v>32512953</v>
      </c>
      <c r="L268" s="33"/>
      <c r="M268" s="150"/>
      <c r="N268" s="72">
        <f t="shared" si="15"/>
        <v>0</v>
      </c>
      <c r="O268" s="72">
        <f t="shared" si="16"/>
        <v>0</v>
      </c>
      <c r="P268" s="73" t="str">
        <f t="shared" si="17"/>
        <v>ERROR</v>
      </c>
    </row>
    <row r="269" spans="1:16" ht="47.25">
      <c r="A269" s="1"/>
      <c r="B269" s="14"/>
      <c r="C269" s="83">
        <v>4105</v>
      </c>
      <c r="D269" s="163">
        <v>7.048000000000016</v>
      </c>
      <c r="E269" s="164"/>
      <c r="F269" s="164"/>
      <c r="G269" s="165" t="s">
        <v>243</v>
      </c>
      <c r="H269" s="166" t="s">
        <v>5</v>
      </c>
      <c r="I269" s="167">
        <v>59</v>
      </c>
      <c r="J269" s="168">
        <v>989946</v>
      </c>
      <c r="K269" s="90">
        <v>58406814</v>
      </c>
      <c r="L269" s="33"/>
      <c r="M269" s="150"/>
      <c r="N269" s="72">
        <f t="shared" si="15"/>
        <v>0</v>
      </c>
      <c r="O269" s="72">
        <f t="shared" si="16"/>
        <v>0</v>
      </c>
      <c r="P269" s="73" t="str">
        <f t="shared" si="17"/>
        <v>ERROR</v>
      </c>
    </row>
    <row r="270" spans="1:16" ht="31.5">
      <c r="A270" s="1"/>
      <c r="B270" s="14"/>
      <c r="C270" s="83">
        <v>3652</v>
      </c>
      <c r="D270" s="163">
        <v>7.0490000000000164</v>
      </c>
      <c r="E270" s="164"/>
      <c r="F270" s="164"/>
      <c r="G270" s="165" t="s">
        <v>20</v>
      </c>
      <c r="H270" s="166" t="s">
        <v>5</v>
      </c>
      <c r="I270" s="167">
        <v>59</v>
      </c>
      <c r="J270" s="168">
        <v>3807013</v>
      </c>
      <c r="K270" s="90">
        <v>224613767</v>
      </c>
      <c r="L270" s="33"/>
      <c r="M270" s="150"/>
      <c r="N270" s="72">
        <f t="shared" si="15"/>
        <v>0</v>
      </c>
      <c r="O270" s="72">
        <f t="shared" si="16"/>
        <v>0</v>
      </c>
      <c r="P270" s="73" t="str">
        <f t="shared" si="17"/>
        <v>ERROR</v>
      </c>
    </row>
    <row r="271" spans="1:16" ht="78.75">
      <c r="A271" s="1"/>
      <c r="B271" s="14"/>
      <c r="C271" s="83">
        <v>4346</v>
      </c>
      <c r="D271" s="163">
        <v>7.0500000000000167</v>
      </c>
      <c r="E271" s="164"/>
      <c r="F271" s="164"/>
      <c r="G271" s="165" t="s">
        <v>244</v>
      </c>
      <c r="H271" s="166" t="s">
        <v>2</v>
      </c>
      <c r="I271" s="167">
        <v>589</v>
      </c>
      <c r="J271" s="168">
        <v>705777</v>
      </c>
      <c r="K271" s="90">
        <v>415702653</v>
      </c>
      <c r="L271" s="33"/>
      <c r="M271" s="150"/>
      <c r="N271" s="72">
        <f t="shared" si="15"/>
        <v>0</v>
      </c>
      <c r="O271" s="72">
        <f t="shared" si="16"/>
        <v>0</v>
      </c>
      <c r="P271" s="73" t="str">
        <f t="shared" si="17"/>
        <v>ERROR</v>
      </c>
    </row>
    <row r="272" spans="1:16" ht="78.75">
      <c r="A272" s="1"/>
      <c r="B272" s="14"/>
      <c r="C272" s="83">
        <v>4348</v>
      </c>
      <c r="D272" s="163">
        <v>7.051000000000017</v>
      </c>
      <c r="E272" s="164"/>
      <c r="F272" s="164"/>
      <c r="G272" s="165" t="s">
        <v>245</v>
      </c>
      <c r="H272" s="166" t="s">
        <v>2</v>
      </c>
      <c r="I272" s="167">
        <v>177</v>
      </c>
      <c r="J272" s="168">
        <v>970881</v>
      </c>
      <c r="K272" s="90">
        <v>171845937</v>
      </c>
      <c r="L272" s="33"/>
      <c r="M272" s="150"/>
      <c r="N272" s="72">
        <f t="shared" si="15"/>
        <v>0</v>
      </c>
      <c r="O272" s="72">
        <f t="shared" si="16"/>
        <v>0</v>
      </c>
      <c r="P272" s="73" t="str">
        <f t="shared" si="17"/>
        <v>ERROR</v>
      </c>
    </row>
    <row r="273" spans="1:16" ht="78.75">
      <c r="A273" s="1"/>
      <c r="B273" s="14"/>
      <c r="C273" s="83">
        <v>4351</v>
      </c>
      <c r="D273" s="163">
        <v>7.0520000000000174</v>
      </c>
      <c r="E273" s="164"/>
      <c r="F273" s="164"/>
      <c r="G273" s="165" t="s">
        <v>246</v>
      </c>
      <c r="H273" s="166" t="s">
        <v>2</v>
      </c>
      <c r="I273" s="167">
        <v>3534</v>
      </c>
      <c r="J273" s="168">
        <v>296141</v>
      </c>
      <c r="K273" s="90">
        <v>1046562294</v>
      </c>
      <c r="L273" s="33"/>
      <c r="M273" s="150"/>
      <c r="N273" s="72">
        <f t="shared" si="15"/>
        <v>0</v>
      </c>
      <c r="O273" s="72">
        <f t="shared" si="16"/>
        <v>0</v>
      </c>
      <c r="P273" s="73" t="str">
        <f t="shared" si="17"/>
        <v>ERROR</v>
      </c>
    </row>
    <row r="274" spans="1:16" ht="31.5">
      <c r="A274" s="1"/>
      <c r="B274" s="14"/>
      <c r="C274" s="83">
        <v>3159</v>
      </c>
      <c r="D274" s="163">
        <v>7.0530000000000177</v>
      </c>
      <c r="E274" s="164"/>
      <c r="F274" s="164"/>
      <c r="G274" s="165" t="s">
        <v>12</v>
      </c>
      <c r="H274" s="166" t="s">
        <v>2</v>
      </c>
      <c r="I274" s="167">
        <v>5890</v>
      </c>
      <c r="J274" s="168">
        <v>29685</v>
      </c>
      <c r="K274" s="90">
        <v>174844650</v>
      </c>
      <c r="L274" s="33"/>
      <c r="M274" s="150"/>
      <c r="N274" s="72">
        <f t="shared" si="15"/>
        <v>0</v>
      </c>
      <c r="O274" s="72">
        <f t="shared" si="16"/>
        <v>0</v>
      </c>
      <c r="P274" s="73" t="str">
        <f t="shared" si="17"/>
        <v>ERROR</v>
      </c>
    </row>
    <row r="275" spans="1:16" ht="47.25">
      <c r="A275" s="1"/>
      <c r="B275" s="14"/>
      <c r="C275" s="83">
        <v>7204</v>
      </c>
      <c r="D275" s="163">
        <v>7.054000000000018</v>
      </c>
      <c r="E275" s="164"/>
      <c r="F275" s="164"/>
      <c r="G275" s="165" t="s">
        <v>62</v>
      </c>
      <c r="H275" s="166" t="s">
        <v>2</v>
      </c>
      <c r="I275" s="167">
        <v>353</v>
      </c>
      <c r="J275" s="168">
        <v>154867</v>
      </c>
      <c r="K275" s="90">
        <v>54668051</v>
      </c>
      <c r="L275" s="33"/>
      <c r="M275" s="150"/>
      <c r="N275" s="72">
        <f t="shared" si="15"/>
        <v>0</v>
      </c>
      <c r="O275" s="72">
        <f t="shared" si="16"/>
        <v>0</v>
      </c>
      <c r="P275" s="73" t="str">
        <f t="shared" si="17"/>
        <v>ERROR</v>
      </c>
    </row>
    <row r="276" spans="1:16" ht="31.5">
      <c r="A276" s="1"/>
      <c r="B276" s="14"/>
      <c r="C276" s="83">
        <v>6489</v>
      </c>
      <c r="D276" s="163">
        <v>7.0550000000000184</v>
      </c>
      <c r="E276" s="164"/>
      <c r="F276" s="164"/>
      <c r="G276" s="165" t="s">
        <v>247</v>
      </c>
      <c r="H276" s="166" t="s">
        <v>2</v>
      </c>
      <c r="I276" s="167">
        <v>4123</v>
      </c>
      <c r="J276" s="168">
        <v>95438</v>
      </c>
      <c r="K276" s="90">
        <v>393490874</v>
      </c>
      <c r="L276" s="33"/>
      <c r="M276" s="150"/>
      <c r="N276" s="72">
        <f t="shared" si="15"/>
        <v>0</v>
      </c>
      <c r="O276" s="72">
        <f t="shared" si="16"/>
        <v>0</v>
      </c>
      <c r="P276" s="73" t="str">
        <f t="shared" si="17"/>
        <v>ERROR</v>
      </c>
    </row>
    <row r="277" spans="1:16">
      <c r="A277" s="1"/>
      <c r="B277" s="14"/>
      <c r="C277" s="83"/>
      <c r="D277" s="163"/>
      <c r="E277" s="164"/>
      <c r="F277" s="164"/>
      <c r="G277" s="160" t="s">
        <v>249</v>
      </c>
      <c r="H277" s="166"/>
      <c r="I277" s="167"/>
      <c r="J277" s="168"/>
      <c r="K277" s="90"/>
      <c r="L277" s="33"/>
      <c r="M277" s="150"/>
      <c r="N277" s="72">
        <f t="shared" si="15"/>
        <v>0</v>
      </c>
      <c r="O277" s="72">
        <f t="shared" si="16"/>
        <v>0</v>
      </c>
      <c r="P277" s="73" t="str">
        <f t="shared" si="17"/>
        <v>ERROR</v>
      </c>
    </row>
    <row r="278" spans="1:16" ht="47.25">
      <c r="A278" s="1"/>
      <c r="B278" s="14"/>
      <c r="C278" s="83">
        <v>4107</v>
      </c>
      <c r="D278" s="163">
        <v>7.0560000000000187</v>
      </c>
      <c r="E278" s="164"/>
      <c r="F278" s="164"/>
      <c r="G278" s="165" t="s">
        <v>241</v>
      </c>
      <c r="H278" s="166" t="s">
        <v>5</v>
      </c>
      <c r="I278" s="167">
        <v>221</v>
      </c>
      <c r="J278" s="168">
        <v>1395230</v>
      </c>
      <c r="K278" s="90">
        <v>308345830</v>
      </c>
      <c r="L278" s="33"/>
      <c r="M278" s="150"/>
      <c r="N278" s="72">
        <f t="shared" si="15"/>
        <v>0</v>
      </c>
      <c r="O278" s="72">
        <f t="shared" si="16"/>
        <v>0</v>
      </c>
      <c r="P278" s="73" t="str">
        <f t="shared" si="17"/>
        <v>ERROR</v>
      </c>
    </row>
    <row r="279" spans="1:16" ht="47.25">
      <c r="A279" s="1"/>
      <c r="B279" s="14"/>
      <c r="C279" s="83">
        <v>3221</v>
      </c>
      <c r="D279" s="163">
        <v>7.057000000000019</v>
      </c>
      <c r="E279" s="164"/>
      <c r="F279" s="164"/>
      <c r="G279" s="165" t="s">
        <v>242</v>
      </c>
      <c r="H279" s="166" t="s">
        <v>5</v>
      </c>
      <c r="I279" s="167">
        <v>221</v>
      </c>
      <c r="J279" s="168">
        <v>551067</v>
      </c>
      <c r="K279" s="90">
        <v>121785807</v>
      </c>
      <c r="L279" s="33"/>
      <c r="M279" s="150"/>
      <c r="N279" s="72">
        <f t="shared" si="15"/>
        <v>0</v>
      </c>
      <c r="O279" s="72">
        <f t="shared" si="16"/>
        <v>0</v>
      </c>
      <c r="P279" s="73" t="str">
        <f t="shared" si="17"/>
        <v>ERROR</v>
      </c>
    </row>
    <row r="280" spans="1:16" ht="47.25">
      <c r="A280" s="1"/>
      <c r="B280" s="14"/>
      <c r="C280" s="83">
        <v>4105</v>
      </c>
      <c r="D280" s="163">
        <v>7.0580000000000194</v>
      </c>
      <c r="E280" s="164"/>
      <c r="F280" s="164"/>
      <c r="G280" s="165" t="s">
        <v>243</v>
      </c>
      <c r="H280" s="166" t="s">
        <v>5</v>
      </c>
      <c r="I280" s="167">
        <v>15</v>
      </c>
      <c r="J280" s="168">
        <v>989946</v>
      </c>
      <c r="K280" s="90">
        <v>14849190</v>
      </c>
      <c r="L280" s="33"/>
      <c r="M280" s="150"/>
      <c r="N280" s="72">
        <f t="shared" si="15"/>
        <v>0</v>
      </c>
      <c r="O280" s="72">
        <f t="shared" si="16"/>
        <v>0</v>
      </c>
      <c r="P280" s="73" t="str">
        <f t="shared" si="17"/>
        <v>ERROR</v>
      </c>
    </row>
    <row r="281" spans="1:16" ht="31.5">
      <c r="A281" s="1"/>
      <c r="B281" s="14"/>
      <c r="C281" s="83">
        <v>3652</v>
      </c>
      <c r="D281" s="163">
        <v>7.0590000000000197</v>
      </c>
      <c r="E281" s="164"/>
      <c r="F281" s="164"/>
      <c r="G281" s="165" t="s">
        <v>20</v>
      </c>
      <c r="H281" s="166" t="s">
        <v>5</v>
      </c>
      <c r="I281" s="167">
        <v>11</v>
      </c>
      <c r="J281" s="168">
        <v>3807013</v>
      </c>
      <c r="K281" s="90">
        <v>41877143</v>
      </c>
      <c r="L281" s="33"/>
      <c r="M281" s="150"/>
      <c r="N281" s="72">
        <f t="shared" si="15"/>
        <v>0</v>
      </c>
      <c r="O281" s="72">
        <f t="shared" si="16"/>
        <v>0</v>
      </c>
      <c r="P281" s="73" t="str">
        <f t="shared" si="17"/>
        <v>ERROR</v>
      </c>
    </row>
    <row r="282" spans="1:16" ht="78.75">
      <c r="A282" s="1"/>
      <c r="B282" s="14"/>
      <c r="C282" s="83">
        <v>4346</v>
      </c>
      <c r="D282" s="163">
        <v>7.06000000000002</v>
      </c>
      <c r="E282" s="164"/>
      <c r="F282" s="164"/>
      <c r="G282" s="165" t="s">
        <v>244</v>
      </c>
      <c r="H282" s="166" t="s">
        <v>2</v>
      </c>
      <c r="I282" s="167">
        <v>4050</v>
      </c>
      <c r="J282" s="168">
        <v>705777</v>
      </c>
      <c r="K282" s="90">
        <v>2858396850</v>
      </c>
      <c r="L282" s="33"/>
      <c r="M282" s="150"/>
      <c r="N282" s="72">
        <f t="shared" si="15"/>
        <v>0</v>
      </c>
      <c r="O282" s="72">
        <f t="shared" si="16"/>
        <v>0</v>
      </c>
      <c r="P282" s="73" t="str">
        <f t="shared" si="17"/>
        <v>ERROR</v>
      </c>
    </row>
    <row r="283" spans="1:16" ht="78.75">
      <c r="A283" s="1"/>
      <c r="B283" s="14"/>
      <c r="C283" s="83">
        <v>4348</v>
      </c>
      <c r="D283" s="163">
        <v>7.0610000000000204</v>
      </c>
      <c r="E283" s="164"/>
      <c r="F283" s="164"/>
      <c r="G283" s="165" t="s">
        <v>245</v>
      </c>
      <c r="H283" s="166" t="s">
        <v>2</v>
      </c>
      <c r="I283" s="167">
        <v>884</v>
      </c>
      <c r="J283" s="168">
        <v>970881</v>
      </c>
      <c r="K283" s="90">
        <v>858258804</v>
      </c>
      <c r="L283" s="33"/>
      <c r="M283" s="150"/>
      <c r="N283" s="72">
        <f t="shared" si="15"/>
        <v>0</v>
      </c>
      <c r="O283" s="72">
        <f t="shared" si="16"/>
        <v>0</v>
      </c>
      <c r="P283" s="73" t="str">
        <f t="shared" si="17"/>
        <v>ERROR</v>
      </c>
    </row>
    <row r="284" spans="1:16" ht="78.75">
      <c r="A284" s="1"/>
      <c r="B284" s="14"/>
      <c r="C284" s="83">
        <v>4351</v>
      </c>
      <c r="D284" s="163">
        <v>7.0620000000000207</v>
      </c>
      <c r="E284" s="164"/>
      <c r="F284" s="164"/>
      <c r="G284" s="165" t="s">
        <v>246</v>
      </c>
      <c r="H284" s="166" t="s">
        <v>2</v>
      </c>
      <c r="I284" s="167">
        <v>221</v>
      </c>
      <c r="J284" s="168">
        <v>296141</v>
      </c>
      <c r="K284" s="90">
        <v>65447161</v>
      </c>
      <c r="L284" s="33"/>
      <c r="M284" s="150"/>
      <c r="N284" s="72">
        <f t="shared" si="15"/>
        <v>0</v>
      </c>
      <c r="O284" s="72">
        <f t="shared" si="16"/>
        <v>0</v>
      </c>
      <c r="P284" s="73" t="str">
        <f t="shared" si="17"/>
        <v>ERROR</v>
      </c>
    </row>
    <row r="285" spans="1:16" ht="31.5">
      <c r="A285" s="1"/>
      <c r="B285" s="14"/>
      <c r="C285" s="83">
        <v>3159</v>
      </c>
      <c r="D285" s="163">
        <v>7.063000000000021</v>
      </c>
      <c r="E285" s="164"/>
      <c r="F285" s="164"/>
      <c r="G285" s="165" t="s">
        <v>12</v>
      </c>
      <c r="H285" s="166" t="s">
        <v>2</v>
      </c>
      <c r="I285" s="167">
        <v>3681</v>
      </c>
      <c r="J285" s="168">
        <v>29685</v>
      </c>
      <c r="K285" s="90">
        <v>109270485</v>
      </c>
      <c r="L285" s="33"/>
      <c r="M285" s="150"/>
      <c r="N285" s="72">
        <f t="shared" si="15"/>
        <v>0</v>
      </c>
      <c r="O285" s="72">
        <f t="shared" si="16"/>
        <v>0</v>
      </c>
      <c r="P285" s="73" t="str">
        <f t="shared" si="17"/>
        <v>ERROR</v>
      </c>
    </row>
    <row r="286" spans="1:16">
      <c r="A286" s="1"/>
      <c r="B286" s="14"/>
      <c r="C286" s="83">
        <v>7316</v>
      </c>
      <c r="D286" s="163">
        <v>7.0640000000000214</v>
      </c>
      <c r="E286" s="164"/>
      <c r="F286" s="164"/>
      <c r="G286" s="165" t="s">
        <v>250</v>
      </c>
      <c r="H286" s="166" t="s">
        <v>2</v>
      </c>
      <c r="I286" s="167">
        <v>442</v>
      </c>
      <c r="J286" s="168">
        <v>105755</v>
      </c>
      <c r="K286" s="90">
        <v>46743710</v>
      </c>
      <c r="L286" s="33"/>
      <c r="M286" s="150"/>
      <c r="N286" s="72">
        <f t="shared" si="15"/>
        <v>0</v>
      </c>
      <c r="O286" s="72">
        <f t="shared" si="16"/>
        <v>0</v>
      </c>
      <c r="P286" s="73" t="str">
        <f t="shared" si="17"/>
        <v>ERROR</v>
      </c>
    </row>
    <row r="287" spans="1:16">
      <c r="A287" s="1"/>
      <c r="B287" s="14"/>
      <c r="C287" s="83"/>
      <c r="D287" s="163"/>
      <c r="E287" s="164"/>
      <c r="F287" s="164"/>
      <c r="G287" s="160" t="s">
        <v>111</v>
      </c>
      <c r="H287" s="166"/>
      <c r="I287" s="167"/>
      <c r="J287" s="168"/>
      <c r="K287" s="90"/>
      <c r="L287" s="33"/>
      <c r="M287" s="150"/>
      <c r="N287" s="72">
        <f t="shared" si="15"/>
        <v>0</v>
      </c>
      <c r="O287" s="72">
        <f t="shared" si="16"/>
        <v>0</v>
      </c>
      <c r="P287" s="73" t="str">
        <f t="shared" si="17"/>
        <v>ERROR</v>
      </c>
    </row>
    <row r="288" spans="1:16">
      <c r="A288" s="1"/>
      <c r="B288" s="14"/>
      <c r="C288" s="83"/>
      <c r="D288" s="163"/>
      <c r="E288" s="164"/>
      <c r="F288" s="164"/>
      <c r="G288" s="160" t="s">
        <v>251</v>
      </c>
      <c r="H288" s="166"/>
      <c r="I288" s="167"/>
      <c r="J288" s="168"/>
      <c r="K288" s="90"/>
      <c r="L288" s="33"/>
      <c r="M288" s="150"/>
      <c r="N288" s="72">
        <f t="shared" si="15"/>
        <v>0</v>
      </c>
      <c r="O288" s="72">
        <f t="shared" si="16"/>
        <v>0</v>
      </c>
      <c r="P288" s="73" t="str">
        <f t="shared" si="17"/>
        <v>ERROR</v>
      </c>
    </row>
    <row r="289" spans="1:16">
      <c r="A289" s="1"/>
      <c r="B289" s="14"/>
      <c r="C289" s="83">
        <v>3009</v>
      </c>
      <c r="D289" s="163">
        <v>7.0650000000000217</v>
      </c>
      <c r="E289" s="164"/>
      <c r="F289" s="164"/>
      <c r="G289" s="165" t="s">
        <v>9</v>
      </c>
      <c r="H289" s="166" t="s">
        <v>1</v>
      </c>
      <c r="I289" s="167">
        <v>2406</v>
      </c>
      <c r="J289" s="168">
        <v>37194</v>
      </c>
      <c r="K289" s="90">
        <v>89488764</v>
      </c>
      <c r="L289" s="33"/>
      <c r="M289" s="150"/>
      <c r="N289" s="72">
        <f t="shared" si="15"/>
        <v>0</v>
      </c>
      <c r="O289" s="72">
        <f t="shared" si="16"/>
        <v>0</v>
      </c>
      <c r="P289" s="73" t="str">
        <f t="shared" si="17"/>
        <v>ERROR</v>
      </c>
    </row>
    <row r="290" spans="1:16" ht="31.5">
      <c r="A290" s="1"/>
      <c r="B290" s="14"/>
      <c r="C290" s="83">
        <v>7369</v>
      </c>
      <c r="D290" s="163">
        <v>7.066000000000022</v>
      </c>
      <c r="E290" s="164"/>
      <c r="F290" s="164"/>
      <c r="G290" s="165" t="s">
        <v>63</v>
      </c>
      <c r="H290" s="166" t="s">
        <v>2</v>
      </c>
      <c r="I290" s="167">
        <v>3118</v>
      </c>
      <c r="J290" s="168">
        <v>10439</v>
      </c>
      <c r="K290" s="90">
        <v>32548802</v>
      </c>
      <c r="L290" s="33"/>
      <c r="M290" s="150"/>
      <c r="N290" s="72">
        <f t="shared" si="15"/>
        <v>0</v>
      </c>
      <c r="O290" s="72">
        <f t="shared" si="16"/>
        <v>0</v>
      </c>
      <c r="P290" s="73" t="str">
        <f t="shared" si="17"/>
        <v>ERROR</v>
      </c>
    </row>
    <row r="291" spans="1:16" ht="31.5">
      <c r="A291" s="1"/>
      <c r="B291" s="14"/>
      <c r="C291" s="83">
        <v>4850</v>
      </c>
      <c r="D291" s="163">
        <v>7.0670000000000224</v>
      </c>
      <c r="E291" s="164"/>
      <c r="F291" s="164"/>
      <c r="G291" s="165" t="s">
        <v>35</v>
      </c>
      <c r="H291" s="166" t="s">
        <v>1</v>
      </c>
      <c r="I291" s="167">
        <v>161</v>
      </c>
      <c r="J291" s="168">
        <v>280921</v>
      </c>
      <c r="K291" s="90">
        <v>45228281</v>
      </c>
      <c r="L291" s="33"/>
      <c r="M291" s="150"/>
      <c r="N291" s="72">
        <f t="shared" si="15"/>
        <v>0</v>
      </c>
      <c r="O291" s="72">
        <f t="shared" si="16"/>
        <v>0</v>
      </c>
      <c r="P291" s="73" t="str">
        <f t="shared" si="17"/>
        <v>ERROR</v>
      </c>
    </row>
    <row r="292" spans="1:16" ht="31.5">
      <c r="A292" s="1"/>
      <c r="B292" s="14"/>
      <c r="C292" s="83">
        <v>4613</v>
      </c>
      <c r="D292" s="163">
        <v>7.0680000000000227</v>
      </c>
      <c r="E292" s="164"/>
      <c r="F292" s="164"/>
      <c r="G292" s="165" t="s">
        <v>31</v>
      </c>
      <c r="H292" s="166" t="s">
        <v>1</v>
      </c>
      <c r="I292" s="167">
        <v>226</v>
      </c>
      <c r="J292" s="168">
        <v>57434</v>
      </c>
      <c r="K292" s="90">
        <v>12980084</v>
      </c>
      <c r="L292" s="33"/>
      <c r="M292" s="150"/>
      <c r="N292" s="72">
        <f t="shared" si="15"/>
        <v>0</v>
      </c>
      <c r="O292" s="72">
        <f t="shared" si="16"/>
        <v>0</v>
      </c>
      <c r="P292" s="73" t="str">
        <f t="shared" si="17"/>
        <v>ERROR</v>
      </c>
    </row>
    <row r="293" spans="1:16">
      <c r="A293" s="1"/>
      <c r="B293" s="14"/>
      <c r="C293" s="83"/>
      <c r="D293" s="163"/>
      <c r="E293" s="164"/>
      <c r="F293" s="164"/>
      <c r="G293" s="160" t="s">
        <v>227</v>
      </c>
      <c r="H293" s="166"/>
      <c r="I293" s="167"/>
      <c r="J293" s="168"/>
      <c r="K293" s="90"/>
      <c r="L293" s="33"/>
      <c r="M293" s="150"/>
      <c r="N293" s="72">
        <f t="shared" si="15"/>
        <v>0</v>
      </c>
      <c r="O293" s="72">
        <f t="shared" si="16"/>
        <v>0</v>
      </c>
      <c r="P293" s="73" t="str">
        <f t="shared" si="17"/>
        <v>ERROR</v>
      </c>
    </row>
    <row r="294" spans="1:16" ht="47.25">
      <c r="A294" s="1"/>
      <c r="B294" s="14"/>
      <c r="C294" s="83">
        <v>4130</v>
      </c>
      <c r="D294" s="163">
        <v>7.069000000000023</v>
      </c>
      <c r="E294" s="164"/>
      <c r="F294" s="164"/>
      <c r="G294" s="165" t="s">
        <v>25</v>
      </c>
      <c r="H294" s="166" t="s">
        <v>5</v>
      </c>
      <c r="I294" s="167">
        <v>8</v>
      </c>
      <c r="J294" s="168">
        <v>546768</v>
      </c>
      <c r="K294" s="90">
        <v>4374144</v>
      </c>
      <c r="L294" s="33"/>
      <c r="M294" s="150"/>
      <c r="N294" s="72">
        <f t="shared" si="15"/>
        <v>0</v>
      </c>
      <c r="O294" s="72">
        <f t="shared" si="16"/>
        <v>0</v>
      </c>
      <c r="P294" s="73" t="str">
        <f t="shared" si="17"/>
        <v>ERROR</v>
      </c>
    </row>
    <row r="295" spans="1:16" ht="47.25">
      <c r="A295" s="1"/>
      <c r="B295" s="14"/>
      <c r="C295" s="83">
        <v>4131</v>
      </c>
      <c r="D295" s="163">
        <v>7.0700000000000234</v>
      </c>
      <c r="E295" s="164"/>
      <c r="F295" s="164"/>
      <c r="G295" s="165" t="s">
        <v>26</v>
      </c>
      <c r="H295" s="166" t="s">
        <v>5</v>
      </c>
      <c r="I295" s="167">
        <v>3</v>
      </c>
      <c r="J295" s="168">
        <v>933453</v>
      </c>
      <c r="K295" s="90">
        <v>2800359</v>
      </c>
      <c r="L295" s="33"/>
      <c r="M295" s="150"/>
      <c r="N295" s="72">
        <f t="shared" si="15"/>
        <v>0</v>
      </c>
      <c r="O295" s="72">
        <f t="shared" si="16"/>
        <v>0</v>
      </c>
      <c r="P295" s="73" t="str">
        <f t="shared" si="17"/>
        <v>ERROR</v>
      </c>
    </row>
    <row r="296" spans="1:16" ht="31.5">
      <c r="A296" s="1"/>
      <c r="B296" s="14"/>
      <c r="C296" s="83">
        <v>3057</v>
      </c>
      <c r="D296" s="163">
        <v>7.0710000000000237</v>
      </c>
      <c r="E296" s="164"/>
      <c r="F296" s="164"/>
      <c r="G296" s="165" t="s">
        <v>11</v>
      </c>
      <c r="H296" s="166" t="s">
        <v>5</v>
      </c>
      <c r="I296" s="167">
        <v>22</v>
      </c>
      <c r="J296" s="168">
        <v>4104314</v>
      </c>
      <c r="K296" s="90">
        <v>90294908</v>
      </c>
      <c r="L296" s="33"/>
      <c r="M296" s="150"/>
      <c r="N296" s="72">
        <f t="shared" si="15"/>
        <v>0</v>
      </c>
      <c r="O296" s="72">
        <f t="shared" si="16"/>
        <v>0</v>
      </c>
      <c r="P296" s="73" t="str">
        <f t="shared" si="17"/>
        <v>ERROR</v>
      </c>
    </row>
    <row r="297" spans="1:16" ht="31.5">
      <c r="A297" s="1"/>
      <c r="B297" s="14"/>
      <c r="C297" s="83">
        <v>6687</v>
      </c>
      <c r="D297" s="163">
        <v>7.072000000000024</v>
      </c>
      <c r="E297" s="164"/>
      <c r="F297" s="164"/>
      <c r="G297" s="165" t="s">
        <v>252</v>
      </c>
      <c r="H297" s="166" t="s">
        <v>5</v>
      </c>
      <c r="I297" s="167">
        <v>20</v>
      </c>
      <c r="J297" s="168">
        <v>2046927</v>
      </c>
      <c r="K297" s="90">
        <v>40938540</v>
      </c>
      <c r="L297" s="33"/>
      <c r="M297" s="150"/>
      <c r="N297" s="72">
        <f t="shared" si="15"/>
        <v>0</v>
      </c>
      <c r="O297" s="72">
        <f t="shared" si="16"/>
        <v>0</v>
      </c>
      <c r="P297" s="73" t="str">
        <f t="shared" si="17"/>
        <v>ERROR</v>
      </c>
    </row>
    <row r="298" spans="1:16" ht="31.5">
      <c r="A298" s="1"/>
      <c r="B298" s="14"/>
      <c r="C298" s="83">
        <v>3058</v>
      </c>
      <c r="D298" s="163">
        <v>7.0730000000000244</v>
      </c>
      <c r="E298" s="164"/>
      <c r="F298" s="164"/>
      <c r="G298" s="165" t="s">
        <v>327</v>
      </c>
      <c r="H298" s="166" t="s">
        <v>5</v>
      </c>
      <c r="I298" s="167">
        <v>1</v>
      </c>
      <c r="J298" s="168">
        <v>6786814</v>
      </c>
      <c r="K298" s="90">
        <v>6786814</v>
      </c>
      <c r="L298" s="33"/>
      <c r="M298" s="150"/>
      <c r="N298" s="72">
        <f t="shared" si="15"/>
        <v>0</v>
      </c>
      <c r="O298" s="72">
        <f t="shared" si="16"/>
        <v>0</v>
      </c>
      <c r="P298" s="73" t="str">
        <f t="shared" si="17"/>
        <v>ERROR</v>
      </c>
    </row>
    <row r="299" spans="1:16" ht="31.5">
      <c r="A299" s="1"/>
      <c r="B299" s="14"/>
      <c r="C299" s="83">
        <v>6715</v>
      </c>
      <c r="D299" s="163">
        <v>7.0740000000000247</v>
      </c>
      <c r="E299" s="164"/>
      <c r="F299" s="164"/>
      <c r="G299" s="165" t="s">
        <v>328</v>
      </c>
      <c r="H299" s="166" t="s">
        <v>5</v>
      </c>
      <c r="I299" s="167">
        <v>1</v>
      </c>
      <c r="J299" s="168">
        <v>2556970</v>
      </c>
      <c r="K299" s="90">
        <v>2556970</v>
      </c>
      <c r="L299" s="33"/>
      <c r="M299" s="150"/>
      <c r="N299" s="72">
        <f t="shared" si="15"/>
        <v>0</v>
      </c>
      <c r="O299" s="72">
        <f t="shared" si="16"/>
        <v>0</v>
      </c>
      <c r="P299" s="73" t="str">
        <f t="shared" si="17"/>
        <v>ERROR</v>
      </c>
    </row>
    <row r="300" spans="1:16" ht="31.5">
      <c r="A300" s="1"/>
      <c r="B300" s="14"/>
      <c r="C300" s="83">
        <v>3059</v>
      </c>
      <c r="D300" s="163">
        <v>7.075000000000025</v>
      </c>
      <c r="E300" s="164"/>
      <c r="F300" s="164"/>
      <c r="G300" s="165" t="s">
        <v>41</v>
      </c>
      <c r="H300" s="166" t="s">
        <v>5</v>
      </c>
      <c r="I300" s="167">
        <v>12</v>
      </c>
      <c r="J300" s="168">
        <v>4035560</v>
      </c>
      <c r="K300" s="90">
        <v>48426720</v>
      </c>
      <c r="L300" s="33"/>
      <c r="M300" s="150"/>
      <c r="N300" s="72">
        <f t="shared" si="15"/>
        <v>0</v>
      </c>
      <c r="O300" s="72">
        <f t="shared" si="16"/>
        <v>0</v>
      </c>
      <c r="P300" s="73" t="str">
        <f t="shared" si="17"/>
        <v>ERROR</v>
      </c>
    </row>
    <row r="301" spans="1:16" ht="31.5">
      <c r="A301" s="1"/>
      <c r="B301" s="14"/>
      <c r="C301" s="83">
        <v>6717</v>
      </c>
      <c r="D301" s="163">
        <v>7.0760000000000254</v>
      </c>
      <c r="E301" s="164"/>
      <c r="F301" s="164"/>
      <c r="G301" s="165" t="s">
        <v>253</v>
      </c>
      <c r="H301" s="166" t="s">
        <v>5</v>
      </c>
      <c r="I301" s="167">
        <v>7</v>
      </c>
      <c r="J301" s="168">
        <v>2268544</v>
      </c>
      <c r="K301" s="90">
        <v>15879808</v>
      </c>
      <c r="L301" s="33"/>
      <c r="M301" s="150"/>
      <c r="N301" s="72">
        <f t="shared" si="15"/>
        <v>0</v>
      </c>
      <c r="O301" s="72">
        <f t="shared" si="16"/>
        <v>0</v>
      </c>
      <c r="P301" s="73" t="str">
        <f t="shared" si="17"/>
        <v>ERROR</v>
      </c>
    </row>
    <row r="302" spans="1:16" ht="31.5">
      <c r="A302" s="1"/>
      <c r="B302" s="14"/>
      <c r="C302" s="83">
        <v>3653</v>
      </c>
      <c r="D302" s="163">
        <v>7.0770000000000257</v>
      </c>
      <c r="E302" s="164"/>
      <c r="F302" s="164"/>
      <c r="G302" s="165" t="s">
        <v>254</v>
      </c>
      <c r="H302" s="166" t="s">
        <v>5</v>
      </c>
      <c r="I302" s="167">
        <v>1</v>
      </c>
      <c r="J302" s="168">
        <v>5232050</v>
      </c>
      <c r="K302" s="90">
        <v>5232050</v>
      </c>
      <c r="L302" s="33"/>
      <c r="M302" s="150"/>
      <c r="N302" s="72">
        <f t="shared" si="15"/>
        <v>0</v>
      </c>
      <c r="O302" s="72">
        <f t="shared" si="16"/>
        <v>0</v>
      </c>
      <c r="P302" s="73" t="str">
        <f t="shared" si="17"/>
        <v>ERROR</v>
      </c>
    </row>
    <row r="303" spans="1:16" ht="31.5">
      <c r="A303" s="1"/>
      <c r="B303" s="14"/>
      <c r="C303" s="83">
        <v>6719</v>
      </c>
      <c r="D303" s="163">
        <v>7.078000000000026</v>
      </c>
      <c r="E303" s="164"/>
      <c r="F303" s="164"/>
      <c r="G303" s="165" t="s">
        <v>255</v>
      </c>
      <c r="H303" s="166" t="s">
        <v>5</v>
      </c>
      <c r="I303" s="167">
        <v>2</v>
      </c>
      <c r="J303" s="168">
        <v>2765256</v>
      </c>
      <c r="K303" s="90">
        <v>5530512</v>
      </c>
      <c r="L303" s="33"/>
      <c r="M303" s="150"/>
      <c r="N303" s="72">
        <f t="shared" si="15"/>
        <v>0</v>
      </c>
      <c r="O303" s="72">
        <f t="shared" si="16"/>
        <v>0</v>
      </c>
      <c r="P303" s="73" t="str">
        <f t="shared" si="17"/>
        <v>ERROR</v>
      </c>
    </row>
    <row r="304" spans="1:16" ht="47.25">
      <c r="A304" s="1"/>
      <c r="B304" s="14"/>
      <c r="C304" s="83">
        <v>7410</v>
      </c>
      <c r="D304" s="163">
        <v>7.0790000000000264</v>
      </c>
      <c r="E304" s="164"/>
      <c r="F304" s="164"/>
      <c r="G304" s="165" t="s">
        <v>256</v>
      </c>
      <c r="H304" s="166" t="s">
        <v>5</v>
      </c>
      <c r="I304" s="167">
        <v>2</v>
      </c>
      <c r="J304" s="168">
        <v>1596138</v>
      </c>
      <c r="K304" s="90">
        <v>3192276</v>
      </c>
      <c r="L304" s="33"/>
      <c r="M304" s="150"/>
      <c r="N304" s="72">
        <f t="shared" si="15"/>
        <v>0</v>
      </c>
      <c r="O304" s="72">
        <f t="shared" si="16"/>
        <v>0</v>
      </c>
      <c r="P304" s="73" t="str">
        <f t="shared" si="17"/>
        <v>ERROR</v>
      </c>
    </row>
    <row r="305" spans="1:16" ht="47.25">
      <c r="A305" s="1"/>
      <c r="B305" s="14"/>
      <c r="C305" s="83">
        <v>7411</v>
      </c>
      <c r="D305" s="163">
        <v>7.0800000000000267</v>
      </c>
      <c r="E305" s="164"/>
      <c r="F305" s="164"/>
      <c r="G305" s="165" t="s">
        <v>257</v>
      </c>
      <c r="H305" s="166" t="s">
        <v>5</v>
      </c>
      <c r="I305" s="167">
        <v>1</v>
      </c>
      <c r="J305" s="168">
        <v>1106288</v>
      </c>
      <c r="K305" s="90">
        <v>1106288</v>
      </c>
      <c r="L305" s="33"/>
      <c r="M305" s="150"/>
      <c r="N305" s="72">
        <f t="shared" si="15"/>
        <v>0</v>
      </c>
      <c r="O305" s="72">
        <f t="shared" si="16"/>
        <v>0</v>
      </c>
      <c r="P305" s="73" t="str">
        <f t="shared" si="17"/>
        <v>ERROR</v>
      </c>
    </row>
    <row r="306" spans="1:16" ht="31.5">
      <c r="A306" s="1"/>
      <c r="B306" s="14"/>
      <c r="C306" s="83">
        <v>3654</v>
      </c>
      <c r="D306" s="163">
        <v>7.0810000000000271</v>
      </c>
      <c r="E306" s="164"/>
      <c r="F306" s="164"/>
      <c r="G306" s="165" t="s">
        <v>46</v>
      </c>
      <c r="H306" s="166" t="s">
        <v>5</v>
      </c>
      <c r="I306" s="167">
        <v>1</v>
      </c>
      <c r="J306" s="168">
        <v>3549191</v>
      </c>
      <c r="K306" s="90">
        <v>3549191</v>
      </c>
      <c r="L306" s="33"/>
      <c r="M306" s="150"/>
      <c r="N306" s="72">
        <f t="shared" si="15"/>
        <v>0</v>
      </c>
      <c r="O306" s="72">
        <f t="shared" si="16"/>
        <v>0</v>
      </c>
      <c r="P306" s="73" t="str">
        <f t="shared" si="17"/>
        <v>ERROR</v>
      </c>
    </row>
    <row r="307" spans="1:16" ht="31.5">
      <c r="A307" s="1"/>
      <c r="B307" s="14"/>
      <c r="C307" s="83">
        <v>4790</v>
      </c>
      <c r="D307" s="163">
        <v>7.0820000000000274</v>
      </c>
      <c r="E307" s="164"/>
      <c r="F307" s="164"/>
      <c r="G307" s="165" t="s">
        <v>29</v>
      </c>
      <c r="H307" s="166" t="s">
        <v>2</v>
      </c>
      <c r="I307" s="167">
        <v>82</v>
      </c>
      <c r="J307" s="168">
        <v>10749</v>
      </c>
      <c r="K307" s="90">
        <v>881418</v>
      </c>
      <c r="L307" s="33"/>
      <c r="M307" s="150"/>
      <c r="N307" s="72">
        <f t="shared" si="15"/>
        <v>0</v>
      </c>
      <c r="O307" s="72">
        <f t="shared" si="16"/>
        <v>0</v>
      </c>
      <c r="P307" s="73" t="str">
        <f t="shared" si="17"/>
        <v>ERROR</v>
      </c>
    </row>
    <row r="308" spans="1:16">
      <c r="A308" s="1"/>
      <c r="B308" s="14"/>
      <c r="C308" s="83">
        <v>3195</v>
      </c>
      <c r="D308" s="163">
        <v>7.0830000000000277</v>
      </c>
      <c r="E308" s="164"/>
      <c r="F308" s="164"/>
      <c r="G308" s="165" t="s">
        <v>42</v>
      </c>
      <c r="H308" s="166" t="s">
        <v>2</v>
      </c>
      <c r="I308" s="167">
        <v>194</v>
      </c>
      <c r="J308" s="168">
        <v>46687</v>
      </c>
      <c r="K308" s="90">
        <v>9057278</v>
      </c>
      <c r="L308" s="33"/>
      <c r="M308" s="150"/>
      <c r="N308" s="72">
        <f t="shared" si="15"/>
        <v>0</v>
      </c>
      <c r="O308" s="72">
        <f t="shared" si="16"/>
        <v>0</v>
      </c>
      <c r="P308" s="73" t="str">
        <f t="shared" si="17"/>
        <v>ERROR</v>
      </c>
    </row>
    <row r="309" spans="1:16" ht="31.5">
      <c r="A309" s="1"/>
      <c r="B309" s="14"/>
      <c r="C309" s="83">
        <v>3380</v>
      </c>
      <c r="D309" s="163">
        <v>7.0840000000000281</v>
      </c>
      <c r="E309" s="164"/>
      <c r="F309" s="164"/>
      <c r="G309" s="165" t="s">
        <v>44</v>
      </c>
      <c r="H309" s="166" t="s">
        <v>2</v>
      </c>
      <c r="I309" s="167">
        <v>239</v>
      </c>
      <c r="J309" s="168">
        <v>89636</v>
      </c>
      <c r="K309" s="90">
        <v>21423004</v>
      </c>
      <c r="L309" s="33"/>
      <c r="M309" s="150"/>
      <c r="N309" s="72">
        <f t="shared" si="15"/>
        <v>0</v>
      </c>
      <c r="O309" s="72">
        <f t="shared" si="16"/>
        <v>0</v>
      </c>
      <c r="P309" s="73" t="str">
        <f t="shared" si="17"/>
        <v>ERROR</v>
      </c>
    </row>
    <row r="310" spans="1:16">
      <c r="A310" s="1"/>
      <c r="B310" s="14"/>
      <c r="C310" s="83">
        <v>4129</v>
      </c>
      <c r="D310" s="163">
        <v>7.0850000000000284</v>
      </c>
      <c r="E310" s="164"/>
      <c r="F310" s="164"/>
      <c r="G310" s="165" t="s">
        <v>47</v>
      </c>
      <c r="H310" s="166" t="s">
        <v>2</v>
      </c>
      <c r="I310" s="167">
        <v>320</v>
      </c>
      <c r="J310" s="168">
        <v>180981</v>
      </c>
      <c r="K310" s="90">
        <v>57913920</v>
      </c>
      <c r="L310" s="33"/>
      <c r="M310" s="150"/>
      <c r="N310" s="72">
        <f t="shared" si="15"/>
        <v>0</v>
      </c>
      <c r="O310" s="72">
        <f t="shared" si="16"/>
        <v>0</v>
      </c>
      <c r="P310" s="73" t="str">
        <f t="shared" si="17"/>
        <v>ERROR</v>
      </c>
    </row>
    <row r="311" spans="1:16">
      <c r="A311" s="1"/>
      <c r="B311" s="14"/>
      <c r="C311" s="83">
        <v>3056</v>
      </c>
      <c r="D311" s="163">
        <v>7.0860000000000287</v>
      </c>
      <c r="E311" s="164"/>
      <c r="F311" s="164"/>
      <c r="G311" s="165" t="s">
        <v>258</v>
      </c>
      <c r="H311" s="166" t="s">
        <v>2</v>
      </c>
      <c r="I311" s="167">
        <v>935</v>
      </c>
      <c r="J311" s="168">
        <v>349113</v>
      </c>
      <c r="K311" s="90">
        <v>326420655</v>
      </c>
      <c r="L311" s="33"/>
      <c r="M311" s="150"/>
      <c r="N311" s="72">
        <f t="shared" si="15"/>
        <v>0</v>
      </c>
      <c r="O311" s="72">
        <f t="shared" si="16"/>
        <v>0</v>
      </c>
      <c r="P311" s="73" t="str">
        <f t="shared" si="17"/>
        <v>ERROR</v>
      </c>
    </row>
    <row r="312" spans="1:16" ht="31.5">
      <c r="A312" s="1"/>
      <c r="B312" s="14"/>
      <c r="C312" s="83">
        <v>5277</v>
      </c>
      <c r="D312" s="163">
        <v>7.0870000000000291</v>
      </c>
      <c r="E312" s="164"/>
      <c r="F312" s="164"/>
      <c r="G312" s="165" t="s">
        <v>259</v>
      </c>
      <c r="H312" s="166" t="s">
        <v>2</v>
      </c>
      <c r="I312" s="167">
        <v>112</v>
      </c>
      <c r="J312" s="168">
        <v>457957</v>
      </c>
      <c r="K312" s="90">
        <v>51291184</v>
      </c>
      <c r="L312" s="33"/>
      <c r="M312" s="150"/>
      <c r="N312" s="72">
        <f t="shared" si="15"/>
        <v>0</v>
      </c>
      <c r="O312" s="72">
        <f t="shared" si="16"/>
        <v>0</v>
      </c>
      <c r="P312" s="73" t="str">
        <f t="shared" si="17"/>
        <v>ERROR</v>
      </c>
    </row>
    <row r="313" spans="1:16" ht="31.5">
      <c r="A313" s="1"/>
      <c r="B313" s="14"/>
      <c r="C313" s="83">
        <v>5278</v>
      </c>
      <c r="D313" s="163">
        <v>7.0880000000000294</v>
      </c>
      <c r="E313" s="164"/>
      <c r="F313" s="164"/>
      <c r="G313" s="165" t="s">
        <v>329</v>
      </c>
      <c r="H313" s="166" t="s">
        <v>2</v>
      </c>
      <c r="I313" s="167">
        <v>127</v>
      </c>
      <c r="J313" s="168">
        <v>641262</v>
      </c>
      <c r="K313" s="90">
        <v>81440274</v>
      </c>
      <c r="L313" s="33"/>
      <c r="M313" s="150"/>
      <c r="N313" s="72">
        <f t="shared" si="15"/>
        <v>0</v>
      </c>
      <c r="O313" s="72">
        <f t="shared" si="16"/>
        <v>0</v>
      </c>
      <c r="P313" s="73" t="str">
        <f t="shared" si="17"/>
        <v>ERROR</v>
      </c>
    </row>
    <row r="314" spans="1:16">
      <c r="A314" s="1"/>
      <c r="B314" s="14"/>
      <c r="C314" s="83">
        <v>4481</v>
      </c>
      <c r="D314" s="163">
        <v>7.0890000000000297</v>
      </c>
      <c r="E314" s="164"/>
      <c r="F314" s="164"/>
      <c r="G314" s="165" t="s">
        <v>260</v>
      </c>
      <c r="H314" s="166" t="s">
        <v>2</v>
      </c>
      <c r="I314" s="167">
        <v>396</v>
      </c>
      <c r="J314" s="168">
        <v>256368</v>
      </c>
      <c r="K314" s="90">
        <v>101521728</v>
      </c>
      <c r="L314" s="33"/>
      <c r="M314" s="150"/>
      <c r="N314" s="72">
        <f t="shared" si="15"/>
        <v>0</v>
      </c>
      <c r="O314" s="72">
        <f t="shared" si="16"/>
        <v>0</v>
      </c>
      <c r="P314" s="73" t="str">
        <f t="shared" si="17"/>
        <v>ERROR</v>
      </c>
    </row>
    <row r="315" spans="1:16">
      <c r="A315" s="1"/>
      <c r="B315" s="14"/>
      <c r="C315" s="83"/>
      <c r="D315" s="163"/>
      <c r="E315" s="164"/>
      <c r="F315" s="164"/>
      <c r="G315" s="160" t="s">
        <v>261</v>
      </c>
      <c r="H315" s="166"/>
      <c r="I315" s="167"/>
      <c r="J315" s="168"/>
      <c r="K315" s="90"/>
      <c r="L315" s="33"/>
      <c r="M315" s="150"/>
      <c r="N315" s="72">
        <f t="shared" si="15"/>
        <v>0</v>
      </c>
      <c r="O315" s="72">
        <f t="shared" si="16"/>
        <v>0</v>
      </c>
      <c r="P315" s="73" t="str">
        <f t="shared" si="17"/>
        <v>ERROR</v>
      </c>
    </row>
    <row r="316" spans="1:16">
      <c r="A316" s="1"/>
      <c r="B316" s="14"/>
      <c r="C316" s="83"/>
      <c r="D316" s="163"/>
      <c r="E316" s="164"/>
      <c r="F316" s="164"/>
      <c r="G316" s="160" t="s">
        <v>227</v>
      </c>
      <c r="H316" s="166"/>
      <c r="I316" s="167"/>
      <c r="J316" s="168"/>
      <c r="K316" s="90"/>
      <c r="L316" s="33"/>
      <c r="M316" s="150"/>
      <c r="N316" s="72">
        <f t="shared" si="15"/>
        <v>0</v>
      </c>
      <c r="O316" s="72">
        <f t="shared" si="16"/>
        <v>0</v>
      </c>
      <c r="P316" s="73" t="str">
        <f t="shared" si="17"/>
        <v>ERROR</v>
      </c>
    </row>
    <row r="317" spans="1:16">
      <c r="A317" s="1"/>
      <c r="B317" s="14"/>
      <c r="C317" s="83">
        <v>3009</v>
      </c>
      <c r="D317" s="163">
        <v>7.0900000000000301</v>
      </c>
      <c r="E317" s="164"/>
      <c r="F317" s="164"/>
      <c r="G317" s="165" t="s">
        <v>9</v>
      </c>
      <c r="H317" s="166" t="s">
        <v>1</v>
      </c>
      <c r="I317" s="167">
        <v>2018</v>
      </c>
      <c r="J317" s="168">
        <v>37194</v>
      </c>
      <c r="K317" s="90">
        <v>75057492</v>
      </c>
      <c r="L317" s="33"/>
      <c r="M317" s="150"/>
      <c r="N317" s="72">
        <f t="shared" ref="N317:N334" si="18">ROUND((+M317),0)</f>
        <v>0</v>
      </c>
      <c r="O317" s="72">
        <f t="shared" ref="O317:O334" si="19">+N317*I317</f>
        <v>0</v>
      </c>
      <c r="P317" s="73" t="str">
        <f t="shared" ref="P317:P334" si="20">IF(OR(O317&lt;=0,O317&gt;K317),"ERROR","OK")</f>
        <v>ERROR</v>
      </c>
    </row>
    <row r="318" spans="1:16" ht="31.5">
      <c r="A318" s="1"/>
      <c r="B318" s="14"/>
      <c r="C318" s="83">
        <v>7369</v>
      </c>
      <c r="D318" s="163">
        <v>7.0910000000000304</v>
      </c>
      <c r="E318" s="164"/>
      <c r="F318" s="164"/>
      <c r="G318" s="165" t="s">
        <v>63</v>
      </c>
      <c r="H318" s="166" t="s">
        <v>2</v>
      </c>
      <c r="I318" s="167">
        <v>2838</v>
      </c>
      <c r="J318" s="168">
        <v>10439</v>
      </c>
      <c r="K318" s="90">
        <v>29625882</v>
      </c>
      <c r="L318" s="33"/>
      <c r="M318" s="150"/>
      <c r="N318" s="72">
        <f t="shared" si="18"/>
        <v>0</v>
      </c>
      <c r="O318" s="72">
        <f t="shared" si="19"/>
        <v>0</v>
      </c>
      <c r="P318" s="73" t="str">
        <f t="shared" si="20"/>
        <v>ERROR</v>
      </c>
    </row>
    <row r="319" spans="1:16" ht="31.5">
      <c r="A319" s="1"/>
      <c r="B319" s="14"/>
      <c r="C319" s="83">
        <v>4790</v>
      </c>
      <c r="D319" s="163">
        <v>7.0920000000000307</v>
      </c>
      <c r="E319" s="164"/>
      <c r="F319" s="164"/>
      <c r="G319" s="165" t="s">
        <v>29</v>
      </c>
      <c r="H319" s="166" t="s">
        <v>2</v>
      </c>
      <c r="I319" s="167">
        <v>172</v>
      </c>
      <c r="J319" s="168">
        <v>10749</v>
      </c>
      <c r="K319" s="90">
        <v>1848828</v>
      </c>
      <c r="L319" s="33"/>
      <c r="M319" s="150"/>
      <c r="N319" s="72">
        <f t="shared" si="18"/>
        <v>0</v>
      </c>
      <c r="O319" s="72">
        <f t="shared" si="19"/>
        <v>0</v>
      </c>
      <c r="P319" s="73" t="str">
        <f t="shared" si="20"/>
        <v>ERROR</v>
      </c>
    </row>
    <row r="320" spans="1:16" ht="31.5">
      <c r="A320" s="1"/>
      <c r="B320" s="14"/>
      <c r="C320" s="83">
        <v>4850</v>
      </c>
      <c r="D320" s="163">
        <v>7.0930000000000311</v>
      </c>
      <c r="E320" s="164"/>
      <c r="F320" s="164"/>
      <c r="G320" s="165" t="s">
        <v>35</v>
      </c>
      <c r="H320" s="166" t="s">
        <v>1</v>
      </c>
      <c r="I320" s="167">
        <v>13</v>
      </c>
      <c r="J320" s="168">
        <v>280921</v>
      </c>
      <c r="K320" s="90">
        <v>3651973</v>
      </c>
      <c r="L320" s="33"/>
      <c r="M320" s="150"/>
      <c r="N320" s="72">
        <f t="shared" si="18"/>
        <v>0</v>
      </c>
      <c r="O320" s="72">
        <f t="shared" si="19"/>
        <v>0</v>
      </c>
      <c r="P320" s="73" t="str">
        <f t="shared" si="20"/>
        <v>ERROR</v>
      </c>
    </row>
    <row r="321" spans="1:16" ht="31.5">
      <c r="A321" s="1"/>
      <c r="B321" s="14"/>
      <c r="C321" s="83">
        <v>4613</v>
      </c>
      <c r="D321" s="163">
        <v>7.0940000000000314</v>
      </c>
      <c r="E321" s="164"/>
      <c r="F321" s="164"/>
      <c r="G321" s="165" t="s">
        <v>31</v>
      </c>
      <c r="H321" s="166" t="s">
        <v>1</v>
      </c>
      <c r="I321" s="167">
        <v>18</v>
      </c>
      <c r="J321" s="168">
        <v>57434</v>
      </c>
      <c r="K321" s="90">
        <v>1033812</v>
      </c>
      <c r="L321" s="33"/>
      <c r="M321" s="150"/>
      <c r="N321" s="72">
        <f t="shared" si="18"/>
        <v>0</v>
      </c>
      <c r="O321" s="72">
        <f t="shared" si="19"/>
        <v>0</v>
      </c>
      <c r="P321" s="73" t="str">
        <f t="shared" si="20"/>
        <v>ERROR</v>
      </c>
    </row>
    <row r="322" spans="1:16">
      <c r="A322" s="1"/>
      <c r="B322" s="14"/>
      <c r="C322" s="83">
        <v>4328</v>
      </c>
      <c r="D322" s="163">
        <v>7.0950000000000317</v>
      </c>
      <c r="E322" s="164"/>
      <c r="F322" s="164"/>
      <c r="G322" s="165" t="s">
        <v>262</v>
      </c>
      <c r="H322" s="166" t="s">
        <v>5</v>
      </c>
      <c r="I322" s="167">
        <v>4</v>
      </c>
      <c r="J322" s="168">
        <v>3433770</v>
      </c>
      <c r="K322" s="90">
        <v>13735080</v>
      </c>
      <c r="L322" s="33"/>
      <c r="M322" s="150"/>
      <c r="N322" s="72">
        <f t="shared" si="18"/>
        <v>0</v>
      </c>
      <c r="O322" s="72">
        <f t="shared" si="19"/>
        <v>0</v>
      </c>
      <c r="P322" s="73" t="str">
        <f t="shared" si="20"/>
        <v>ERROR</v>
      </c>
    </row>
    <row r="323" spans="1:16">
      <c r="A323" s="1"/>
      <c r="B323" s="14"/>
      <c r="C323" s="83">
        <v>4329</v>
      </c>
      <c r="D323" s="163">
        <v>7.0960000000000321</v>
      </c>
      <c r="E323" s="164"/>
      <c r="F323" s="164"/>
      <c r="G323" s="165" t="s">
        <v>50</v>
      </c>
      <c r="H323" s="166" t="s">
        <v>5</v>
      </c>
      <c r="I323" s="167">
        <v>8</v>
      </c>
      <c r="J323" s="168">
        <v>852439</v>
      </c>
      <c r="K323" s="90">
        <v>6819512</v>
      </c>
      <c r="L323" s="33"/>
      <c r="M323" s="150"/>
      <c r="N323" s="72">
        <f t="shared" si="18"/>
        <v>0</v>
      </c>
      <c r="O323" s="72">
        <f t="shared" si="19"/>
        <v>0</v>
      </c>
      <c r="P323" s="73" t="str">
        <f t="shared" si="20"/>
        <v>ERROR</v>
      </c>
    </row>
    <row r="324" spans="1:16">
      <c r="A324" s="1"/>
      <c r="B324" s="14"/>
      <c r="C324" s="83">
        <v>4330</v>
      </c>
      <c r="D324" s="163">
        <v>7.0970000000000324</v>
      </c>
      <c r="E324" s="164"/>
      <c r="F324" s="164"/>
      <c r="G324" s="165" t="s">
        <v>263</v>
      </c>
      <c r="H324" s="166" t="s">
        <v>5</v>
      </c>
      <c r="I324" s="167">
        <v>2</v>
      </c>
      <c r="J324" s="168">
        <v>919786</v>
      </c>
      <c r="K324" s="90">
        <v>1839572</v>
      </c>
      <c r="L324" s="33"/>
      <c r="M324" s="150"/>
      <c r="N324" s="72">
        <f t="shared" si="18"/>
        <v>0</v>
      </c>
      <c r="O324" s="72">
        <f t="shared" si="19"/>
        <v>0</v>
      </c>
      <c r="P324" s="73" t="str">
        <f t="shared" si="20"/>
        <v>ERROR</v>
      </c>
    </row>
    <row r="325" spans="1:16">
      <c r="A325" s="1"/>
      <c r="B325" s="14"/>
      <c r="C325" s="83">
        <v>3195</v>
      </c>
      <c r="D325" s="163">
        <v>7.0980000000000327</v>
      </c>
      <c r="E325" s="164"/>
      <c r="F325" s="164"/>
      <c r="G325" s="165" t="s">
        <v>42</v>
      </c>
      <c r="H325" s="166" t="s">
        <v>2</v>
      </c>
      <c r="I325" s="167">
        <v>489</v>
      </c>
      <c r="J325" s="168">
        <v>46687</v>
      </c>
      <c r="K325" s="90">
        <v>22829943</v>
      </c>
      <c r="L325" s="33"/>
      <c r="M325" s="150"/>
      <c r="N325" s="72">
        <f t="shared" si="18"/>
        <v>0</v>
      </c>
      <c r="O325" s="72">
        <f t="shared" si="19"/>
        <v>0</v>
      </c>
      <c r="P325" s="73" t="str">
        <f t="shared" si="20"/>
        <v>ERROR</v>
      </c>
    </row>
    <row r="326" spans="1:16" ht="31.5">
      <c r="A326" s="1"/>
      <c r="B326" s="14"/>
      <c r="C326" s="83">
        <v>3380</v>
      </c>
      <c r="D326" s="163">
        <v>7.0990000000000331</v>
      </c>
      <c r="E326" s="164"/>
      <c r="F326" s="164"/>
      <c r="G326" s="165" t="s">
        <v>44</v>
      </c>
      <c r="H326" s="166" t="s">
        <v>2</v>
      </c>
      <c r="I326" s="167">
        <v>308</v>
      </c>
      <c r="J326" s="168">
        <v>89636</v>
      </c>
      <c r="K326" s="90">
        <v>27607888</v>
      </c>
      <c r="L326" s="33"/>
      <c r="M326" s="150"/>
      <c r="N326" s="72">
        <f t="shared" si="18"/>
        <v>0</v>
      </c>
      <c r="O326" s="72">
        <f t="shared" si="19"/>
        <v>0</v>
      </c>
      <c r="P326" s="73" t="str">
        <f t="shared" si="20"/>
        <v>ERROR</v>
      </c>
    </row>
    <row r="327" spans="1:16" ht="47.25">
      <c r="A327" s="1"/>
      <c r="B327" s="14"/>
      <c r="C327" s="83">
        <v>6563</v>
      </c>
      <c r="D327" s="163">
        <v>7.1000000000000334</v>
      </c>
      <c r="E327" s="164"/>
      <c r="F327" s="164"/>
      <c r="G327" s="165" t="s">
        <v>264</v>
      </c>
      <c r="H327" s="166" t="s">
        <v>2</v>
      </c>
      <c r="I327" s="167">
        <v>1048</v>
      </c>
      <c r="J327" s="168">
        <v>12941</v>
      </c>
      <c r="K327" s="90">
        <v>13562168</v>
      </c>
      <c r="L327" s="33"/>
      <c r="M327" s="150"/>
      <c r="N327" s="72">
        <f t="shared" si="18"/>
        <v>0</v>
      </c>
      <c r="O327" s="72">
        <f t="shared" si="19"/>
        <v>0</v>
      </c>
      <c r="P327" s="73" t="str">
        <f t="shared" si="20"/>
        <v>ERROR</v>
      </c>
    </row>
    <row r="328" spans="1:16">
      <c r="A328" s="1"/>
      <c r="B328" s="14"/>
      <c r="C328" s="83"/>
      <c r="D328" s="163"/>
      <c r="E328" s="164"/>
      <c r="F328" s="164"/>
      <c r="G328" s="160" t="s">
        <v>265</v>
      </c>
      <c r="H328" s="166"/>
      <c r="I328" s="167"/>
      <c r="J328" s="168"/>
      <c r="K328" s="90"/>
      <c r="L328" s="33"/>
      <c r="M328" s="150"/>
      <c r="N328" s="72">
        <f t="shared" si="18"/>
        <v>0</v>
      </c>
      <c r="O328" s="72">
        <f t="shared" si="19"/>
        <v>0</v>
      </c>
      <c r="P328" s="73" t="str">
        <f t="shared" si="20"/>
        <v>ERROR</v>
      </c>
    </row>
    <row r="329" spans="1:16" ht="31.5">
      <c r="A329" s="1"/>
      <c r="B329" s="14"/>
      <c r="C329" s="83">
        <v>3777</v>
      </c>
      <c r="D329" s="163">
        <v>7.1010000000000337</v>
      </c>
      <c r="E329" s="164"/>
      <c r="F329" s="164"/>
      <c r="G329" s="165" t="s">
        <v>266</v>
      </c>
      <c r="H329" s="166" t="s">
        <v>5</v>
      </c>
      <c r="I329" s="167">
        <v>1</v>
      </c>
      <c r="J329" s="168">
        <v>392291</v>
      </c>
      <c r="K329" s="90">
        <v>392291</v>
      </c>
      <c r="L329" s="33"/>
      <c r="M329" s="150"/>
      <c r="N329" s="72">
        <f t="shared" si="18"/>
        <v>0</v>
      </c>
      <c r="O329" s="72">
        <f t="shared" si="19"/>
        <v>0</v>
      </c>
      <c r="P329" s="73" t="str">
        <f t="shared" si="20"/>
        <v>ERROR</v>
      </c>
    </row>
    <row r="330" spans="1:16">
      <c r="A330" s="1"/>
      <c r="B330" s="14"/>
      <c r="C330" s="83"/>
      <c r="D330" s="163"/>
      <c r="E330" s="164"/>
      <c r="F330" s="164"/>
      <c r="G330" s="160" t="s">
        <v>267</v>
      </c>
      <c r="H330" s="166"/>
      <c r="I330" s="167"/>
      <c r="J330" s="168"/>
      <c r="K330" s="90"/>
      <c r="L330" s="33"/>
      <c r="M330" s="150"/>
      <c r="N330" s="72">
        <f t="shared" si="18"/>
        <v>0</v>
      </c>
      <c r="O330" s="72">
        <f t="shared" si="19"/>
        <v>0</v>
      </c>
      <c r="P330" s="73" t="str">
        <f t="shared" si="20"/>
        <v>ERROR</v>
      </c>
    </row>
    <row r="331" spans="1:16">
      <c r="A331" s="1"/>
      <c r="B331" s="14"/>
      <c r="C331" s="83"/>
      <c r="D331" s="163"/>
      <c r="E331" s="164"/>
      <c r="F331" s="164"/>
      <c r="G331" s="160" t="s">
        <v>227</v>
      </c>
      <c r="H331" s="166"/>
      <c r="I331" s="167"/>
      <c r="J331" s="168"/>
      <c r="K331" s="90"/>
      <c r="L331" s="33"/>
      <c r="M331" s="150"/>
      <c r="N331" s="72">
        <f t="shared" si="18"/>
        <v>0</v>
      </c>
      <c r="O331" s="72">
        <f t="shared" si="19"/>
        <v>0</v>
      </c>
      <c r="P331" s="73" t="str">
        <f t="shared" si="20"/>
        <v>ERROR</v>
      </c>
    </row>
    <row r="332" spans="1:16" ht="47.25">
      <c r="A332" s="1"/>
      <c r="B332" s="14"/>
      <c r="C332" s="83">
        <v>7518</v>
      </c>
      <c r="D332" s="163">
        <v>7.1020000000000341</v>
      </c>
      <c r="E332" s="164"/>
      <c r="F332" s="164"/>
      <c r="G332" s="165" t="s">
        <v>268</v>
      </c>
      <c r="H332" s="166" t="s">
        <v>2</v>
      </c>
      <c r="I332" s="167">
        <v>47</v>
      </c>
      <c r="J332" s="168">
        <v>355912</v>
      </c>
      <c r="K332" s="90">
        <v>16727864</v>
      </c>
      <c r="L332" s="33"/>
      <c r="M332" s="150"/>
      <c r="N332" s="72">
        <f t="shared" si="18"/>
        <v>0</v>
      </c>
      <c r="O332" s="72">
        <f t="shared" si="19"/>
        <v>0</v>
      </c>
      <c r="P332" s="73" t="str">
        <f t="shared" si="20"/>
        <v>ERROR</v>
      </c>
    </row>
    <row r="333" spans="1:16" ht="47.25">
      <c r="A333" s="1"/>
      <c r="B333" s="14"/>
      <c r="C333" s="83">
        <v>5251</v>
      </c>
      <c r="D333" s="163">
        <v>7.1030000000000344</v>
      </c>
      <c r="E333" s="164"/>
      <c r="F333" s="164"/>
      <c r="G333" s="165" t="s">
        <v>330</v>
      </c>
      <c r="H333" s="166" t="s">
        <v>2</v>
      </c>
      <c r="I333" s="167">
        <v>21</v>
      </c>
      <c r="J333" s="168">
        <v>264269</v>
      </c>
      <c r="K333" s="90">
        <v>5549649</v>
      </c>
      <c r="L333" s="33"/>
      <c r="M333" s="150"/>
      <c r="N333" s="72">
        <f t="shared" si="18"/>
        <v>0</v>
      </c>
      <c r="O333" s="72">
        <f t="shared" si="19"/>
        <v>0</v>
      </c>
      <c r="P333" s="73" t="str">
        <f t="shared" si="20"/>
        <v>ERROR</v>
      </c>
    </row>
    <row r="334" spans="1:16" ht="17.25" thickBot="1">
      <c r="A334" s="1"/>
      <c r="B334" s="14"/>
      <c r="C334" s="169" t="s">
        <v>270</v>
      </c>
      <c r="D334" s="163"/>
      <c r="E334" s="170"/>
      <c r="F334" s="170"/>
      <c r="G334" s="171"/>
      <c r="H334" s="170"/>
      <c r="I334" s="172"/>
      <c r="J334" s="168"/>
      <c r="K334" s="267">
        <v>12131103788</v>
      </c>
      <c r="L334" s="33"/>
      <c r="M334" s="150"/>
      <c r="N334" s="72">
        <f t="shared" si="18"/>
        <v>0</v>
      </c>
      <c r="O334" s="72">
        <f t="shared" si="19"/>
        <v>0</v>
      </c>
      <c r="P334" s="73" t="str">
        <f t="shared" si="20"/>
        <v>ERROR</v>
      </c>
    </row>
    <row r="335" spans="1:16" ht="84" customHeight="1" thickBot="1">
      <c r="A335" s="1"/>
      <c r="B335" s="14"/>
      <c r="C335" s="83"/>
      <c r="D335" s="183" t="s">
        <v>121</v>
      </c>
      <c r="E335" s="184"/>
      <c r="F335" s="184"/>
      <c r="G335" s="184"/>
      <c r="H335" s="184"/>
      <c r="I335" s="184"/>
      <c r="J335" s="185"/>
      <c r="K335" s="92">
        <f>SUM(K18:K334)-K210-K334</f>
        <v>31322772218</v>
      </c>
      <c r="L335" s="33"/>
      <c r="M335" s="186" t="s">
        <v>123</v>
      </c>
      <c r="N335" s="187"/>
      <c r="O335" s="94">
        <f>SUM(O18:O334)</f>
        <v>0</v>
      </c>
      <c r="P335" s="73" t="str">
        <f>IF(OR(O335&lt;=0,O335&gt;K335),"ERROR","OK")</f>
        <v>ERROR</v>
      </c>
    </row>
    <row r="336" spans="1:16">
      <c r="A336" s="1"/>
      <c r="B336" s="14"/>
      <c r="C336" s="83"/>
      <c r="D336" s="84"/>
      <c r="E336" s="85"/>
      <c r="F336" s="85"/>
      <c r="G336" s="86"/>
      <c r="H336" s="87"/>
      <c r="I336" s="88"/>
      <c r="J336" s="89"/>
      <c r="K336" s="90"/>
      <c r="L336" s="33"/>
      <c r="M336" s="79"/>
      <c r="N336" s="81"/>
      <c r="O336" s="81"/>
      <c r="P336" s="73"/>
    </row>
    <row r="337" spans="1:16">
      <c r="A337" s="1"/>
      <c r="B337" s="14"/>
      <c r="C337" s="113"/>
      <c r="D337" s="268">
        <v>8</v>
      </c>
      <c r="E337" s="154"/>
      <c r="F337" s="154"/>
      <c r="G337" s="155" t="s">
        <v>271</v>
      </c>
      <c r="H337" s="156"/>
      <c r="I337" s="157"/>
      <c r="J337" s="157"/>
      <c r="K337" s="265"/>
      <c r="L337" s="33"/>
      <c r="M337" s="79"/>
      <c r="N337" s="72">
        <f t="shared" ref="N337:N365" si="21">ROUND((+M337),0)</f>
        <v>0</v>
      </c>
      <c r="O337" s="72">
        <f t="shared" ref="O337:O365" si="22">+N337*I337</f>
        <v>0</v>
      </c>
      <c r="P337" s="73" t="str">
        <f t="shared" ref="P337:P365" si="23">IF(OR(O337&lt;=0,O337&gt;K337),"ERROR","OK")</f>
        <v>ERROR</v>
      </c>
    </row>
    <row r="338" spans="1:16">
      <c r="A338" s="1"/>
      <c r="B338" s="14"/>
      <c r="C338" s="83"/>
      <c r="D338" s="163"/>
      <c r="E338" s="164"/>
      <c r="F338" s="164"/>
      <c r="G338" s="160" t="s">
        <v>272</v>
      </c>
      <c r="H338" s="166"/>
      <c r="I338" s="167"/>
      <c r="J338" s="168"/>
      <c r="K338" s="90"/>
      <c r="L338" s="33"/>
      <c r="M338" s="79"/>
      <c r="N338" s="72">
        <f t="shared" ref="N338:N339" si="24">ROUND((+M338),0)</f>
        <v>0</v>
      </c>
      <c r="O338" s="72">
        <f t="shared" ref="O338:O339" si="25">+N338*I338</f>
        <v>0</v>
      </c>
      <c r="P338" s="73" t="str">
        <f t="shared" ref="P338:P339" si="26">IF(OR(O338&lt;=0,O338&gt;K338),"ERROR","OK")</f>
        <v>ERROR</v>
      </c>
    </row>
    <row r="339" spans="1:16">
      <c r="A339" s="1"/>
      <c r="B339" s="14"/>
      <c r="C339" s="83"/>
      <c r="D339" s="163"/>
      <c r="E339" s="164"/>
      <c r="F339" s="164"/>
      <c r="G339" s="160" t="s">
        <v>273</v>
      </c>
      <c r="H339" s="166"/>
      <c r="I339" s="167"/>
      <c r="J339" s="168"/>
      <c r="K339" s="90"/>
      <c r="L339" s="33"/>
      <c r="M339" s="79"/>
      <c r="N339" s="72">
        <f t="shared" si="24"/>
        <v>0</v>
      </c>
      <c r="O339" s="72">
        <f t="shared" si="25"/>
        <v>0</v>
      </c>
      <c r="P339" s="73" t="str">
        <f t="shared" si="26"/>
        <v>ERROR</v>
      </c>
    </row>
    <row r="340" spans="1:16" ht="31.5">
      <c r="A340" s="1"/>
      <c r="B340" s="14"/>
      <c r="C340" s="83">
        <v>7751</v>
      </c>
      <c r="D340" s="163">
        <v>8.0009999999999994</v>
      </c>
      <c r="E340" s="164"/>
      <c r="F340" s="164"/>
      <c r="G340" s="165" t="s">
        <v>274</v>
      </c>
      <c r="H340" s="166" t="s">
        <v>1</v>
      </c>
      <c r="I340" s="167">
        <v>201</v>
      </c>
      <c r="J340" s="168">
        <v>96314</v>
      </c>
      <c r="K340" s="90">
        <v>19359114</v>
      </c>
      <c r="L340" s="33"/>
      <c r="M340" s="150">
        <f t="shared" ref="M340:M357" si="27">+J340</f>
        <v>96314</v>
      </c>
      <c r="N340" s="72">
        <f t="shared" ref="N340:N358" si="28">ROUND((+M340),0)</f>
        <v>96314</v>
      </c>
      <c r="O340" s="72">
        <f t="shared" ref="O340:O358" si="29">+N340*I340</f>
        <v>19359114</v>
      </c>
      <c r="P340" s="73" t="str">
        <f t="shared" ref="P340:P358" si="30">IF(OR(O340&lt;=0,O340&gt;K340),"ERROR","OK")</f>
        <v>OK</v>
      </c>
    </row>
    <row r="341" spans="1:16" ht="47.25">
      <c r="A341" s="1"/>
      <c r="B341" s="14"/>
      <c r="C341" s="83">
        <v>5380</v>
      </c>
      <c r="D341" s="163">
        <v>8.0019999999999989</v>
      </c>
      <c r="E341" s="164"/>
      <c r="F341" s="164"/>
      <c r="G341" s="165" t="s">
        <v>275</v>
      </c>
      <c r="H341" s="166" t="s">
        <v>1</v>
      </c>
      <c r="I341" s="167">
        <v>260</v>
      </c>
      <c r="J341" s="168">
        <v>44831</v>
      </c>
      <c r="K341" s="90">
        <v>11656060</v>
      </c>
      <c r="L341" s="33"/>
      <c r="M341" s="150">
        <f t="shared" si="27"/>
        <v>44831</v>
      </c>
      <c r="N341" s="72">
        <f t="shared" si="28"/>
        <v>44831</v>
      </c>
      <c r="O341" s="72">
        <f t="shared" si="29"/>
        <v>11656060</v>
      </c>
      <c r="P341" s="73" t="str">
        <f t="shared" si="30"/>
        <v>OK</v>
      </c>
    </row>
    <row r="342" spans="1:16" ht="31.5">
      <c r="A342" s="1"/>
      <c r="B342" s="14"/>
      <c r="C342" s="83">
        <v>3866</v>
      </c>
      <c r="D342" s="163">
        <v>8.0029999999999983</v>
      </c>
      <c r="E342" s="164"/>
      <c r="F342" s="164"/>
      <c r="G342" s="165" t="s">
        <v>276</v>
      </c>
      <c r="H342" s="166" t="s">
        <v>4</v>
      </c>
      <c r="I342" s="167">
        <v>5346</v>
      </c>
      <c r="J342" s="168">
        <v>2006</v>
      </c>
      <c r="K342" s="90">
        <v>10724076</v>
      </c>
      <c r="L342" s="33"/>
      <c r="M342" s="150">
        <f t="shared" si="27"/>
        <v>2006</v>
      </c>
      <c r="N342" s="72">
        <f t="shared" si="28"/>
        <v>2006</v>
      </c>
      <c r="O342" s="72">
        <f t="shared" si="29"/>
        <v>10724076</v>
      </c>
      <c r="P342" s="73" t="str">
        <f t="shared" si="30"/>
        <v>OK</v>
      </c>
    </row>
    <row r="343" spans="1:16">
      <c r="A343" s="1"/>
      <c r="B343" s="14"/>
      <c r="C343" s="83"/>
      <c r="D343" s="163"/>
      <c r="E343" s="164"/>
      <c r="F343" s="164"/>
      <c r="G343" s="160" t="s">
        <v>278</v>
      </c>
      <c r="H343" s="166"/>
      <c r="I343" s="167"/>
      <c r="J343" s="168"/>
      <c r="K343" s="90"/>
      <c r="L343" s="33"/>
      <c r="M343" s="150">
        <f t="shared" si="27"/>
        <v>0</v>
      </c>
      <c r="N343" s="72">
        <f t="shared" si="28"/>
        <v>0</v>
      </c>
      <c r="O343" s="72">
        <f t="shared" si="29"/>
        <v>0</v>
      </c>
      <c r="P343" s="73" t="str">
        <f t="shared" si="30"/>
        <v>ERROR</v>
      </c>
    </row>
    <row r="344" spans="1:16" ht="31.5">
      <c r="A344" s="1"/>
      <c r="B344" s="14"/>
      <c r="C344" s="83">
        <v>7751</v>
      </c>
      <c r="D344" s="163">
        <v>8.0039999999999978</v>
      </c>
      <c r="E344" s="164"/>
      <c r="F344" s="164"/>
      <c r="G344" s="165" t="s">
        <v>274</v>
      </c>
      <c r="H344" s="166" t="s">
        <v>1</v>
      </c>
      <c r="I344" s="167">
        <v>47</v>
      </c>
      <c r="J344" s="168">
        <v>96314</v>
      </c>
      <c r="K344" s="90">
        <v>4526758</v>
      </c>
      <c r="L344" s="33"/>
      <c r="M344" s="150">
        <f t="shared" si="27"/>
        <v>96314</v>
      </c>
      <c r="N344" s="72">
        <f t="shared" si="28"/>
        <v>96314</v>
      </c>
      <c r="O344" s="72">
        <f t="shared" si="29"/>
        <v>4526758</v>
      </c>
      <c r="P344" s="73" t="str">
        <f t="shared" si="30"/>
        <v>OK</v>
      </c>
    </row>
    <row r="345" spans="1:16" ht="47.25">
      <c r="A345" s="1"/>
      <c r="B345" s="14"/>
      <c r="C345" s="83">
        <v>5380</v>
      </c>
      <c r="D345" s="163">
        <v>8.0049999999999972</v>
      </c>
      <c r="E345" s="164"/>
      <c r="F345" s="164"/>
      <c r="G345" s="165" t="s">
        <v>275</v>
      </c>
      <c r="H345" s="166" t="s">
        <v>1</v>
      </c>
      <c r="I345" s="167">
        <v>61</v>
      </c>
      <c r="J345" s="168">
        <v>44831</v>
      </c>
      <c r="K345" s="90">
        <v>2734691</v>
      </c>
      <c r="L345" s="33"/>
      <c r="M345" s="150">
        <f t="shared" si="27"/>
        <v>44831</v>
      </c>
      <c r="N345" s="72">
        <f t="shared" si="28"/>
        <v>44831</v>
      </c>
      <c r="O345" s="72">
        <f t="shared" si="29"/>
        <v>2734691</v>
      </c>
      <c r="P345" s="73" t="str">
        <f t="shared" si="30"/>
        <v>OK</v>
      </c>
    </row>
    <row r="346" spans="1:16" ht="31.5">
      <c r="A346" s="1"/>
      <c r="B346" s="14"/>
      <c r="C346" s="83">
        <v>3866</v>
      </c>
      <c r="D346" s="163">
        <v>8.0059999999999967</v>
      </c>
      <c r="E346" s="164"/>
      <c r="F346" s="164"/>
      <c r="G346" s="165" t="s">
        <v>276</v>
      </c>
      <c r="H346" s="166" t="s">
        <v>4</v>
      </c>
      <c r="I346" s="167">
        <v>1255</v>
      </c>
      <c r="J346" s="168">
        <v>2006</v>
      </c>
      <c r="K346" s="90">
        <v>2517530</v>
      </c>
      <c r="L346" s="33"/>
      <c r="M346" s="150">
        <f t="shared" si="27"/>
        <v>2006</v>
      </c>
      <c r="N346" s="72">
        <f>ROUND((+M346),0)</f>
        <v>2006</v>
      </c>
      <c r="O346" s="72">
        <f>+N346*I346</f>
        <v>2517530</v>
      </c>
      <c r="P346" s="73" t="str">
        <f>IF(OR(O346&lt;=0,O346&gt;K346),"ERROR","OK")</f>
        <v>OK</v>
      </c>
    </row>
    <row r="347" spans="1:16" ht="47.25">
      <c r="A347" s="1"/>
      <c r="B347" s="14"/>
      <c r="C347" s="83">
        <v>4203</v>
      </c>
      <c r="D347" s="163">
        <v>8.0069999999999961</v>
      </c>
      <c r="E347" s="164"/>
      <c r="F347" s="164"/>
      <c r="G347" s="165" t="s">
        <v>48</v>
      </c>
      <c r="H347" s="166" t="s">
        <v>1</v>
      </c>
      <c r="I347" s="167">
        <v>44</v>
      </c>
      <c r="J347" s="168">
        <v>774515</v>
      </c>
      <c r="K347" s="90">
        <v>34078660</v>
      </c>
      <c r="L347" s="33"/>
      <c r="M347" s="263">
        <f t="shared" si="27"/>
        <v>774515</v>
      </c>
      <c r="N347" s="72">
        <f t="shared" ref="N347:N357" si="31">ROUND((+M347),0)</f>
        <v>774515</v>
      </c>
      <c r="O347" s="72">
        <f t="shared" ref="O347:O357" si="32">+N347*I347</f>
        <v>34078660</v>
      </c>
      <c r="P347" s="73" t="str">
        <f t="shared" ref="P347:P357" si="33">IF(OR(O347&lt;=0,O347&gt;K347),"ERROR","OK")</f>
        <v>OK</v>
      </c>
    </row>
    <row r="348" spans="1:16">
      <c r="A348" s="1"/>
      <c r="B348" s="14"/>
      <c r="C348" s="83"/>
      <c r="D348" s="163"/>
      <c r="E348" s="164"/>
      <c r="F348" s="164"/>
      <c r="G348" s="160" t="s">
        <v>279</v>
      </c>
      <c r="H348" s="166"/>
      <c r="I348" s="167"/>
      <c r="J348" s="168"/>
      <c r="K348" s="90"/>
      <c r="L348" s="33"/>
      <c r="M348" s="263">
        <f t="shared" si="27"/>
        <v>0</v>
      </c>
      <c r="N348" s="72">
        <f t="shared" si="31"/>
        <v>0</v>
      </c>
      <c r="O348" s="72">
        <f t="shared" si="32"/>
        <v>0</v>
      </c>
      <c r="P348" s="73" t="str">
        <f t="shared" si="33"/>
        <v>ERROR</v>
      </c>
    </row>
    <row r="349" spans="1:16">
      <c r="A349" s="1"/>
      <c r="B349" s="14"/>
      <c r="C349" s="83"/>
      <c r="D349" s="163"/>
      <c r="E349" s="164"/>
      <c r="F349" s="164"/>
      <c r="G349" s="160" t="s">
        <v>280</v>
      </c>
      <c r="H349" s="166"/>
      <c r="I349" s="167"/>
      <c r="J349" s="168"/>
      <c r="K349" s="90"/>
      <c r="L349" s="33"/>
      <c r="M349" s="263">
        <f t="shared" si="27"/>
        <v>0</v>
      </c>
      <c r="N349" s="72">
        <f t="shared" si="31"/>
        <v>0</v>
      </c>
      <c r="O349" s="72">
        <f t="shared" si="32"/>
        <v>0</v>
      </c>
      <c r="P349" s="73" t="str">
        <f t="shared" si="33"/>
        <v>ERROR</v>
      </c>
    </row>
    <row r="350" spans="1:16">
      <c r="A350" s="1"/>
      <c r="B350" s="14"/>
      <c r="C350" s="83"/>
      <c r="D350" s="163"/>
      <c r="E350" s="164"/>
      <c r="F350" s="164"/>
      <c r="G350" s="160" t="s">
        <v>281</v>
      </c>
      <c r="H350" s="166"/>
      <c r="I350" s="167"/>
      <c r="J350" s="168"/>
      <c r="K350" s="90"/>
      <c r="L350" s="33"/>
      <c r="M350" s="263">
        <f t="shared" si="27"/>
        <v>0</v>
      </c>
      <c r="N350" s="72">
        <f t="shared" si="31"/>
        <v>0</v>
      </c>
      <c r="O350" s="72">
        <f t="shared" si="32"/>
        <v>0</v>
      </c>
      <c r="P350" s="73" t="str">
        <f t="shared" si="33"/>
        <v>ERROR</v>
      </c>
    </row>
    <row r="351" spans="1:16">
      <c r="A351" s="1"/>
      <c r="B351" s="14"/>
      <c r="C351" s="83">
        <v>4758</v>
      </c>
      <c r="D351" s="163">
        <v>8.0079999999999956</v>
      </c>
      <c r="E351" s="164"/>
      <c r="F351" s="164"/>
      <c r="G351" s="165" t="s">
        <v>277</v>
      </c>
      <c r="H351" s="166" t="s">
        <v>2</v>
      </c>
      <c r="I351" s="167">
        <v>1155</v>
      </c>
      <c r="J351" s="168">
        <v>7011</v>
      </c>
      <c r="K351" s="90">
        <v>8097705</v>
      </c>
      <c r="L351" s="33"/>
      <c r="M351" s="263">
        <f t="shared" si="27"/>
        <v>7011</v>
      </c>
      <c r="N351" s="72">
        <f t="shared" si="31"/>
        <v>7011</v>
      </c>
      <c r="O351" s="72">
        <f t="shared" si="32"/>
        <v>8097705</v>
      </c>
      <c r="P351" s="73" t="str">
        <f t="shared" si="33"/>
        <v>OK</v>
      </c>
    </row>
    <row r="352" spans="1:16">
      <c r="A352" s="1"/>
      <c r="B352" s="14"/>
      <c r="C352" s="83"/>
      <c r="D352" s="163"/>
      <c r="E352" s="164"/>
      <c r="F352" s="164"/>
      <c r="G352" s="160" t="s">
        <v>282</v>
      </c>
      <c r="H352" s="166"/>
      <c r="I352" s="167"/>
      <c r="J352" s="168"/>
      <c r="K352" s="90"/>
      <c r="L352" s="33"/>
      <c r="M352" s="263">
        <f t="shared" si="27"/>
        <v>0</v>
      </c>
      <c r="N352" s="72">
        <f t="shared" si="31"/>
        <v>0</v>
      </c>
      <c r="O352" s="72">
        <f t="shared" si="32"/>
        <v>0</v>
      </c>
      <c r="P352" s="73" t="str">
        <f t="shared" si="33"/>
        <v>ERROR</v>
      </c>
    </row>
    <row r="353" spans="1:16">
      <c r="A353" s="1"/>
      <c r="B353" s="14"/>
      <c r="C353" s="83"/>
      <c r="D353" s="163"/>
      <c r="E353" s="164"/>
      <c r="F353" s="164"/>
      <c r="G353" s="160" t="s">
        <v>283</v>
      </c>
      <c r="H353" s="166"/>
      <c r="I353" s="167"/>
      <c r="J353" s="168"/>
      <c r="K353" s="90"/>
      <c r="L353" s="33"/>
      <c r="M353" s="263">
        <f t="shared" si="27"/>
        <v>0</v>
      </c>
      <c r="N353" s="72">
        <f t="shared" si="31"/>
        <v>0</v>
      </c>
      <c r="O353" s="72">
        <f t="shared" si="32"/>
        <v>0</v>
      </c>
      <c r="P353" s="73" t="str">
        <f t="shared" si="33"/>
        <v>ERROR</v>
      </c>
    </row>
    <row r="354" spans="1:16" ht="31.5">
      <c r="A354" s="1"/>
      <c r="B354" s="14"/>
      <c r="C354" s="83">
        <v>7751</v>
      </c>
      <c r="D354" s="163">
        <v>8.008999999999995</v>
      </c>
      <c r="E354" s="164"/>
      <c r="F354" s="164"/>
      <c r="G354" s="165" t="s">
        <v>274</v>
      </c>
      <c r="H354" s="166" t="s">
        <v>1</v>
      </c>
      <c r="I354" s="167">
        <v>248</v>
      </c>
      <c r="J354" s="168">
        <v>96314</v>
      </c>
      <c r="K354" s="90">
        <v>23885872</v>
      </c>
      <c r="L354" s="33"/>
      <c r="M354" s="263">
        <f t="shared" si="27"/>
        <v>96314</v>
      </c>
      <c r="N354" s="72">
        <f t="shared" si="31"/>
        <v>96314</v>
      </c>
      <c r="O354" s="72">
        <f t="shared" si="32"/>
        <v>23885872</v>
      </c>
      <c r="P354" s="73" t="str">
        <f t="shared" si="33"/>
        <v>OK</v>
      </c>
    </row>
    <row r="355" spans="1:16" ht="47.25">
      <c r="A355" s="1"/>
      <c r="B355" s="14"/>
      <c r="C355" s="83">
        <v>5380</v>
      </c>
      <c r="D355" s="163">
        <v>8.0099999999999945</v>
      </c>
      <c r="E355" s="164"/>
      <c r="F355" s="164"/>
      <c r="G355" s="165" t="s">
        <v>275</v>
      </c>
      <c r="H355" s="166" t="s">
        <v>1</v>
      </c>
      <c r="I355" s="167">
        <v>322</v>
      </c>
      <c r="J355" s="168">
        <v>44831</v>
      </c>
      <c r="K355" s="90">
        <v>14435582</v>
      </c>
      <c r="L355" s="33"/>
      <c r="M355" s="263">
        <f t="shared" si="27"/>
        <v>44831</v>
      </c>
      <c r="N355" s="72">
        <f t="shared" si="31"/>
        <v>44831</v>
      </c>
      <c r="O355" s="72">
        <f t="shared" si="32"/>
        <v>14435582</v>
      </c>
      <c r="P355" s="73" t="str">
        <f t="shared" si="33"/>
        <v>OK</v>
      </c>
    </row>
    <row r="356" spans="1:16" ht="31.5">
      <c r="A356" s="1"/>
      <c r="B356" s="14"/>
      <c r="C356" s="83">
        <v>3866</v>
      </c>
      <c r="D356" s="163">
        <v>8.0109999999999939</v>
      </c>
      <c r="E356" s="164"/>
      <c r="F356" s="164"/>
      <c r="G356" s="165" t="s">
        <v>276</v>
      </c>
      <c r="H356" s="166" t="s">
        <v>4</v>
      </c>
      <c r="I356" s="167">
        <v>6600</v>
      </c>
      <c r="J356" s="168">
        <v>2006</v>
      </c>
      <c r="K356" s="90">
        <v>13239600</v>
      </c>
      <c r="L356" s="33"/>
      <c r="M356" s="263">
        <f t="shared" si="27"/>
        <v>2006</v>
      </c>
      <c r="N356" s="72">
        <f t="shared" si="31"/>
        <v>2006</v>
      </c>
      <c r="O356" s="72">
        <f t="shared" si="32"/>
        <v>13239600</v>
      </c>
      <c r="P356" s="73" t="str">
        <f t="shared" si="33"/>
        <v>OK</v>
      </c>
    </row>
    <row r="357" spans="1:16" ht="47.25">
      <c r="A357" s="1"/>
      <c r="B357" s="14"/>
      <c r="C357" s="83">
        <v>4203</v>
      </c>
      <c r="D357" s="163">
        <v>8.0119999999999933</v>
      </c>
      <c r="E357" s="164"/>
      <c r="F357" s="164"/>
      <c r="G357" s="165" t="s">
        <v>48</v>
      </c>
      <c r="H357" s="166" t="s">
        <v>1</v>
      </c>
      <c r="I357" s="167">
        <v>248</v>
      </c>
      <c r="J357" s="168">
        <v>774515</v>
      </c>
      <c r="K357" s="90">
        <v>192079720</v>
      </c>
      <c r="L357" s="33"/>
      <c r="M357" s="263">
        <f t="shared" si="27"/>
        <v>774515</v>
      </c>
      <c r="N357" s="72">
        <f t="shared" si="31"/>
        <v>774515</v>
      </c>
      <c r="O357" s="72">
        <f t="shared" si="32"/>
        <v>192079720</v>
      </c>
      <c r="P357" s="73" t="str">
        <f t="shared" si="33"/>
        <v>OK</v>
      </c>
    </row>
    <row r="358" spans="1:16" ht="17.25" thickBot="1">
      <c r="A358" s="1"/>
      <c r="B358" s="14"/>
      <c r="C358" s="144" t="s">
        <v>270</v>
      </c>
      <c r="D358" s="138"/>
      <c r="E358" s="140"/>
      <c r="F358" s="140"/>
      <c r="G358" s="139"/>
      <c r="H358" s="140"/>
      <c r="I358" s="141"/>
      <c r="J358" s="142"/>
      <c r="K358" s="143">
        <v>337335368</v>
      </c>
      <c r="L358" s="33"/>
      <c r="M358" s="150"/>
      <c r="N358" s="72">
        <f t="shared" si="28"/>
        <v>0</v>
      </c>
      <c r="O358" s="72">
        <f t="shared" si="29"/>
        <v>0</v>
      </c>
      <c r="P358" s="73" t="str">
        <f t="shared" si="30"/>
        <v>ERROR</v>
      </c>
    </row>
    <row r="359" spans="1:16" ht="90.75" customHeight="1" thickBot="1">
      <c r="A359" s="1"/>
      <c r="B359" s="14"/>
      <c r="C359" s="91"/>
      <c r="D359" s="183" t="s">
        <v>122</v>
      </c>
      <c r="E359" s="184"/>
      <c r="F359" s="184"/>
      <c r="G359" s="184"/>
      <c r="H359" s="184"/>
      <c r="I359" s="184"/>
      <c r="J359" s="185"/>
      <c r="K359" s="92">
        <f>SUM(K340:K357)</f>
        <v>337335368</v>
      </c>
      <c r="L359" s="33"/>
      <c r="M359" s="186" t="s">
        <v>124</v>
      </c>
      <c r="N359" s="187"/>
      <c r="O359" s="94">
        <f>SUM(O340:O358)</f>
        <v>337335368</v>
      </c>
      <c r="P359" s="73" t="str">
        <f t="shared" si="23"/>
        <v>OK</v>
      </c>
    </row>
    <row r="360" spans="1:16">
      <c r="A360" s="1"/>
      <c r="B360" s="14"/>
      <c r="C360" s="83"/>
      <c r="D360" s="84"/>
      <c r="E360" s="85"/>
      <c r="F360" s="85"/>
      <c r="G360" s="86"/>
      <c r="H360" s="87"/>
      <c r="I360" s="88"/>
      <c r="J360" s="89"/>
      <c r="K360" s="90"/>
      <c r="L360" s="33"/>
      <c r="M360" s="79"/>
      <c r="N360" s="81"/>
      <c r="O360" s="81"/>
      <c r="P360" s="73"/>
    </row>
    <row r="361" spans="1:16">
      <c r="A361" s="1"/>
      <c r="B361" s="14"/>
      <c r="C361" s="113"/>
      <c r="D361" s="268">
        <v>9</v>
      </c>
      <c r="E361" s="154"/>
      <c r="F361" s="154"/>
      <c r="G361" s="155" t="s">
        <v>113</v>
      </c>
      <c r="H361" s="156"/>
      <c r="I361" s="157"/>
      <c r="J361" s="157"/>
      <c r="K361" s="265"/>
      <c r="L361" s="33"/>
      <c r="M361" s="79"/>
      <c r="N361" s="81"/>
      <c r="O361" s="81"/>
      <c r="P361" s="73"/>
    </row>
    <row r="362" spans="1:16">
      <c r="A362" s="1"/>
      <c r="B362" s="14"/>
      <c r="C362" s="83"/>
      <c r="D362" s="163"/>
      <c r="E362" s="164"/>
      <c r="F362" s="164"/>
      <c r="G362" s="160" t="s">
        <v>114</v>
      </c>
      <c r="H362" s="166"/>
      <c r="I362" s="167"/>
      <c r="J362" s="168"/>
      <c r="K362" s="90"/>
      <c r="L362" s="33"/>
      <c r="M362" s="79"/>
      <c r="N362" s="81"/>
      <c r="O362" s="81"/>
      <c r="P362" s="73"/>
    </row>
    <row r="363" spans="1:16">
      <c r="A363" s="1"/>
      <c r="B363" s="14"/>
      <c r="C363" s="83">
        <v>7758</v>
      </c>
      <c r="D363" s="163">
        <v>9.0009999999999994</v>
      </c>
      <c r="E363" s="164"/>
      <c r="F363" s="164"/>
      <c r="G363" s="165" t="s">
        <v>64</v>
      </c>
      <c r="H363" s="166" t="s">
        <v>7</v>
      </c>
      <c r="I363" s="167">
        <v>1</v>
      </c>
      <c r="J363" s="168">
        <v>2870238</v>
      </c>
      <c r="K363" s="90">
        <v>2870238</v>
      </c>
      <c r="L363" s="33"/>
      <c r="M363" s="148">
        <f t="shared" ref="M363:M369" si="34">+J363</f>
        <v>2870238</v>
      </c>
      <c r="N363" s="72">
        <f t="shared" si="21"/>
        <v>2870238</v>
      </c>
      <c r="O363" s="72">
        <f t="shared" si="22"/>
        <v>2870238</v>
      </c>
      <c r="P363" s="73" t="str">
        <f t="shared" si="23"/>
        <v>OK</v>
      </c>
    </row>
    <row r="364" spans="1:16" ht="47.25">
      <c r="A364" s="1"/>
      <c r="B364" s="14"/>
      <c r="C364" s="83">
        <v>7762</v>
      </c>
      <c r="D364" s="163">
        <v>9.0019999999999989</v>
      </c>
      <c r="E364" s="164"/>
      <c r="F364" s="164"/>
      <c r="G364" s="165" t="s">
        <v>66</v>
      </c>
      <c r="H364" s="166" t="s">
        <v>7</v>
      </c>
      <c r="I364" s="167">
        <v>1</v>
      </c>
      <c r="J364" s="168">
        <v>21103073</v>
      </c>
      <c r="K364" s="90">
        <v>21103073</v>
      </c>
      <c r="L364" s="33"/>
      <c r="M364" s="148">
        <f t="shared" si="34"/>
        <v>21103073</v>
      </c>
      <c r="N364" s="72">
        <f t="shared" si="21"/>
        <v>21103073</v>
      </c>
      <c r="O364" s="72">
        <f t="shared" si="22"/>
        <v>21103073</v>
      </c>
      <c r="P364" s="73" t="str">
        <f t="shared" si="23"/>
        <v>OK</v>
      </c>
    </row>
    <row r="365" spans="1:16" ht="47.25">
      <c r="A365" s="1"/>
      <c r="B365" s="14"/>
      <c r="C365" s="83">
        <v>7759</v>
      </c>
      <c r="D365" s="163">
        <v>9.0029999999999983</v>
      </c>
      <c r="E365" s="164"/>
      <c r="F365" s="164"/>
      <c r="G365" s="165" t="s">
        <v>67</v>
      </c>
      <c r="H365" s="166" t="s">
        <v>7</v>
      </c>
      <c r="I365" s="167">
        <v>1</v>
      </c>
      <c r="J365" s="168">
        <v>20602609</v>
      </c>
      <c r="K365" s="90">
        <v>20602609</v>
      </c>
      <c r="L365" s="33"/>
      <c r="M365" s="148">
        <f t="shared" si="34"/>
        <v>20602609</v>
      </c>
      <c r="N365" s="72">
        <f t="shared" si="21"/>
        <v>20602609</v>
      </c>
      <c r="O365" s="72">
        <f t="shared" si="22"/>
        <v>20602609</v>
      </c>
      <c r="P365" s="73" t="str">
        <f t="shared" si="23"/>
        <v>OK</v>
      </c>
    </row>
    <row r="366" spans="1:16" ht="31.5">
      <c r="A366" s="1"/>
      <c r="B366" s="14"/>
      <c r="C366" s="83">
        <v>7760</v>
      </c>
      <c r="D366" s="163">
        <v>9.0039999999999978</v>
      </c>
      <c r="E366" s="164"/>
      <c r="F366" s="164"/>
      <c r="G366" s="165" t="s">
        <v>65</v>
      </c>
      <c r="H366" s="166" t="s">
        <v>7</v>
      </c>
      <c r="I366" s="167">
        <v>1</v>
      </c>
      <c r="J366" s="168">
        <v>896949</v>
      </c>
      <c r="K366" s="90">
        <v>896949</v>
      </c>
      <c r="L366" s="33"/>
      <c r="M366" s="264">
        <f t="shared" si="34"/>
        <v>896949</v>
      </c>
      <c r="N366" s="72">
        <f t="shared" ref="N366:N370" si="35">ROUND((+M366),0)</f>
        <v>896949</v>
      </c>
      <c r="O366" s="72">
        <f t="shared" ref="O366:O370" si="36">+N366*I366</f>
        <v>896949</v>
      </c>
      <c r="P366" s="73" t="str">
        <f t="shared" ref="P366:P370" si="37">IF(OR(O366&lt;=0,O366&gt;K366),"ERROR","OK")</f>
        <v>OK</v>
      </c>
    </row>
    <row r="367" spans="1:16" ht="47.25">
      <c r="A367" s="1"/>
      <c r="B367" s="14"/>
      <c r="C367" s="83">
        <v>8095</v>
      </c>
      <c r="D367" s="163">
        <v>9.0049999999999972</v>
      </c>
      <c r="E367" s="164"/>
      <c r="F367" s="164"/>
      <c r="G367" s="165" t="s">
        <v>108</v>
      </c>
      <c r="H367" s="166" t="s">
        <v>5</v>
      </c>
      <c r="I367" s="167">
        <v>1</v>
      </c>
      <c r="J367" s="168">
        <v>1824693</v>
      </c>
      <c r="K367" s="90">
        <v>1824693</v>
      </c>
      <c r="L367" s="33"/>
      <c r="M367" s="264">
        <f t="shared" si="34"/>
        <v>1824693</v>
      </c>
      <c r="N367" s="72">
        <f t="shared" si="35"/>
        <v>1824693</v>
      </c>
      <c r="O367" s="72">
        <f t="shared" si="36"/>
        <v>1824693</v>
      </c>
      <c r="P367" s="73" t="str">
        <f t="shared" si="37"/>
        <v>OK</v>
      </c>
    </row>
    <row r="368" spans="1:16" ht="78.75">
      <c r="A368" s="1"/>
      <c r="B368" s="14"/>
      <c r="C368" s="83">
        <v>8096</v>
      </c>
      <c r="D368" s="163">
        <v>9.0059999999999967</v>
      </c>
      <c r="E368" s="164"/>
      <c r="F368" s="164"/>
      <c r="G368" s="165" t="s">
        <v>109</v>
      </c>
      <c r="H368" s="166" t="s">
        <v>5</v>
      </c>
      <c r="I368" s="167">
        <v>1</v>
      </c>
      <c r="J368" s="168">
        <v>3144086</v>
      </c>
      <c r="K368" s="90">
        <v>3144086</v>
      </c>
      <c r="L368" s="33"/>
      <c r="M368" s="264">
        <f t="shared" si="34"/>
        <v>3144086</v>
      </c>
      <c r="N368" s="72">
        <f t="shared" si="35"/>
        <v>3144086</v>
      </c>
      <c r="O368" s="72">
        <f t="shared" si="36"/>
        <v>3144086</v>
      </c>
      <c r="P368" s="73" t="str">
        <f t="shared" si="37"/>
        <v>OK</v>
      </c>
    </row>
    <row r="369" spans="1:25" ht="78.75">
      <c r="A369" s="1"/>
      <c r="B369" s="14"/>
      <c r="C369" s="83">
        <v>8097</v>
      </c>
      <c r="D369" s="163">
        <v>9.0069999999999961</v>
      </c>
      <c r="E369" s="164"/>
      <c r="F369" s="164"/>
      <c r="G369" s="165" t="s">
        <v>110</v>
      </c>
      <c r="H369" s="166" t="s">
        <v>5</v>
      </c>
      <c r="I369" s="167">
        <v>1</v>
      </c>
      <c r="J369" s="168">
        <v>701524</v>
      </c>
      <c r="K369" s="90">
        <v>701524</v>
      </c>
      <c r="L369" s="33"/>
      <c r="M369" s="264">
        <f t="shared" si="34"/>
        <v>701524</v>
      </c>
      <c r="N369" s="72">
        <f t="shared" si="35"/>
        <v>701524</v>
      </c>
      <c r="O369" s="72">
        <f t="shared" si="36"/>
        <v>701524</v>
      </c>
      <c r="P369" s="73" t="str">
        <f t="shared" si="37"/>
        <v>OK</v>
      </c>
    </row>
    <row r="370" spans="1:25" ht="17.25" thickBot="1">
      <c r="A370" s="1"/>
      <c r="B370" s="14"/>
      <c r="C370" s="144" t="s">
        <v>270</v>
      </c>
      <c r="D370" s="138"/>
      <c r="E370" s="140"/>
      <c r="F370" s="140"/>
      <c r="G370" s="139"/>
      <c r="H370" s="140"/>
      <c r="I370" s="141"/>
      <c r="J370" s="142"/>
      <c r="K370" s="143">
        <v>51143172</v>
      </c>
      <c r="L370" s="33"/>
      <c r="M370" s="264"/>
      <c r="N370" s="72">
        <f t="shared" si="35"/>
        <v>0</v>
      </c>
      <c r="O370" s="72">
        <f t="shared" si="36"/>
        <v>0</v>
      </c>
      <c r="P370" s="73" t="str">
        <f t="shared" si="37"/>
        <v>ERROR</v>
      </c>
    </row>
    <row r="371" spans="1:25" ht="79.5" customHeight="1" thickBot="1">
      <c r="A371" s="1"/>
      <c r="B371" s="14"/>
      <c r="C371" s="227" t="s">
        <v>115</v>
      </c>
      <c r="D371" s="228"/>
      <c r="E371" s="228"/>
      <c r="F371" s="228"/>
      <c r="G371" s="228"/>
      <c r="H371" s="228"/>
      <c r="I371" s="228"/>
      <c r="J371" s="229"/>
      <c r="K371" s="93">
        <f>SUM(K363:K369)</f>
        <v>51143172</v>
      </c>
      <c r="L371" s="33"/>
      <c r="M371" s="176" t="s">
        <v>127</v>
      </c>
      <c r="N371" s="177"/>
      <c r="O371" s="93">
        <f>+K371</f>
        <v>51143172</v>
      </c>
      <c r="P371" s="73"/>
    </row>
    <row r="372" spans="1:25" ht="24" thickBot="1">
      <c r="A372" s="1"/>
      <c r="B372" s="14"/>
      <c r="C372" s="122"/>
      <c r="D372" s="123"/>
      <c r="E372" s="124"/>
      <c r="F372" s="124"/>
      <c r="G372" s="125"/>
      <c r="H372" s="126"/>
      <c r="I372" s="127"/>
      <c r="J372" s="127"/>
      <c r="K372" s="128"/>
      <c r="L372" s="33"/>
      <c r="M372" s="79"/>
      <c r="N372" s="81"/>
      <c r="O372" s="81"/>
      <c r="P372" s="73"/>
    </row>
    <row r="373" spans="1:25" ht="83.25" customHeight="1" thickBot="1">
      <c r="A373" s="1"/>
      <c r="B373" s="14"/>
      <c r="C373" s="227" t="s">
        <v>76</v>
      </c>
      <c r="D373" s="228"/>
      <c r="E373" s="228"/>
      <c r="F373" s="228"/>
      <c r="G373" s="228"/>
      <c r="H373" s="228"/>
      <c r="I373" s="228"/>
      <c r="J373" s="229"/>
      <c r="K373" s="93">
        <v>91799844605</v>
      </c>
      <c r="L373" s="33"/>
      <c r="M373" s="196" t="s">
        <v>126</v>
      </c>
      <c r="N373" s="197"/>
      <c r="O373" s="94"/>
      <c r="P373" s="73" t="str">
        <f>IF(OR(O373&lt;=0,O373&gt;K373),"ERROR","OK")</f>
        <v>ERROR</v>
      </c>
    </row>
    <row r="374" spans="1:25" ht="23.25">
      <c r="A374" s="1"/>
      <c r="B374" s="14"/>
      <c r="C374" s="122"/>
      <c r="D374" s="123"/>
      <c r="E374" s="124"/>
      <c r="F374" s="124"/>
      <c r="G374" s="125"/>
      <c r="H374" s="126"/>
      <c r="I374" s="127"/>
      <c r="J374" s="127"/>
      <c r="K374" s="128"/>
      <c r="L374" s="33"/>
      <c r="M374" s="145"/>
      <c r="N374" s="147"/>
      <c r="O374" s="147"/>
      <c r="P374" s="146"/>
    </row>
    <row r="375" spans="1:25" ht="23.25">
      <c r="A375" s="1"/>
      <c r="B375" s="14"/>
      <c r="C375" s="122"/>
      <c r="D375" s="123"/>
      <c r="E375" s="124"/>
      <c r="F375" s="124"/>
      <c r="G375" s="125"/>
      <c r="H375" s="126"/>
      <c r="I375" s="127"/>
      <c r="J375" s="127"/>
      <c r="K375" s="128"/>
      <c r="L375" s="33"/>
      <c r="M375" s="145"/>
      <c r="N375" s="147"/>
      <c r="O375" s="147"/>
      <c r="P375" s="146"/>
    </row>
    <row r="376" spans="1:25" ht="23.25">
      <c r="A376" s="1"/>
      <c r="B376" s="14"/>
      <c r="C376" s="122"/>
      <c r="D376" s="123"/>
      <c r="E376" s="124"/>
      <c r="F376" s="124"/>
      <c r="G376" s="125"/>
      <c r="H376" s="126"/>
      <c r="I376" s="127"/>
      <c r="J376" s="127"/>
      <c r="K376" s="128"/>
      <c r="L376" s="33"/>
      <c r="M376" s="145"/>
      <c r="N376" s="147"/>
      <c r="O376" s="147"/>
      <c r="P376" s="146"/>
    </row>
    <row r="377" spans="1:25" ht="23.25">
      <c r="A377" s="1"/>
      <c r="B377" s="14"/>
      <c r="C377" s="122"/>
      <c r="D377" s="123"/>
      <c r="E377" s="124"/>
      <c r="F377" s="124"/>
      <c r="G377" s="125"/>
      <c r="H377" s="126"/>
      <c r="I377" s="127"/>
      <c r="J377" s="127"/>
      <c r="K377" s="128"/>
      <c r="L377" s="33"/>
      <c r="M377" s="145"/>
      <c r="N377" s="147"/>
      <c r="O377" s="147"/>
      <c r="P377" s="146"/>
    </row>
    <row r="378" spans="1:25" ht="23.25">
      <c r="A378" s="1"/>
      <c r="B378" s="14"/>
      <c r="C378" s="122"/>
      <c r="D378" s="123"/>
      <c r="E378" s="124"/>
      <c r="F378" s="124"/>
      <c r="G378" s="125"/>
      <c r="H378" s="126"/>
      <c r="I378" s="127"/>
      <c r="J378" s="127"/>
      <c r="K378" s="128"/>
      <c r="L378" s="33"/>
      <c r="M378" s="145"/>
      <c r="N378" s="147"/>
      <c r="O378" s="147"/>
      <c r="P378" s="146"/>
    </row>
    <row r="379" spans="1:25" ht="23.25">
      <c r="A379" s="1"/>
      <c r="B379" s="14"/>
      <c r="C379" s="122"/>
      <c r="D379" s="123"/>
      <c r="E379" s="124"/>
      <c r="F379" s="124"/>
      <c r="G379" s="125"/>
      <c r="H379" s="126"/>
      <c r="I379" s="127"/>
      <c r="J379" s="127"/>
      <c r="K379" s="128"/>
      <c r="L379" s="33"/>
      <c r="M379" s="145"/>
      <c r="N379" s="147"/>
      <c r="O379" s="147"/>
      <c r="P379" s="146"/>
    </row>
    <row r="380" spans="1:25" ht="24" thickBot="1">
      <c r="A380" s="1"/>
      <c r="B380" s="14"/>
      <c r="C380" s="122"/>
      <c r="D380" s="123"/>
      <c r="E380" s="124"/>
      <c r="F380" s="124"/>
      <c r="G380" s="125"/>
      <c r="H380" s="126"/>
      <c r="I380" s="127"/>
      <c r="J380" s="127"/>
      <c r="K380" s="128"/>
      <c r="L380" s="33"/>
      <c r="M380" s="145"/>
      <c r="N380" s="147"/>
      <c r="O380" s="147"/>
      <c r="P380" s="146"/>
    </row>
    <row r="381" spans="1:25" s="18" customFormat="1" ht="15.75">
      <c r="A381" s="1"/>
      <c r="B381" s="14"/>
      <c r="C381" s="230" t="s">
        <v>69</v>
      </c>
      <c r="D381" s="231"/>
      <c r="E381" s="231"/>
      <c r="F381" s="231"/>
      <c r="G381" s="231"/>
      <c r="H381" s="231"/>
      <c r="I381" s="231"/>
      <c r="J381" s="232"/>
      <c r="K381" s="68">
        <v>323428195</v>
      </c>
      <c r="L381" s="33"/>
      <c r="M381" s="79"/>
      <c r="N381" s="81"/>
      <c r="O381" s="81"/>
      <c r="P381" s="73"/>
      <c r="Q381" s="25"/>
      <c r="R381" s="25"/>
      <c r="S381" s="25"/>
      <c r="T381" s="25"/>
      <c r="U381" s="25"/>
      <c r="V381" s="25"/>
      <c r="W381" s="25"/>
      <c r="X381" s="25"/>
      <c r="Y381" s="25"/>
    </row>
    <row r="382" spans="1:25" s="18" customFormat="1" thickBot="1">
      <c r="A382" s="1"/>
      <c r="B382" s="14"/>
      <c r="C382" s="233" t="s">
        <v>70</v>
      </c>
      <c r="D382" s="234"/>
      <c r="E382" s="234"/>
      <c r="F382" s="234"/>
      <c r="G382" s="234"/>
      <c r="H382" s="234"/>
      <c r="I382" s="234"/>
      <c r="J382" s="235"/>
      <c r="K382" s="69">
        <v>15811901</v>
      </c>
      <c r="L382" s="33"/>
      <c r="M382" s="79"/>
      <c r="N382" s="81"/>
      <c r="O382" s="81"/>
      <c r="P382" s="73"/>
      <c r="Q382" s="25"/>
      <c r="R382" s="25"/>
      <c r="S382" s="25"/>
      <c r="T382" s="25"/>
      <c r="U382" s="25"/>
      <c r="V382" s="25"/>
      <c r="W382" s="25"/>
      <c r="X382" s="25"/>
      <c r="Y382" s="25"/>
    </row>
    <row r="383" spans="1:25" s="18" customFormat="1" ht="63.75" customHeight="1" thickBot="1">
      <c r="A383" s="1"/>
      <c r="B383" s="14"/>
      <c r="C383" s="227" t="s">
        <v>107</v>
      </c>
      <c r="D383" s="228"/>
      <c r="E383" s="228"/>
      <c r="F383" s="228"/>
      <c r="G383" s="228" t="e">
        <v>#REF!</v>
      </c>
      <c r="H383" s="228"/>
      <c r="I383" s="228"/>
      <c r="J383" s="229"/>
      <c r="K383" s="93">
        <v>339240096</v>
      </c>
      <c r="L383" s="33"/>
      <c r="M383" s="176" t="s">
        <v>128</v>
      </c>
      <c r="N383" s="177"/>
      <c r="O383" s="93">
        <f>+K383</f>
        <v>339240096</v>
      </c>
      <c r="P383" s="73"/>
      <c r="Q383" s="25"/>
      <c r="R383" s="25"/>
      <c r="S383" s="25"/>
      <c r="T383" s="25"/>
      <c r="U383" s="25"/>
      <c r="V383" s="25"/>
      <c r="W383" s="25"/>
      <c r="X383" s="25"/>
      <c r="Y383" s="25"/>
    </row>
    <row r="384" spans="1:25" s="18" customFormat="1" thickBot="1">
      <c r="A384" s="1"/>
      <c r="B384" s="14"/>
      <c r="C384" s="115"/>
      <c r="D384" s="116"/>
      <c r="E384" s="117"/>
      <c r="F384" s="117"/>
      <c r="G384" s="118"/>
      <c r="H384" s="119"/>
      <c r="I384" s="120"/>
      <c r="J384" s="120"/>
      <c r="K384" s="121"/>
      <c r="L384" s="33"/>
      <c r="M384" s="79"/>
      <c r="N384" s="81"/>
      <c r="O384" s="81"/>
      <c r="P384" s="73"/>
      <c r="Q384" s="25"/>
      <c r="R384" s="25"/>
      <c r="S384" s="25"/>
      <c r="T384" s="25"/>
      <c r="U384" s="25"/>
      <c r="V384" s="25"/>
      <c r="W384" s="25"/>
      <c r="X384" s="25"/>
      <c r="Y384" s="25"/>
    </row>
    <row r="385" spans="1:25" s="18" customFormat="1" ht="15.75">
      <c r="A385" s="1"/>
      <c r="B385" s="14"/>
      <c r="C385" s="230" t="s">
        <v>95</v>
      </c>
      <c r="D385" s="231"/>
      <c r="E385" s="231"/>
      <c r="F385" s="231"/>
      <c r="G385" s="231"/>
      <c r="H385" s="231"/>
      <c r="I385" s="231"/>
      <c r="J385" s="232"/>
      <c r="K385" s="68">
        <v>175629731</v>
      </c>
      <c r="L385" s="33"/>
      <c r="M385" s="79"/>
      <c r="N385" s="81"/>
      <c r="O385" s="81"/>
      <c r="P385" s="73"/>
      <c r="Q385" s="25"/>
      <c r="R385" s="25"/>
      <c r="S385" s="25"/>
      <c r="T385" s="25"/>
      <c r="U385" s="25"/>
      <c r="V385" s="25"/>
      <c r="W385" s="25"/>
      <c r="X385" s="25"/>
      <c r="Y385" s="25"/>
    </row>
    <row r="386" spans="1:25" s="18" customFormat="1" ht="15.75">
      <c r="A386" s="1"/>
      <c r="B386" s="14"/>
      <c r="C386" s="236" t="s">
        <v>96</v>
      </c>
      <c r="D386" s="237"/>
      <c r="E386" s="237"/>
      <c r="F386" s="237"/>
      <c r="G386" s="237"/>
      <c r="H386" s="237"/>
      <c r="I386" s="237"/>
      <c r="J386" s="238"/>
      <c r="K386" s="69">
        <v>3956007391</v>
      </c>
      <c r="L386" s="33"/>
      <c r="M386" s="79"/>
      <c r="N386" s="81"/>
      <c r="O386" s="81"/>
      <c r="P386" s="73"/>
      <c r="Q386" s="25"/>
      <c r="R386" s="25"/>
      <c r="S386" s="25"/>
      <c r="T386" s="25"/>
      <c r="U386" s="25"/>
      <c r="V386" s="25"/>
      <c r="W386" s="25"/>
      <c r="X386" s="25"/>
      <c r="Y386" s="25"/>
    </row>
    <row r="387" spans="1:25" s="18" customFormat="1" thickBot="1">
      <c r="A387" s="1"/>
      <c r="B387" s="14"/>
      <c r="C387" s="233" t="s">
        <v>97</v>
      </c>
      <c r="D387" s="234"/>
      <c r="E387" s="234"/>
      <c r="F387" s="234"/>
      <c r="G387" s="234"/>
      <c r="H387" s="234"/>
      <c r="I387" s="234"/>
      <c r="J387" s="235"/>
      <c r="K387" s="70">
        <v>545331740</v>
      </c>
      <c r="L387" s="33"/>
      <c r="M387" s="79"/>
      <c r="N387" s="81"/>
      <c r="O387" s="81"/>
      <c r="P387" s="73"/>
      <c r="Q387" s="25"/>
      <c r="R387" s="25"/>
      <c r="S387" s="25"/>
      <c r="T387" s="25"/>
      <c r="U387" s="25"/>
      <c r="V387" s="25"/>
      <c r="W387" s="25"/>
      <c r="X387" s="25"/>
      <c r="Y387" s="25"/>
    </row>
    <row r="388" spans="1:25" s="18" customFormat="1" ht="63.75" customHeight="1" thickBot="1">
      <c r="A388" s="1"/>
      <c r="B388" s="14"/>
      <c r="C388" s="227" t="s">
        <v>71</v>
      </c>
      <c r="D388" s="228"/>
      <c r="E388" s="228"/>
      <c r="F388" s="228"/>
      <c r="G388" s="228"/>
      <c r="H388" s="228"/>
      <c r="I388" s="228"/>
      <c r="J388" s="229"/>
      <c r="K388" s="93">
        <v>4676968862</v>
      </c>
      <c r="L388" s="33"/>
      <c r="M388" s="176" t="s">
        <v>129</v>
      </c>
      <c r="N388" s="177"/>
      <c r="O388" s="93">
        <f>+K388</f>
        <v>4676968862</v>
      </c>
      <c r="P388" s="73"/>
      <c r="Q388" s="25"/>
      <c r="R388" s="25"/>
      <c r="S388" s="25"/>
      <c r="T388" s="25"/>
      <c r="U388" s="25"/>
      <c r="V388" s="25"/>
      <c r="W388" s="25"/>
      <c r="X388" s="25"/>
      <c r="Y388" s="25"/>
    </row>
    <row r="389" spans="1:25" s="18" customFormat="1" thickBot="1">
      <c r="A389" s="1"/>
      <c r="B389" s="14"/>
      <c r="C389" s="115"/>
      <c r="D389" s="116"/>
      <c r="E389" s="117"/>
      <c r="F389" s="117"/>
      <c r="G389" s="118"/>
      <c r="H389" s="119"/>
      <c r="I389" s="120"/>
      <c r="J389" s="120"/>
      <c r="K389" s="121"/>
      <c r="L389" s="33"/>
      <c r="M389" s="79"/>
      <c r="N389" s="81"/>
      <c r="O389" s="81"/>
      <c r="P389" s="73"/>
      <c r="Q389" s="25"/>
      <c r="R389" s="25"/>
      <c r="S389" s="25"/>
      <c r="T389" s="25"/>
      <c r="U389" s="25"/>
      <c r="V389" s="25"/>
      <c r="W389" s="25"/>
      <c r="X389" s="25"/>
      <c r="Y389" s="25"/>
    </row>
    <row r="390" spans="1:25" s="18" customFormat="1" ht="15.75">
      <c r="A390" s="1"/>
      <c r="B390" s="14"/>
      <c r="C390" s="230" t="s">
        <v>98</v>
      </c>
      <c r="D390" s="231"/>
      <c r="E390" s="231"/>
      <c r="F390" s="231"/>
      <c r="G390" s="231"/>
      <c r="H390" s="231"/>
      <c r="I390" s="231"/>
      <c r="J390" s="232"/>
      <c r="K390" s="68">
        <v>432438382</v>
      </c>
      <c r="L390" s="33"/>
      <c r="M390" s="79"/>
      <c r="N390" s="81"/>
      <c r="O390" s="81"/>
      <c r="P390" s="73"/>
      <c r="Q390" s="25"/>
      <c r="R390" s="25"/>
      <c r="S390" s="25"/>
      <c r="T390" s="25"/>
      <c r="U390" s="25"/>
      <c r="V390" s="25"/>
      <c r="W390" s="25"/>
      <c r="X390" s="25"/>
      <c r="Y390" s="25"/>
    </row>
    <row r="391" spans="1:25" s="18" customFormat="1" ht="15.75">
      <c r="A391" s="1"/>
      <c r="B391" s="14"/>
      <c r="C391" s="236" t="s">
        <v>99</v>
      </c>
      <c r="D391" s="237"/>
      <c r="E391" s="237"/>
      <c r="F391" s="237"/>
      <c r="G391" s="237"/>
      <c r="H391" s="237"/>
      <c r="I391" s="237"/>
      <c r="J391" s="238"/>
      <c r="K391" s="69">
        <v>2324096502</v>
      </c>
      <c r="L391" s="33"/>
      <c r="M391" s="79"/>
      <c r="N391" s="81"/>
      <c r="O391" s="81"/>
      <c r="P391" s="73"/>
      <c r="Q391" s="25"/>
      <c r="R391" s="25"/>
      <c r="S391" s="25"/>
      <c r="T391" s="25"/>
      <c r="U391" s="25"/>
      <c r="V391" s="25"/>
      <c r="W391" s="25"/>
      <c r="X391" s="25"/>
      <c r="Y391" s="25"/>
    </row>
    <row r="392" spans="1:25" s="18" customFormat="1" thickBot="1">
      <c r="A392" s="1"/>
      <c r="B392" s="14"/>
      <c r="C392" s="233" t="s">
        <v>100</v>
      </c>
      <c r="D392" s="234"/>
      <c r="E392" s="234"/>
      <c r="F392" s="234"/>
      <c r="G392" s="234"/>
      <c r="H392" s="234"/>
      <c r="I392" s="234"/>
      <c r="J392" s="235"/>
      <c r="K392" s="70">
        <v>1200202173</v>
      </c>
      <c r="L392" s="33"/>
      <c r="M392" s="79"/>
      <c r="N392" s="81"/>
      <c r="O392" s="81"/>
      <c r="P392" s="73"/>
      <c r="Q392" s="25"/>
      <c r="R392" s="25"/>
      <c r="S392" s="25"/>
      <c r="T392" s="25"/>
      <c r="U392" s="25"/>
      <c r="V392" s="25"/>
      <c r="W392" s="25"/>
      <c r="X392" s="25"/>
      <c r="Y392" s="25"/>
    </row>
    <row r="393" spans="1:25" s="18" customFormat="1" ht="79.5" customHeight="1" thickBot="1">
      <c r="A393" s="1"/>
      <c r="B393" s="14"/>
      <c r="C393" s="178" t="s">
        <v>72</v>
      </c>
      <c r="D393" s="179"/>
      <c r="E393" s="179"/>
      <c r="F393" s="179"/>
      <c r="G393" s="179"/>
      <c r="H393" s="179"/>
      <c r="I393" s="179"/>
      <c r="J393" s="180"/>
      <c r="K393" s="93">
        <v>3956737057</v>
      </c>
      <c r="L393" s="33"/>
      <c r="M393" s="176" t="s">
        <v>130</v>
      </c>
      <c r="N393" s="177"/>
      <c r="O393" s="93">
        <f>+K393</f>
        <v>3956737057</v>
      </c>
      <c r="P393" s="73"/>
      <c r="Q393" s="25"/>
      <c r="R393" s="25"/>
      <c r="S393" s="25"/>
      <c r="T393" s="25"/>
      <c r="U393" s="25"/>
      <c r="V393" s="25"/>
      <c r="W393" s="25"/>
      <c r="X393" s="25"/>
      <c r="Y393" s="25"/>
    </row>
    <row r="394" spans="1:25" s="18" customFormat="1" thickBot="1">
      <c r="A394" s="1"/>
      <c r="B394" s="14"/>
      <c r="C394" s="115"/>
      <c r="D394" s="116"/>
      <c r="E394" s="117"/>
      <c r="F394" s="117"/>
      <c r="G394" s="118"/>
      <c r="H394" s="119"/>
      <c r="I394" s="120"/>
      <c r="J394" s="120"/>
      <c r="K394" s="121"/>
      <c r="L394" s="33"/>
      <c r="M394" s="79"/>
      <c r="N394" s="81"/>
      <c r="O394" s="81"/>
      <c r="P394" s="73"/>
      <c r="Q394" s="25"/>
      <c r="R394" s="25"/>
      <c r="S394" s="25"/>
      <c r="T394" s="25"/>
      <c r="U394" s="25"/>
      <c r="V394" s="25"/>
      <c r="W394" s="25"/>
      <c r="X394" s="25"/>
      <c r="Y394" s="25"/>
    </row>
    <row r="395" spans="1:25" s="18" customFormat="1" ht="15.75">
      <c r="A395" s="1"/>
      <c r="B395" s="14"/>
      <c r="C395" s="230" t="s">
        <v>101</v>
      </c>
      <c r="D395" s="231"/>
      <c r="E395" s="231"/>
      <c r="F395" s="231"/>
      <c r="G395" s="231"/>
      <c r="H395" s="231"/>
      <c r="I395" s="231"/>
      <c r="J395" s="232"/>
      <c r="K395" s="68">
        <v>102988934</v>
      </c>
      <c r="L395" s="33"/>
      <c r="M395" s="79"/>
      <c r="N395" s="81"/>
      <c r="O395" s="81"/>
      <c r="P395" s="73"/>
      <c r="Q395" s="25"/>
      <c r="R395" s="25"/>
      <c r="S395" s="25"/>
      <c r="T395" s="25"/>
      <c r="U395" s="25"/>
      <c r="V395" s="25"/>
      <c r="W395" s="25"/>
      <c r="X395" s="25"/>
      <c r="Y395" s="25"/>
    </row>
    <row r="396" spans="1:25" s="18" customFormat="1" ht="15.75">
      <c r="A396" s="1"/>
      <c r="B396" s="14"/>
      <c r="C396" s="236" t="s">
        <v>102</v>
      </c>
      <c r="D396" s="237"/>
      <c r="E396" s="237"/>
      <c r="F396" s="237"/>
      <c r="G396" s="237"/>
      <c r="H396" s="237"/>
      <c r="I396" s="237"/>
      <c r="J396" s="238"/>
      <c r="K396" s="69">
        <v>4855692672</v>
      </c>
      <c r="L396" s="33"/>
      <c r="M396" s="79"/>
      <c r="N396" s="81"/>
      <c r="O396" s="81"/>
      <c r="P396" s="73"/>
      <c r="Q396" s="25"/>
      <c r="R396" s="25"/>
      <c r="S396" s="25"/>
      <c r="T396" s="25"/>
      <c r="U396" s="25"/>
      <c r="V396" s="25"/>
      <c r="W396" s="25"/>
      <c r="X396" s="25"/>
      <c r="Y396" s="25"/>
    </row>
    <row r="397" spans="1:25" s="18" customFormat="1" thickBot="1">
      <c r="A397" s="1"/>
      <c r="B397" s="14"/>
      <c r="C397" s="233" t="s">
        <v>103</v>
      </c>
      <c r="D397" s="234"/>
      <c r="E397" s="234"/>
      <c r="F397" s="234"/>
      <c r="G397" s="234"/>
      <c r="H397" s="234"/>
      <c r="I397" s="234"/>
      <c r="J397" s="235"/>
      <c r="K397" s="70">
        <v>1371529938</v>
      </c>
      <c r="L397" s="33"/>
      <c r="M397" s="79"/>
      <c r="N397" s="81"/>
      <c r="O397" s="81"/>
      <c r="P397" s="73"/>
      <c r="Q397" s="25"/>
      <c r="R397" s="25"/>
      <c r="S397" s="25"/>
      <c r="T397" s="25"/>
      <c r="U397" s="25"/>
      <c r="V397" s="25"/>
      <c r="W397" s="25"/>
      <c r="X397" s="25"/>
      <c r="Y397" s="25"/>
    </row>
    <row r="398" spans="1:25" s="18" customFormat="1" ht="70.5" customHeight="1" thickBot="1">
      <c r="A398" s="1"/>
      <c r="B398" s="14"/>
      <c r="C398" s="227" t="s">
        <v>73</v>
      </c>
      <c r="D398" s="228"/>
      <c r="E398" s="228"/>
      <c r="F398" s="228"/>
      <c r="G398" s="228"/>
      <c r="H398" s="228"/>
      <c r="I398" s="228"/>
      <c r="J398" s="229"/>
      <c r="K398" s="93">
        <v>6330211544</v>
      </c>
      <c r="L398" s="33"/>
      <c r="M398" s="176" t="s">
        <v>131</v>
      </c>
      <c r="N398" s="177"/>
      <c r="O398" s="93">
        <f>+K398</f>
        <v>6330211544</v>
      </c>
      <c r="P398" s="80"/>
      <c r="Q398" s="25"/>
      <c r="R398" s="25"/>
      <c r="S398" s="25"/>
      <c r="T398" s="25"/>
      <c r="U398" s="25"/>
      <c r="V398" s="25"/>
      <c r="W398" s="25"/>
      <c r="X398" s="25"/>
      <c r="Y398" s="25"/>
    </row>
    <row r="399" spans="1:25" s="18" customFormat="1" ht="24" thickBot="1">
      <c r="A399" s="1"/>
      <c r="B399" s="14"/>
      <c r="C399" s="122"/>
      <c r="D399" s="123"/>
      <c r="E399" s="124"/>
      <c r="F399" s="124"/>
      <c r="G399" s="125"/>
      <c r="H399" s="126"/>
      <c r="I399" s="127"/>
      <c r="J399" s="127"/>
      <c r="K399" s="128"/>
      <c r="L399" s="33"/>
      <c r="M399" s="79"/>
      <c r="N399" s="81"/>
      <c r="O399" s="82"/>
      <c r="P399" s="80"/>
      <c r="Q399" s="25"/>
      <c r="R399" s="25"/>
      <c r="S399" s="25"/>
      <c r="T399" s="25"/>
      <c r="U399" s="25"/>
      <c r="V399" s="25"/>
      <c r="W399" s="25"/>
      <c r="X399" s="25"/>
      <c r="Y399" s="25"/>
    </row>
    <row r="400" spans="1:25" s="18" customFormat="1" ht="72" customHeight="1" thickBot="1">
      <c r="A400" s="1"/>
      <c r="B400" s="14"/>
      <c r="C400" s="251" t="s">
        <v>74</v>
      </c>
      <c r="D400" s="252"/>
      <c r="E400" s="252"/>
      <c r="F400" s="252"/>
      <c r="G400" s="252"/>
      <c r="H400" s="252"/>
      <c r="I400" s="252"/>
      <c r="J400" s="253"/>
      <c r="K400" s="93">
        <v>53734275049</v>
      </c>
      <c r="L400" s="33"/>
      <c r="M400" s="176" t="s">
        <v>132</v>
      </c>
      <c r="N400" s="177"/>
      <c r="O400" s="93">
        <f>+K400</f>
        <v>53734275049</v>
      </c>
      <c r="P400" s="80"/>
      <c r="Q400" s="25"/>
      <c r="R400" s="25"/>
      <c r="S400" s="25"/>
      <c r="T400" s="25"/>
      <c r="U400" s="25"/>
      <c r="V400" s="25"/>
      <c r="W400" s="25"/>
      <c r="X400" s="25"/>
      <c r="Y400" s="25"/>
    </row>
    <row r="401" spans="1:25" s="18" customFormat="1" ht="24" thickBot="1">
      <c r="A401" s="1"/>
      <c r="B401" s="14"/>
      <c r="C401" s="122"/>
      <c r="D401" s="123"/>
      <c r="E401" s="124"/>
      <c r="F401" s="124"/>
      <c r="G401" s="125"/>
      <c r="H401" s="126"/>
      <c r="I401" s="127"/>
      <c r="J401" s="127"/>
      <c r="K401" s="128"/>
      <c r="L401" s="33"/>
      <c r="M401" s="79"/>
      <c r="N401" s="81"/>
      <c r="O401" s="82"/>
      <c r="P401" s="80"/>
      <c r="Q401" s="25"/>
      <c r="R401" s="25"/>
      <c r="S401" s="25"/>
      <c r="T401" s="25"/>
      <c r="U401" s="25"/>
      <c r="V401" s="25"/>
      <c r="W401" s="25"/>
      <c r="X401" s="25"/>
      <c r="Y401" s="25"/>
    </row>
    <row r="402" spans="1:25" s="18" customFormat="1" ht="76.5" customHeight="1" thickBot="1">
      <c r="A402" s="1"/>
      <c r="B402" s="14"/>
      <c r="C402" s="251" t="s">
        <v>68</v>
      </c>
      <c r="D402" s="252"/>
      <c r="E402" s="252"/>
      <c r="F402" s="252"/>
      <c r="G402" s="252"/>
      <c r="H402" s="252"/>
      <c r="I402" s="252"/>
      <c r="J402" s="253"/>
      <c r="K402" s="93">
        <v>13864992106</v>
      </c>
      <c r="L402" s="33"/>
      <c r="M402" s="176" t="s">
        <v>133</v>
      </c>
      <c r="N402" s="177"/>
      <c r="O402" s="93">
        <f>+K402</f>
        <v>13864992106</v>
      </c>
      <c r="P402" s="80"/>
      <c r="Q402" s="25"/>
      <c r="R402" s="25"/>
      <c r="S402" s="25"/>
      <c r="T402" s="25"/>
      <c r="U402" s="25"/>
      <c r="V402" s="25"/>
      <c r="W402" s="25"/>
      <c r="X402" s="25"/>
      <c r="Y402" s="25"/>
    </row>
    <row r="403" spans="1:25" s="18" customFormat="1" ht="24" thickBot="1">
      <c r="A403" s="1"/>
      <c r="B403" s="14"/>
      <c r="C403" s="122"/>
      <c r="D403" s="123"/>
      <c r="E403" s="124"/>
      <c r="F403" s="124"/>
      <c r="G403" s="125"/>
      <c r="H403" s="126"/>
      <c r="I403" s="127"/>
      <c r="J403" s="127"/>
      <c r="K403" s="128"/>
      <c r="L403" s="33"/>
      <c r="M403" s="79"/>
      <c r="N403" s="81"/>
      <c r="O403" s="103"/>
      <c r="P403" s="80"/>
      <c r="Q403" s="25"/>
      <c r="R403" s="25"/>
      <c r="S403" s="25"/>
      <c r="T403" s="25"/>
      <c r="U403" s="25"/>
      <c r="V403" s="25"/>
      <c r="W403" s="25"/>
      <c r="X403" s="25"/>
      <c r="Y403" s="25"/>
    </row>
    <row r="404" spans="1:25" s="18" customFormat="1" ht="111.75" customHeight="1" thickBot="1">
      <c r="A404" s="1"/>
      <c r="B404" s="14"/>
      <c r="C404" s="251" t="s">
        <v>75</v>
      </c>
      <c r="D404" s="252"/>
      <c r="E404" s="252"/>
      <c r="F404" s="252"/>
      <c r="G404" s="252" t="s">
        <v>6</v>
      </c>
      <c r="H404" s="252"/>
      <c r="I404" s="252"/>
      <c r="J404" s="253"/>
      <c r="K404" s="93">
        <v>206413520077</v>
      </c>
      <c r="L404" s="33"/>
      <c r="M404" s="173" t="s">
        <v>134</v>
      </c>
      <c r="N404" s="174"/>
      <c r="O404" s="152" t="str">
        <f>IF(O373&gt;0,+O335+O359+O373+O383+O388+O393+O398+O400+O402+O371,"")</f>
        <v/>
      </c>
      <c r="P404" s="73" t="str">
        <f t="shared" ref="P404" si="38">IF(OR(O404&lt;=0,O404&gt;K404),"ERROR","OK")</f>
        <v>ERROR</v>
      </c>
      <c r="Q404" s="25"/>
      <c r="R404" s="25"/>
      <c r="S404" s="25"/>
      <c r="T404" s="25"/>
      <c r="U404" s="25"/>
      <c r="V404" s="25"/>
      <c r="W404" s="25"/>
      <c r="X404" s="25"/>
      <c r="Y404" s="25"/>
    </row>
    <row r="405" spans="1:25" s="18" customFormat="1" thickBot="1">
      <c r="A405" s="1"/>
      <c r="B405" s="14"/>
      <c r="C405" s="129"/>
      <c r="D405" s="49"/>
      <c r="E405" s="39"/>
      <c r="F405" s="39"/>
      <c r="G405" s="40"/>
      <c r="H405" s="38"/>
      <c r="I405" s="37"/>
      <c r="J405" s="37"/>
      <c r="K405" s="130"/>
      <c r="L405" s="15"/>
      <c r="M405" s="1"/>
      <c r="N405" s="26"/>
      <c r="O405" s="44"/>
      <c r="P405" s="25"/>
      <c r="Q405" s="25"/>
      <c r="R405" s="25"/>
      <c r="S405" s="25"/>
      <c r="T405" s="25"/>
      <c r="U405" s="25"/>
      <c r="V405" s="25"/>
      <c r="W405" s="25"/>
      <c r="X405" s="25"/>
      <c r="Y405" s="25"/>
    </row>
    <row r="406" spans="1:25" s="18" customFormat="1" ht="45" customHeight="1" thickBot="1">
      <c r="A406" s="1"/>
      <c r="B406" s="14"/>
      <c r="C406" s="131"/>
      <c r="D406" s="50"/>
      <c r="E406" s="41"/>
      <c r="F406" s="41"/>
      <c r="G406" s="41"/>
      <c r="H406" s="256" t="s">
        <v>58</v>
      </c>
      <c r="I406" s="257"/>
      <c r="J406" s="258"/>
      <c r="K406" s="95" t="s">
        <v>85</v>
      </c>
      <c r="L406" s="96"/>
      <c r="M406" s="102" t="s">
        <v>125</v>
      </c>
      <c r="N406" s="26"/>
      <c r="O406" s="44"/>
      <c r="P406" s="25"/>
      <c r="Q406" s="25"/>
      <c r="R406" s="25"/>
      <c r="S406" s="25"/>
      <c r="T406" s="25"/>
      <c r="U406" s="25"/>
      <c r="V406" s="25"/>
      <c r="W406" s="25"/>
      <c r="X406" s="25"/>
      <c r="Y406" s="25"/>
    </row>
    <row r="407" spans="1:25" s="18" customFormat="1" ht="23.25">
      <c r="A407" s="1"/>
      <c r="B407" s="14"/>
      <c r="C407" s="131"/>
      <c r="D407" s="50"/>
      <c r="E407" s="41"/>
      <c r="F407" s="41"/>
      <c r="G407" s="41"/>
      <c r="H407" s="259" t="s">
        <v>86</v>
      </c>
      <c r="I407" s="260"/>
      <c r="J407" s="132" t="s">
        <v>87</v>
      </c>
      <c r="K407" s="133">
        <v>0.34861000000000003</v>
      </c>
      <c r="L407" s="96"/>
      <c r="M407" s="97"/>
      <c r="O407" s="25"/>
      <c r="P407" s="107" t="str">
        <f>IF(M407&lt;=0,"ERROR","OK")</f>
        <v>ERROR</v>
      </c>
      <c r="Q407" s="25"/>
      <c r="R407" s="25"/>
      <c r="S407" s="25"/>
      <c r="T407" s="25"/>
      <c r="U407" s="25"/>
      <c r="V407" s="25"/>
      <c r="W407" s="25"/>
      <c r="X407" s="25"/>
      <c r="Y407" s="25"/>
    </row>
    <row r="408" spans="1:25" s="18" customFormat="1" ht="24" customHeight="1" thickBot="1">
      <c r="A408" s="1"/>
      <c r="B408" s="14"/>
      <c r="C408" s="131"/>
      <c r="D408" s="50"/>
      <c r="E408" s="41"/>
      <c r="F408" s="41"/>
      <c r="G408" s="41"/>
      <c r="H408" s="261" t="s">
        <v>88</v>
      </c>
      <c r="I408" s="262"/>
      <c r="J408" s="132" t="s">
        <v>89</v>
      </c>
      <c r="K408" s="133">
        <v>0.01</v>
      </c>
      <c r="L408" s="96"/>
      <c r="M408" s="97"/>
      <c r="O408" s="27"/>
      <c r="P408" s="108" t="str">
        <f>IF(OR(M408&lt;=0,M408&lt;K408),"ERROR","OK")</f>
        <v>ERROR</v>
      </c>
      <c r="Q408" s="25"/>
      <c r="R408" s="25"/>
      <c r="S408" s="25"/>
      <c r="T408" s="25"/>
      <c r="U408" s="25"/>
      <c r="V408" s="25"/>
      <c r="W408" s="25"/>
      <c r="X408" s="25"/>
      <c r="Y408" s="25"/>
    </row>
    <row r="409" spans="1:25" s="19" customFormat="1" ht="32.25" customHeight="1" thickBot="1">
      <c r="A409" s="1"/>
      <c r="B409" s="14"/>
      <c r="C409" s="134"/>
      <c r="D409" s="51"/>
      <c r="E409" s="42"/>
      <c r="F409" s="42"/>
      <c r="G409" s="42"/>
      <c r="H409" s="225" t="s">
        <v>38</v>
      </c>
      <c r="I409" s="226"/>
      <c r="J409" s="132" t="s">
        <v>91</v>
      </c>
      <c r="K409" s="133">
        <v>4.4999999999999998E-2</v>
      </c>
      <c r="L409" s="98"/>
      <c r="M409" s="97"/>
      <c r="N409" s="105" t="s">
        <v>135</v>
      </c>
      <c r="O409" s="106" t="s">
        <v>136</v>
      </c>
      <c r="P409" s="109" t="str">
        <f>IF(M409&lt;=0,"ERROR","OK")</f>
        <v>ERROR</v>
      </c>
      <c r="Q409" s="28"/>
      <c r="R409" s="28"/>
      <c r="S409" s="28"/>
      <c r="T409" s="28"/>
      <c r="U409" s="28"/>
      <c r="V409" s="28"/>
      <c r="W409" s="28"/>
      <c r="X409" s="28"/>
      <c r="Y409" s="28"/>
    </row>
    <row r="410" spans="1:25" ht="24" thickBot="1">
      <c r="A410" s="1"/>
      <c r="B410" s="14"/>
      <c r="C410" s="135"/>
      <c r="D410" s="52"/>
      <c r="E410" s="43"/>
      <c r="F410" s="43"/>
      <c r="G410" s="43"/>
      <c r="H410" s="254" t="s">
        <v>93</v>
      </c>
      <c r="I410" s="255"/>
      <c r="J410" s="99" t="s">
        <v>94</v>
      </c>
      <c r="K410" s="101">
        <v>0.40361000000000002</v>
      </c>
      <c r="L410" s="98"/>
      <c r="M410" s="100">
        <f>SUM(M407:M409)</f>
        <v>0</v>
      </c>
      <c r="N410" s="110">
        <f>ROUND((+O410*0.9),5)</f>
        <v>0.36325000000000002</v>
      </c>
      <c r="O410" s="110">
        <f>+K410</f>
        <v>0.40361000000000002</v>
      </c>
      <c r="P410" s="104" t="str">
        <f>IF(OR(M410&lt;=0,M410&gt;K410,M410&lt;N410,),"ERROR","OK")</f>
        <v>ERROR</v>
      </c>
    </row>
    <row r="411" spans="1:25" ht="17.25" thickBot="1">
      <c r="A411" s="1"/>
      <c r="B411" s="14"/>
      <c r="C411" s="136"/>
      <c r="D411" s="53"/>
      <c r="E411" s="35"/>
      <c r="F411" s="33"/>
      <c r="G411" s="36"/>
      <c r="H411" s="34"/>
      <c r="I411" s="37"/>
      <c r="J411" s="37"/>
      <c r="K411" s="137"/>
      <c r="L411" s="15"/>
      <c r="M411" s="1"/>
    </row>
    <row r="412" spans="1:25" ht="30" customHeight="1">
      <c r="A412" s="1"/>
      <c r="B412" s="55"/>
      <c r="C412" s="244" t="s">
        <v>84</v>
      </c>
      <c r="D412" s="245"/>
      <c r="E412" s="245"/>
      <c r="F412" s="245"/>
      <c r="G412" s="245"/>
      <c r="H412" s="245"/>
      <c r="I412" s="245"/>
      <c r="J412" s="245"/>
      <c r="K412" s="246"/>
      <c r="L412" s="56"/>
      <c r="M412" s="1"/>
    </row>
    <row r="413" spans="1:25" ht="30" customHeight="1">
      <c r="B413" s="57"/>
      <c r="C413" s="247" t="s">
        <v>334</v>
      </c>
      <c r="D413" s="248"/>
      <c r="E413" s="248"/>
      <c r="F413" s="248"/>
      <c r="G413" s="248"/>
      <c r="H413" s="248"/>
      <c r="I413" s="248"/>
      <c r="J413" s="248"/>
      <c r="K413" s="269"/>
      <c r="L413" s="58"/>
    </row>
    <row r="414" spans="1:25" ht="15" customHeight="1">
      <c r="B414" s="57"/>
      <c r="C414" s="247" t="s">
        <v>104</v>
      </c>
      <c r="D414" s="248"/>
      <c r="E414" s="248"/>
      <c r="F414" s="248"/>
      <c r="G414" s="248"/>
      <c r="H414" s="248"/>
      <c r="I414" s="248"/>
      <c r="J414" s="248"/>
      <c r="K414" s="269"/>
      <c r="L414" s="58"/>
    </row>
    <row r="415" spans="1:25" ht="15" customHeight="1">
      <c r="B415" s="57"/>
      <c r="C415" s="249" t="s">
        <v>90</v>
      </c>
      <c r="D415" s="250"/>
      <c r="E415" s="250"/>
      <c r="F415" s="250"/>
      <c r="G415" s="250"/>
      <c r="H415" s="250"/>
      <c r="I415" s="250"/>
      <c r="J415" s="250"/>
      <c r="K415" s="270"/>
      <c r="L415" s="58"/>
    </row>
    <row r="416" spans="1:25" ht="15" customHeight="1">
      <c r="B416" s="57"/>
      <c r="C416" s="242" t="s">
        <v>92</v>
      </c>
      <c r="D416" s="243"/>
      <c r="E416" s="243"/>
      <c r="F416" s="243"/>
      <c r="G416" s="243"/>
      <c r="H416" s="243"/>
      <c r="I416" s="243"/>
      <c r="J416" s="243"/>
      <c r="K416" s="271"/>
      <c r="L416" s="58"/>
    </row>
    <row r="417" spans="2:12" ht="89.25" customHeight="1">
      <c r="B417" s="57"/>
      <c r="C417" s="242" t="s">
        <v>105</v>
      </c>
      <c r="D417" s="243"/>
      <c r="E417" s="243"/>
      <c r="F417" s="243"/>
      <c r="G417" s="243"/>
      <c r="H417" s="243"/>
      <c r="I417" s="243"/>
      <c r="J417" s="243"/>
      <c r="K417" s="271"/>
      <c r="L417" s="58"/>
    </row>
    <row r="418" spans="2:12" ht="52.5" customHeight="1" thickBot="1">
      <c r="B418" s="57"/>
      <c r="C418" s="239" t="s">
        <v>112</v>
      </c>
      <c r="D418" s="240"/>
      <c r="E418" s="240"/>
      <c r="F418" s="240"/>
      <c r="G418" s="240"/>
      <c r="H418" s="240"/>
      <c r="I418" s="240"/>
      <c r="J418" s="240"/>
      <c r="K418" s="241"/>
      <c r="L418" s="58"/>
    </row>
    <row r="419" spans="2:12" ht="17.25" thickBot="1">
      <c r="B419" s="59"/>
      <c r="C419" s="60"/>
      <c r="D419" s="67"/>
      <c r="E419" s="62"/>
      <c r="F419" s="60"/>
      <c r="G419" s="63"/>
      <c r="H419" s="61"/>
      <c r="I419" s="64"/>
      <c r="J419" s="64"/>
      <c r="K419" s="65"/>
      <c r="L419" s="66"/>
    </row>
  </sheetData>
  <autoFilter ref="C13:O358">
    <filterColumn colId="2" showButton="0"/>
  </autoFilter>
  <mergeCells count="74">
    <mergeCell ref="C398:J398"/>
    <mergeCell ref="C397:J397"/>
    <mergeCell ref="C418:K418"/>
    <mergeCell ref="C416:K416"/>
    <mergeCell ref="C417:K417"/>
    <mergeCell ref="C412:K412"/>
    <mergeCell ref="C413:K413"/>
    <mergeCell ref="C414:K414"/>
    <mergeCell ref="C415:K415"/>
    <mergeCell ref="C400:J400"/>
    <mergeCell ref="C402:J402"/>
    <mergeCell ref="C404:J404"/>
    <mergeCell ref="H410:I410"/>
    <mergeCell ref="H406:J406"/>
    <mergeCell ref="H407:I407"/>
    <mergeCell ref="H408:I408"/>
    <mergeCell ref="H409:I409"/>
    <mergeCell ref="C373:J373"/>
    <mergeCell ref="C383:J383"/>
    <mergeCell ref="C388:J388"/>
    <mergeCell ref="J13:J14"/>
    <mergeCell ref="C381:J381"/>
    <mergeCell ref="C382:J382"/>
    <mergeCell ref="C385:J385"/>
    <mergeCell ref="C386:J386"/>
    <mergeCell ref="C387:J387"/>
    <mergeCell ref="C371:J371"/>
    <mergeCell ref="C390:J390"/>
    <mergeCell ref="C391:J391"/>
    <mergeCell ref="C392:J392"/>
    <mergeCell ref="C395:J395"/>
    <mergeCell ref="C396:J396"/>
    <mergeCell ref="C11:K11"/>
    <mergeCell ref="C12:K12"/>
    <mergeCell ref="C13:C14"/>
    <mergeCell ref="D13:D14"/>
    <mergeCell ref="E13:F13"/>
    <mergeCell ref="G13:G14"/>
    <mergeCell ref="H13:H14"/>
    <mergeCell ref="I13:I14"/>
    <mergeCell ref="C3:K3"/>
    <mergeCell ref="C5:K5"/>
    <mergeCell ref="C6:K6"/>
    <mergeCell ref="I8:I9"/>
    <mergeCell ref="J8:J9"/>
    <mergeCell ref="K8:K9"/>
    <mergeCell ref="C8:C9"/>
    <mergeCell ref="D8:D9"/>
    <mergeCell ref="E8:F8"/>
    <mergeCell ref="G8:G9"/>
    <mergeCell ref="H8:H9"/>
    <mergeCell ref="C7:K7"/>
    <mergeCell ref="C4:K4"/>
    <mergeCell ref="C393:J393"/>
    <mergeCell ref="N12:P12"/>
    <mergeCell ref="D335:J335"/>
    <mergeCell ref="D359:J359"/>
    <mergeCell ref="M335:N335"/>
    <mergeCell ref="M359:N359"/>
    <mergeCell ref="M13:M14"/>
    <mergeCell ref="N13:N14"/>
    <mergeCell ref="O13:O14"/>
    <mergeCell ref="P13:P14"/>
    <mergeCell ref="K13:K14"/>
    <mergeCell ref="M373:N373"/>
    <mergeCell ref="M371:N371"/>
    <mergeCell ref="M383:N383"/>
    <mergeCell ref="M388:N388"/>
    <mergeCell ref="M404:N404"/>
    <mergeCell ref="Q13:Q14"/>
    <mergeCell ref="M393:N393"/>
    <mergeCell ref="M398:N398"/>
    <mergeCell ref="M400:N400"/>
    <mergeCell ref="M402:N402"/>
  </mergeCells>
  <conditionalFormatting sqref="P18:P20 P63:P339 P359:P397">
    <cfRule type="cellIs" dxfId="9" priority="15" operator="equal">
      <formula>"ERROR"</formula>
    </cfRule>
    <cfRule type="cellIs" dxfId="8" priority="16" operator="equal">
      <formula>"OK"</formula>
    </cfRule>
  </conditionalFormatting>
  <conditionalFormatting sqref="P404">
    <cfRule type="cellIs" dxfId="7" priority="13" operator="equal">
      <formula>"ERROR"</formula>
    </cfRule>
    <cfRule type="cellIs" dxfId="6" priority="14" operator="equal">
      <formula>"OK"</formula>
    </cfRule>
  </conditionalFormatting>
  <conditionalFormatting sqref="P407:P410">
    <cfRule type="cellIs" dxfId="5" priority="9" operator="equal">
      <formula>"ERROR"</formula>
    </cfRule>
    <cfRule type="cellIs" dxfId="4" priority="10" operator="equal">
      <formula>"OK"</formula>
    </cfRule>
  </conditionalFormatting>
  <conditionalFormatting sqref="P21:P62">
    <cfRule type="cellIs" dxfId="3" priority="3" operator="equal">
      <formula>"ERROR"</formula>
    </cfRule>
    <cfRule type="cellIs" dxfId="2" priority="4" operator="equal">
      <formula>"OK"</formula>
    </cfRule>
  </conditionalFormatting>
  <conditionalFormatting sqref="P340:P358">
    <cfRule type="cellIs" dxfId="1" priority="1" operator="equal">
      <formula>"ERROR"</formula>
    </cfRule>
    <cfRule type="cellIs" dxfId="0" priority="2" operator="equal">
      <formula>"OK"</formula>
    </cfRule>
  </conditionalFormatting>
  <dataValidations count="3">
    <dataValidation type="whole" operator="greaterThan" allowBlank="1" showInputMessage="1" showErrorMessage="1" error="El valor debe ser mayor que cero y aproximado al peso por exceso o defecto." sqref="M16:M19">
      <formula1>0</formula1>
    </dataValidation>
    <dataValidation operator="equal" allowBlank="1" showInputMessage="1" showErrorMessage="1" error="Por favor no modifique esta celda." sqref="M12:M15 N410:O410 P374:P397 N384:O387 N389:O392 N394:O397 N399 N401 N403 P404 P407:P411 N372:O372 N374:O382 O373:P373 P371:P372 N12:P334 N336:N358 N360:N370 O335:P370"/>
    <dataValidation type="textLength" operator="equal" allowBlank="1" showInputMessage="1" showErrorMessage="1" error="Por favor no modifique esta celda." sqref="N409:O409">
      <formula1>0</formula1>
    </dataValidation>
  </dataValidations>
  <pageMargins left="0.70866141732283472" right="0.70866141732283472" top="0.74803149606299213" bottom="0.74803149606299213" header="0.31496062992125984" footer="0.31496062992125984"/>
  <pageSetup scale="29" fitToHeight="0" orientation="portrait" horizontalDpi="300" verticalDpi="300" r:id="rId1"/>
  <rowBreaks count="1" manualBreakCount="1">
    <brk id="405" min="1" max="15"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FORMULARIO 1-PPTO OFICIAL</vt:lpstr>
      <vt:lpstr>'FORMULARIO 1-PPTO OFICIAL'!Área_de_impresión</vt:lpstr>
      <vt:lpstr>'FORMULARIO 1-PPTO OFICIAL'!Títulos_a_imprimir</vt:lpstr>
    </vt:vector>
  </TitlesOfParts>
  <Manager/>
  <Company>INFONAVIT</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Jhon Polanco Mendieta</dc:creator>
  <cp:keywords/>
  <dc:description/>
  <cp:lastModifiedBy>Juan Gabriel Mendez Cortes</cp:lastModifiedBy>
  <cp:revision/>
  <cp:lastPrinted>2019-11-25T22:24:51Z</cp:lastPrinted>
  <dcterms:created xsi:type="dcterms:W3CDTF">2005-05-06T00:39:32Z</dcterms:created>
  <dcterms:modified xsi:type="dcterms:W3CDTF">2019-12-06T21:28:32Z</dcterms:modified>
  <cp:category/>
  <cp:contentStatus/>
</cp:coreProperties>
</file>