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namarialopez/Desktop/Lina Lopez/BACKUP LINA MARIA LOPEZ MELENDEZ/Documentos/INS/VIGENCIAS FUTURAS/07. JUAN ACOSTA/"/>
    </mc:Choice>
  </mc:AlternateContent>
  <xr:revisionPtr revIDLastSave="0" documentId="8_{47B90AE1-DF5F-CD4B-B95E-F6711E2B21BD}" xr6:coauthVersionLast="47" xr6:coauthVersionMax="47" xr10:uidLastSave="{00000000-0000-0000-0000-000000000000}"/>
  <bookViews>
    <workbookView xWindow="480" yWindow="500" windowWidth="20600" windowHeight="12680" activeTab="1" xr2:uid="{00000000-000D-0000-FFFF-FFFF00000000}"/>
  </bookViews>
  <sheets>
    <sheet name="CONTRATISTA" sheetId="18" r:id="rId1"/>
    <sheet name="Hoja1" sheetId="19" r:id="rId2"/>
  </sheets>
  <definedNames>
    <definedName name="_xlnm.Print_Area" localSheetId="0">CONTRATISTA!$A$1:$J$40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19" l="1"/>
  <c r="I30" i="19"/>
  <c r="H30" i="19"/>
  <c r="J29" i="19"/>
  <c r="I29" i="19"/>
  <c r="H29" i="19"/>
  <c r="J24" i="19"/>
  <c r="I24" i="19"/>
  <c r="H24" i="19"/>
  <c r="J23" i="19"/>
  <c r="I23" i="19"/>
  <c r="H23" i="19"/>
  <c r="J22" i="19"/>
  <c r="I22" i="19"/>
  <c r="H22" i="19"/>
  <c r="J21" i="19"/>
  <c r="I21" i="19"/>
  <c r="H21" i="19"/>
  <c r="J20" i="19"/>
  <c r="I20" i="19"/>
  <c r="H20" i="19"/>
  <c r="J19" i="19"/>
  <c r="I19" i="19"/>
  <c r="H19" i="19"/>
  <c r="J18" i="19"/>
  <c r="I18" i="19"/>
  <c r="H18" i="19"/>
  <c r="J17" i="19"/>
  <c r="I17" i="19"/>
  <c r="H17" i="19"/>
  <c r="J16" i="19"/>
  <c r="I16" i="19"/>
  <c r="H16" i="19"/>
  <c r="J15" i="19"/>
  <c r="I15" i="19"/>
  <c r="H15" i="19"/>
  <c r="J14" i="19"/>
  <c r="I14" i="19"/>
  <c r="H14" i="19"/>
  <c r="J13" i="19"/>
  <c r="I13" i="19"/>
  <c r="H13" i="19"/>
  <c r="J12" i="19"/>
  <c r="I12" i="19"/>
  <c r="H12" i="19"/>
  <c r="J11" i="19"/>
  <c r="I11" i="19"/>
  <c r="H11" i="19"/>
  <c r="H24" i="18"/>
  <c r="I24" i="18"/>
  <c r="J24" i="18"/>
  <c r="J32" i="19" l="1"/>
  <c r="J33" i="19" s="1"/>
  <c r="H32" i="19"/>
  <c r="H33" i="19" s="1"/>
  <c r="I32" i="19"/>
  <c r="I33" i="19" s="1"/>
  <c r="J22" i="18"/>
  <c r="J23" i="18"/>
  <c r="J13" i="18"/>
  <c r="J14" i="18"/>
  <c r="J15" i="18"/>
  <c r="J16" i="18"/>
  <c r="J17" i="18"/>
  <c r="J18" i="18"/>
  <c r="J19" i="18"/>
  <c r="J20" i="18"/>
  <c r="J21" i="18"/>
  <c r="I12" i="18"/>
  <c r="I13" i="18"/>
  <c r="I14" i="18"/>
  <c r="I15" i="18"/>
  <c r="I16" i="18"/>
  <c r="I17" i="18"/>
  <c r="I18" i="18"/>
  <c r="I19" i="18"/>
  <c r="I20" i="18"/>
  <c r="I21" i="18"/>
  <c r="H12" i="18"/>
  <c r="H13" i="18"/>
  <c r="H14" i="18"/>
  <c r="H15" i="18"/>
  <c r="H16" i="18"/>
  <c r="H17" i="18"/>
  <c r="H18" i="18"/>
  <c r="H19" i="18"/>
  <c r="H20" i="18"/>
  <c r="H21" i="18"/>
  <c r="I35" i="19" l="1"/>
  <c r="I22" i="18"/>
  <c r="H22" i="18"/>
  <c r="J12" i="18"/>
  <c r="H11" i="18" l="1"/>
  <c r="I11" i="18"/>
  <c r="J11" i="18"/>
  <c r="I23" i="18" l="1"/>
  <c r="H23" i="18"/>
  <c r="J29" i="18" l="1"/>
  <c r="I29" i="18"/>
  <c r="H29" i="18"/>
  <c r="J30" i="18"/>
  <c r="I30" i="18"/>
  <c r="H30" i="18"/>
  <c r="J32" i="18" l="1"/>
  <c r="J33" i="18" s="1"/>
  <c r="H32" i="18"/>
  <c r="H33" i="18" s="1"/>
  <c r="I32" i="18"/>
  <c r="I33" i="18" s="1"/>
  <c r="I35" i="18" l="1"/>
</calcChain>
</file>

<file path=xl/sharedStrings.xml><?xml version="1.0" encoding="utf-8"?>
<sst xmlns="http://schemas.openxmlformats.org/spreadsheetml/2006/main" count="68" uniqueCount="35">
  <si>
    <t>Años</t>
  </si>
  <si>
    <t>Meses</t>
  </si>
  <si>
    <t>Dias</t>
  </si>
  <si>
    <t>FECHA INICIO</t>
  </si>
  <si>
    <t>FECHA FIN</t>
  </si>
  <si>
    <t>Año</t>
  </si>
  <si>
    <t>Mes</t>
  </si>
  <si>
    <t>Dia</t>
  </si>
  <si>
    <t>TOTAL</t>
  </si>
  <si>
    <t>Total</t>
  </si>
  <si>
    <t>Total meses</t>
  </si>
  <si>
    <t>CONTRATISTA:</t>
  </si>
  <si>
    <t>OBSERVACIONES:</t>
  </si>
  <si>
    <t>MESES</t>
  </si>
  <si>
    <t>Empleador</t>
  </si>
  <si>
    <t xml:space="preserve">EL/LA CONTRATISTA CUMPLE CON LAS CONDICIONES EXIGIDAS DE CONFORMIDAD CON LA RESOLUCIÓN 435 DE 2017.                                                                                                                                                                                                                                 </t>
  </si>
  <si>
    <t>Proyectó:Paola Beleño Salas</t>
  </si>
  <si>
    <t>PROMOVIENDO</t>
  </si>
  <si>
    <t>HOSPITAL INIVERSITARIO</t>
  </si>
  <si>
    <t>UN</t>
  </si>
  <si>
    <t>MALOKA</t>
  </si>
  <si>
    <t xml:space="preserve">CALIFORNIA </t>
  </si>
  <si>
    <t>ACADEMICO</t>
  </si>
  <si>
    <t>SUBRED SUR</t>
  </si>
  <si>
    <t>INS</t>
  </si>
  <si>
    <t>AVANCECIENC</t>
  </si>
  <si>
    <t>CENTRO MEMORIA</t>
  </si>
  <si>
    <t xml:space="preserve">MAESTRIA CIENCIAS DE LA INFORMACION </t>
  </si>
  <si>
    <t>POEFRAGO</t>
  </si>
  <si>
    <t>REQUISITOS: TP+ES+60 MEPR ó 84 MEPR como equivalencia.</t>
  </si>
  <si>
    <t xml:space="preserve">JUAN CAMILO ACOSTA GOMEZ </t>
  </si>
  <si>
    <t xml:space="preserve">COMUNICADOR SOCIAL </t>
  </si>
  <si>
    <t>MG INFORMACION Y COMUNICACIÓN</t>
  </si>
  <si>
    <t xml:space="preserve">EL/LA CONTRATISTA CUMPLE CON LAS CONDICIONES EXIGIDAS DE CONFORMIDAD CON LA RESOLUCIÓN 1027 DE 2017.                                                                                                                                                                                                                                 </t>
  </si>
  <si>
    <t>Proyectó:LINA MARIA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</si>
</sst>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3" fillId="0" borderId="0" xfId="0" applyFont="1"/>
    <xf numFmtId="0" fontId="0" fillId="5" borderId="0" xfId="0" applyFill="1"/>
    <xf numFmtId="0" fontId="3" fillId="0" borderId="0" xfId="0" applyFont="1" applyAlignment="1">
      <alignment vertical="top"/>
    </xf>
    <xf numFmtId="0" fontId="0" fillId="0" borderId="1" xfId="0" applyBorder="1"/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 applyAlignment="1">
      <alignment horizontal="left" wrapText="1"/>
    </xf>
    <xf numFmtId="0" fontId="0" fillId="2" borderId="1" xfId="0" applyFill="1" applyBorder="1" applyAlignment="1">
      <alignment horizontal="center"/>
    </xf>
    <xf numFmtId="0" fontId="1" fillId="5" borderId="0" xfId="0" applyFont="1" applyFill="1"/>
    <xf numFmtId="165" fontId="1" fillId="5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top" wrapText="1"/>
    </xf>
    <xf numFmtId="164" fontId="0" fillId="0" borderId="0" xfId="0" applyNumberForma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1"/>
  <sheetViews>
    <sheetView zoomScaleNormal="100" workbookViewId="0">
      <selection sqref="A1:XFD1048576"/>
    </sheetView>
  </sheetViews>
  <sheetFormatPr baseColWidth="10" defaultRowHeight="15" x14ac:dyDescent="0.2"/>
  <cols>
    <col min="1" max="1" width="41.33203125" customWidth="1"/>
    <col min="2" max="3" width="6.5" customWidth="1"/>
    <col min="4" max="4" width="5.5" customWidth="1"/>
    <col min="5" max="5" width="6.83203125" customWidth="1"/>
    <col min="6" max="7" width="5.1640625" customWidth="1"/>
    <col min="8" max="8" width="6.33203125" customWidth="1"/>
    <col min="9" max="9" width="7.33203125" customWidth="1"/>
    <col min="10" max="10" width="5.83203125" customWidth="1"/>
  </cols>
  <sheetData>
    <row r="1" spans="1:12" ht="15" customHeight="1" x14ac:dyDescent="0.2">
      <c r="A1" s="4" t="s">
        <v>11</v>
      </c>
      <c r="B1" s="26" t="s">
        <v>30</v>
      </c>
      <c r="C1" s="27"/>
      <c r="D1" s="27"/>
      <c r="E1" s="27"/>
      <c r="F1" s="27"/>
      <c r="G1" s="27"/>
      <c r="H1" s="27"/>
      <c r="I1" s="27"/>
      <c r="J1" s="27"/>
    </row>
    <row r="3" spans="1:12" ht="36" customHeight="1" x14ac:dyDescent="0.2">
      <c r="A3" s="23" t="s">
        <v>29</v>
      </c>
      <c r="B3" s="28"/>
      <c r="C3" s="28"/>
      <c r="D3" s="28"/>
      <c r="E3" s="28"/>
      <c r="F3" s="28"/>
      <c r="G3" s="28"/>
      <c r="H3" s="28"/>
      <c r="I3" s="28"/>
      <c r="J3" s="28"/>
      <c r="K3" s="8"/>
      <c r="L3" s="8"/>
    </row>
    <row r="4" spans="1:12" ht="17.25" customHeight="1" x14ac:dyDescent="0.2">
      <c r="A4" s="6"/>
      <c r="B4" s="13"/>
      <c r="C4" s="13"/>
      <c r="D4" s="13"/>
      <c r="E4" s="13"/>
      <c r="F4" s="13"/>
      <c r="G4" s="13"/>
      <c r="H4" s="13"/>
      <c r="I4" s="13"/>
      <c r="J4" s="13"/>
      <c r="K4" s="8"/>
      <c r="L4" s="8"/>
    </row>
    <row r="5" spans="1:12" ht="31.5" customHeight="1" x14ac:dyDescent="0.2">
      <c r="A5" s="24">
        <v>6200000</v>
      </c>
      <c r="B5">
        <v>7</v>
      </c>
      <c r="C5">
        <v>10</v>
      </c>
      <c r="D5">
        <v>2003</v>
      </c>
      <c r="K5" s="8"/>
      <c r="L5" s="8"/>
    </row>
    <row r="6" spans="1:12" ht="27.75" customHeight="1" x14ac:dyDescent="0.2">
      <c r="A6" s="22" t="s">
        <v>27</v>
      </c>
      <c r="B6">
        <v>14</v>
      </c>
      <c r="C6">
        <v>1</v>
      </c>
      <c r="D6">
        <v>2005</v>
      </c>
      <c r="K6" s="8"/>
      <c r="L6" s="8"/>
    </row>
    <row r="7" spans="1:12" ht="17.25" customHeight="1" x14ac:dyDescent="0.2">
      <c r="A7" t="s">
        <v>28</v>
      </c>
      <c r="D7">
        <v>2006</v>
      </c>
      <c r="K7" s="8"/>
      <c r="L7" s="8"/>
    </row>
    <row r="9" spans="1:12" x14ac:dyDescent="0.2">
      <c r="B9" s="29" t="s">
        <v>3</v>
      </c>
      <c r="C9" s="30"/>
      <c r="D9" s="31"/>
      <c r="E9" s="32" t="s">
        <v>4</v>
      </c>
      <c r="F9" s="33"/>
      <c r="G9" s="34"/>
      <c r="H9" s="35" t="s">
        <v>8</v>
      </c>
      <c r="I9" s="36"/>
      <c r="J9" s="37"/>
    </row>
    <row r="10" spans="1:12" x14ac:dyDescent="0.2">
      <c r="A10" s="2" t="s">
        <v>14</v>
      </c>
      <c r="B10" s="9" t="s">
        <v>5</v>
      </c>
      <c r="C10" s="9" t="s">
        <v>6</v>
      </c>
      <c r="D10" s="9" t="s">
        <v>7</v>
      </c>
      <c r="E10" s="10" t="s">
        <v>5</v>
      </c>
      <c r="F10" s="10" t="s">
        <v>6</v>
      </c>
      <c r="G10" s="10" t="s">
        <v>7</v>
      </c>
      <c r="H10" s="11" t="s">
        <v>0</v>
      </c>
      <c r="I10" s="11" t="s">
        <v>1</v>
      </c>
      <c r="J10" s="11" t="s">
        <v>2</v>
      </c>
    </row>
    <row r="11" spans="1:12" x14ac:dyDescent="0.2">
      <c r="A11" s="21"/>
      <c r="B11" s="20"/>
      <c r="C11" s="20"/>
      <c r="D11" s="20"/>
      <c r="E11" s="20"/>
      <c r="F11" s="20"/>
      <c r="G11" s="20"/>
      <c r="H11" s="17">
        <f>IF(F11&lt;C11,IF(G11&lt;D11,IF(E11&lt;B11,"error",E11-1-B11),E11-1-B11),E11-B11)</f>
        <v>0</v>
      </c>
      <c r="I11" s="17">
        <f t="shared" ref="I11:I24" si="0">IF(F11&lt;C11,IF(G11&lt;D11,F11+11-C11,F11+12-C11),IF(G11&lt;D11,F11-1-C11,F11-C11))</f>
        <v>0</v>
      </c>
      <c r="J11" s="17">
        <f t="shared" ref="J11" si="1">IF(G11&lt;D11,G11+30-D11,G11-D11)</f>
        <v>0</v>
      </c>
    </row>
    <row r="12" spans="1:12" x14ac:dyDescent="0.2">
      <c r="A12" s="21" t="s">
        <v>17</v>
      </c>
      <c r="B12" s="20">
        <v>2006</v>
      </c>
      <c r="C12" s="20">
        <v>6</v>
      </c>
      <c r="D12" s="20">
        <v>21</v>
      </c>
      <c r="E12" s="20"/>
      <c r="F12" s="20"/>
      <c r="G12" s="20"/>
      <c r="H12" s="17" t="str">
        <f t="shared" ref="H12:H21" si="2">IF(F12&lt;C12,IF(G12&lt;D12,IF(E12&lt;B12,"error",E12-1-B12),E12-1-B12),E12-B12)</f>
        <v>error</v>
      </c>
      <c r="I12" s="17">
        <f t="shared" si="0"/>
        <v>5</v>
      </c>
      <c r="J12" s="17">
        <f t="shared" ref="J12:J24" si="3">IF(G12&lt;D12,G12+30-D12,G12-D12)</f>
        <v>9</v>
      </c>
    </row>
    <row r="13" spans="1:12" x14ac:dyDescent="0.2">
      <c r="A13" s="21" t="s">
        <v>18</v>
      </c>
      <c r="B13" s="20">
        <v>2007</v>
      </c>
      <c r="C13" s="20">
        <v>3</v>
      </c>
      <c r="D13" s="20">
        <v>26</v>
      </c>
      <c r="E13" s="20"/>
      <c r="F13" s="20"/>
      <c r="G13" s="20"/>
      <c r="H13" s="17" t="str">
        <f t="shared" si="2"/>
        <v>error</v>
      </c>
      <c r="I13" s="17">
        <f t="shared" si="0"/>
        <v>8</v>
      </c>
      <c r="J13" s="17">
        <f t="shared" si="3"/>
        <v>4</v>
      </c>
    </row>
    <row r="14" spans="1:12" x14ac:dyDescent="0.2">
      <c r="A14" s="21" t="s">
        <v>18</v>
      </c>
      <c r="B14" s="20">
        <v>2007</v>
      </c>
      <c r="C14" s="20">
        <v>5</v>
      </c>
      <c r="D14" s="20">
        <v>31</v>
      </c>
      <c r="E14" s="20"/>
      <c r="F14" s="20"/>
      <c r="G14" s="20"/>
      <c r="H14" s="17" t="str">
        <f t="shared" si="2"/>
        <v>error</v>
      </c>
      <c r="I14" s="17">
        <f t="shared" si="0"/>
        <v>6</v>
      </c>
      <c r="J14" s="17">
        <f t="shared" si="3"/>
        <v>-1</v>
      </c>
    </row>
    <row r="15" spans="1:12" x14ac:dyDescent="0.2">
      <c r="A15" s="21" t="s">
        <v>18</v>
      </c>
      <c r="B15" s="20">
        <v>2007</v>
      </c>
      <c r="C15" s="20">
        <v>11</v>
      </c>
      <c r="D15" s="20">
        <v>32</v>
      </c>
      <c r="E15" s="20"/>
      <c r="F15" s="20"/>
      <c r="G15" s="20"/>
      <c r="H15" s="17" t="str">
        <f t="shared" si="2"/>
        <v>error</v>
      </c>
      <c r="I15" s="17">
        <f t="shared" si="0"/>
        <v>0</v>
      </c>
      <c r="J15" s="17">
        <f t="shared" si="3"/>
        <v>-2</v>
      </c>
    </row>
    <row r="16" spans="1:12" x14ac:dyDescent="0.2">
      <c r="A16" s="21" t="s">
        <v>19</v>
      </c>
      <c r="B16" s="20">
        <v>2008</v>
      </c>
      <c r="C16" s="20">
        <v>1</v>
      </c>
      <c r="D16" s="20">
        <v>29</v>
      </c>
      <c r="E16" s="20">
        <v>2008</v>
      </c>
      <c r="F16" s="20">
        <v>2</v>
      </c>
      <c r="G16" s="20">
        <v>27</v>
      </c>
      <c r="H16" s="17">
        <f t="shared" si="2"/>
        <v>0</v>
      </c>
      <c r="I16" s="17">
        <f t="shared" si="0"/>
        <v>0</v>
      </c>
      <c r="J16" s="17">
        <f t="shared" si="3"/>
        <v>28</v>
      </c>
    </row>
    <row r="17" spans="1:11" x14ac:dyDescent="0.2">
      <c r="A17" s="21" t="s">
        <v>20</v>
      </c>
      <c r="B17" s="20">
        <v>2008</v>
      </c>
      <c r="C17" s="20">
        <v>4</v>
      </c>
      <c r="D17" s="20">
        <v>28</v>
      </c>
      <c r="E17" s="20">
        <v>2017</v>
      </c>
      <c r="F17" s="20">
        <v>6</v>
      </c>
      <c r="G17" s="20">
        <v>15</v>
      </c>
      <c r="H17" s="17">
        <f t="shared" si="2"/>
        <v>9</v>
      </c>
      <c r="I17" s="17">
        <f t="shared" si="0"/>
        <v>1</v>
      </c>
      <c r="J17" s="17">
        <f t="shared" si="3"/>
        <v>17</v>
      </c>
    </row>
    <row r="18" spans="1:11" x14ac:dyDescent="0.2">
      <c r="A18" s="21" t="s">
        <v>21</v>
      </c>
      <c r="B18" s="20">
        <v>2017</v>
      </c>
      <c r="C18" s="20">
        <v>9</v>
      </c>
      <c r="D18" s="20">
        <v>6</v>
      </c>
      <c r="E18" s="20">
        <v>2017</v>
      </c>
      <c r="F18" s="20">
        <v>12</v>
      </c>
      <c r="G18" s="20">
        <v>1</v>
      </c>
      <c r="H18" s="17">
        <f t="shared" si="2"/>
        <v>0</v>
      </c>
      <c r="I18" s="17">
        <f t="shared" si="0"/>
        <v>2</v>
      </c>
      <c r="J18" s="17">
        <f t="shared" si="3"/>
        <v>25</v>
      </c>
      <c r="K18" t="s">
        <v>22</v>
      </c>
    </row>
    <row r="19" spans="1:11" x14ac:dyDescent="0.2">
      <c r="A19" s="21" t="s">
        <v>23</v>
      </c>
      <c r="B19" s="20">
        <v>2018</v>
      </c>
      <c r="C19" s="20">
        <v>2</v>
      </c>
      <c r="D19" s="20">
        <v>15</v>
      </c>
      <c r="E19" s="20">
        <v>2018</v>
      </c>
      <c r="F19" s="20">
        <v>3</v>
      </c>
      <c r="G19" s="20">
        <v>31</v>
      </c>
      <c r="H19" s="17">
        <f t="shared" si="2"/>
        <v>0</v>
      </c>
      <c r="I19" s="17">
        <f t="shared" si="0"/>
        <v>1</v>
      </c>
      <c r="J19" s="17">
        <f t="shared" si="3"/>
        <v>16</v>
      </c>
    </row>
    <row r="20" spans="1:11" x14ac:dyDescent="0.2">
      <c r="A20" s="21" t="s">
        <v>24</v>
      </c>
      <c r="B20" s="20">
        <v>2018</v>
      </c>
      <c r="C20" s="20">
        <v>1</v>
      </c>
      <c r="D20" s="20">
        <v>28</v>
      </c>
      <c r="E20" s="20">
        <v>2018</v>
      </c>
      <c r="F20" s="20">
        <v>12</v>
      </c>
      <c r="G20" s="20">
        <v>31</v>
      </c>
      <c r="H20" s="17">
        <f t="shared" si="2"/>
        <v>0</v>
      </c>
      <c r="I20" s="17">
        <f t="shared" si="0"/>
        <v>11</v>
      </c>
      <c r="J20" s="17">
        <f t="shared" si="3"/>
        <v>3</v>
      </c>
    </row>
    <row r="21" spans="1:11" x14ac:dyDescent="0.2">
      <c r="A21" s="21" t="s">
        <v>25</v>
      </c>
      <c r="B21" s="20">
        <v>2019</v>
      </c>
      <c r="C21" s="20">
        <v>1</v>
      </c>
      <c r="D21" s="20">
        <v>2</v>
      </c>
      <c r="E21" s="20"/>
      <c r="F21" s="20"/>
      <c r="G21" s="20"/>
      <c r="H21" s="17" t="str">
        <f t="shared" si="2"/>
        <v>error</v>
      </c>
      <c r="I21" s="17">
        <f t="shared" si="0"/>
        <v>10</v>
      </c>
      <c r="J21" s="17">
        <f t="shared" si="3"/>
        <v>28</v>
      </c>
    </row>
    <row r="22" spans="1:11" x14ac:dyDescent="0.2">
      <c r="A22" s="21" t="s">
        <v>26</v>
      </c>
      <c r="B22" s="20">
        <v>2019</v>
      </c>
      <c r="C22" s="20">
        <v>8</v>
      </c>
      <c r="D22" s="20">
        <v>1</v>
      </c>
      <c r="E22" s="20">
        <v>2020</v>
      </c>
      <c r="F22" s="20">
        <v>4</v>
      </c>
      <c r="G22" s="20">
        <v>30</v>
      </c>
      <c r="H22" s="17">
        <f t="shared" ref="H22" si="4">IF(F22&lt;C22,IF(G22&lt;D22,IF(E22&lt;B22,"error",E22-1-B22),E22-1-B22),E22-B22)</f>
        <v>0</v>
      </c>
      <c r="I22" s="17">
        <f t="shared" ref="I22" si="5">IF(F22&lt;C22,IF(G22&lt;D22,F22+11-C22,F22+12-C22),IF(G22&lt;D22,F22-1-C22,F22-C22))</f>
        <v>8</v>
      </c>
      <c r="J22" s="17">
        <f t="shared" si="3"/>
        <v>29</v>
      </c>
    </row>
    <row r="23" spans="1:11" x14ac:dyDescent="0.2">
      <c r="A23" s="21" t="s">
        <v>24</v>
      </c>
      <c r="B23" s="20">
        <v>2020</v>
      </c>
      <c r="C23" s="20">
        <v>1</v>
      </c>
      <c r="D23" s="20">
        <v>12</v>
      </c>
      <c r="E23" s="20">
        <v>2021</v>
      </c>
      <c r="F23" s="7">
        <v>11</v>
      </c>
      <c r="G23" s="7">
        <v>30</v>
      </c>
      <c r="H23" s="17">
        <f t="shared" ref="H23:H24" si="6">IF(F23&lt;C23,IF(G23&lt;D23,IF(E23&lt;B23,"error",E23-1-B23),E23-1-B23),E23-B23)</f>
        <v>1</v>
      </c>
      <c r="I23" s="17">
        <f t="shared" si="0"/>
        <v>10</v>
      </c>
      <c r="J23" s="17">
        <f t="shared" si="3"/>
        <v>18</v>
      </c>
    </row>
    <row r="24" spans="1:11" x14ac:dyDescent="0.2">
      <c r="A24" s="21" t="s">
        <v>24</v>
      </c>
      <c r="B24" s="20">
        <v>2020</v>
      </c>
      <c r="C24" s="20">
        <v>6</v>
      </c>
      <c r="D24" s="20">
        <v>19</v>
      </c>
      <c r="E24" s="20">
        <v>2020</v>
      </c>
      <c r="F24" s="7">
        <v>11</v>
      </c>
      <c r="G24" s="7">
        <v>30</v>
      </c>
      <c r="H24" s="17">
        <f t="shared" si="6"/>
        <v>0</v>
      </c>
      <c r="I24" s="17">
        <f t="shared" si="0"/>
        <v>5</v>
      </c>
      <c r="J24" s="17">
        <f t="shared" si="3"/>
        <v>11</v>
      </c>
    </row>
    <row r="25" spans="1:11" x14ac:dyDescent="0.2">
      <c r="A25" s="21"/>
      <c r="B25" s="20"/>
      <c r="C25" s="20"/>
      <c r="D25" s="20"/>
      <c r="E25" s="20"/>
      <c r="F25" s="7"/>
      <c r="G25" s="7"/>
      <c r="H25" s="17"/>
      <c r="I25" s="17"/>
      <c r="J25" s="17"/>
    </row>
    <row r="26" spans="1:11" x14ac:dyDescent="0.2">
      <c r="A26" s="21"/>
      <c r="B26" s="20"/>
      <c r="C26" s="20"/>
      <c r="D26" s="20"/>
      <c r="E26" s="20"/>
      <c r="F26" s="7"/>
      <c r="G26" s="7"/>
      <c r="H26" s="17"/>
      <c r="I26" s="17"/>
      <c r="J26" s="17"/>
    </row>
    <row r="27" spans="1:11" x14ac:dyDescent="0.2">
      <c r="A27" s="21"/>
      <c r="B27" s="20"/>
      <c r="C27" s="20"/>
      <c r="D27" s="20"/>
      <c r="E27" s="20"/>
      <c r="F27" s="7"/>
      <c r="G27" s="7"/>
      <c r="H27" s="17"/>
      <c r="I27" s="17"/>
      <c r="J27" s="17"/>
    </row>
    <row r="28" spans="1:11" x14ac:dyDescent="0.2">
      <c r="A28" s="21"/>
      <c r="B28" s="20"/>
      <c r="C28" s="20"/>
      <c r="D28" s="20"/>
      <c r="E28" s="20"/>
      <c r="F28" s="7"/>
      <c r="G28" s="7"/>
      <c r="H28" s="17"/>
      <c r="I28" s="17"/>
      <c r="J28" s="17"/>
    </row>
    <row r="29" spans="1:11" x14ac:dyDescent="0.2">
      <c r="B29" s="7"/>
      <c r="C29" s="7"/>
      <c r="D29" s="7"/>
      <c r="E29" s="7"/>
      <c r="F29" s="7"/>
      <c r="G29" s="7"/>
      <c r="H29" s="17">
        <f t="shared" ref="H29" si="7">IF(F29&lt;C29,IF(G29&lt;D29,IF(E29&lt;B29,"error",E29-1-B29),E29-1-B29),E29-B29)</f>
        <v>0</v>
      </c>
      <c r="I29" s="17">
        <f t="shared" ref="I29" si="8">IF(F29&lt;C29,IF(G29&lt;D29,F29+11-C29,F29+12-C29),IF(G29&lt;D29,F29-1-C29,F29-C29))</f>
        <v>0</v>
      </c>
      <c r="J29" s="17">
        <f t="shared" ref="J29" si="9">IF(G29&lt;D29,G29+30-D29,G29-D29)</f>
        <v>0</v>
      </c>
    </row>
    <row r="30" spans="1:11" x14ac:dyDescent="0.2">
      <c r="A30" s="16"/>
      <c r="B30" s="12"/>
      <c r="C30" s="12"/>
      <c r="D30" s="12"/>
      <c r="E30" s="12"/>
      <c r="F30" s="12"/>
      <c r="G30" s="12"/>
      <c r="H30" s="17">
        <f t="shared" ref="H30" si="10">IF(F30&lt;C30,IF(G30&lt;D30,IF(E30&lt;B30,"error",E30-1-B30),E30-1-B30),E30-B30)</f>
        <v>0</v>
      </c>
      <c r="I30" s="17">
        <f t="shared" ref="I30" si="11">IF(F30&lt;C30,IF(G30&lt;D30,F30+11-C30,F30+12-C30),IF(G30&lt;D30,F30-1-C30,F30-C30))</f>
        <v>0</v>
      </c>
      <c r="J30" s="17">
        <f t="shared" ref="J30" si="12">IF(G30&lt;D30,G30+30-D30,G30-D30)</f>
        <v>0</v>
      </c>
    </row>
    <row r="32" spans="1:11" x14ac:dyDescent="0.2">
      <c r="E32" s="15" t="s">
        <v>9</v>
      </c>
      <c r="H32" s="1">
        <f>SUM(H11:H30)</f>
        <v>10</v>
      </c>
      <c r="I32" s="1">
        <f>SUM(I11:I30)</f>
        <v>67</v>
      </c>
      <c r="J32" s="1">
        <f>SUM(J11:J30)</f>
        <v>185</v>
      </c>
    </row>
    <row r="33" spans="1:10" x14ac:dyDescent="0.2">
      <c r="F33" t="s">
        <v>13</v>
      </c>
      <c r="H33">
        <f>+H32*12</f>
        <v>120</v>
      </c>
      <c r="I33" s="1">
        <f>+I32</f>
        <v>67</v>
      </c>
      <c r="J33">
        <f>+J32/30</f>
        <v>6.166666666666667</v>
      </c>
    </row>
    <row r="34" spans="1:10" x14ac:dyDescent="0.2">
      <c r="I34" s="3"/>
    </row>
    <row r="35" spans="1:10" x14ac:dyDescent="0.2">
      <c r="E35" s="18" t="s">
        <v>10</v>
      </c>
      <c r="F35" s="5"/>
      <c r="G35" s="5"/>
      <c r="H35" s="5"/>
      <c r="I35" s="19">
        <f>+H33+I33+J33</f>
        <v>193.16666666666666</v>
      </c>
      <c r="J35" s="5"/>
    </row>
    <row r="37" spans="1:10" ht="15" customHeight="1" x14ac:dyDescent="0.2">
      <c r="A37" s="4" t="s">
        <v>12</v>
      </c>
      <c r="B37" s="38" t="s">
        <v>15</v>
      </c>
      <c r="C37" s="38"/>
      <c r="D37" s="38"/>
      <c r="E37" s="38"/>
      <c r="F37" s="38"/>
      <c r="G37" s="38"/>
      <c r="H37" s="38"/>
      <c r="I37" s="38"/>
      <c r="J37" s="38"/>
    </row>
    <row r="38" spans="1:10" x14ac:dyDescent="0.2">
      <c r="B38" s="38"/>
      <c r="C38" s="38"/>
      <c r="D38" s="38"/>
      <c r="E38" s="38"/>
      <c r="F38" s="38"/>
      <c r="G38" s="38"/>
      <c r="H38" s="38"/>
      <c r="I38" s="38"/>
      <c r="J38" s="38"/>
    </row>
    <row r="39" spans="1:10" ht="15" hidden="1" customHeight="1" x14ac:dyDescent="0.2">
      <c r="B39" s="38"/>
      <c r="C39" s="38"/>
      <c r="D39" s="38"/>
      <c r="E39" s="38"/>
      <c r="F39" s="38"/>
      <c r="G39" s="38"/>
      <c r="H39" s="38"/>
      <c r="I39" s="38"/>
      <c r="J39" s="38"/>
    </row>
    <row r="40" spans="1:10" x14ac:dyDescent="0.2">
      <c r="A40" s="25" t="s">
        <v>16</v>
      </c>
      <c r="B40" s="25"/>
    </row>
    <row r="41" spans="1:10" ht="15" customHeight="1" x14ac:dyDescent="0.2">
      <c r="B41" s="14"/>
      <c r="C41" s="14"/>
      <c r="D41" s="14"/>
    </row>
  </sheetData>
  <mergeCells count="7">
    <mergeCell ref="A40:B40"/>
    <mergeCell ref="B1:J1"/>
    <mergeCell ref="B3:J3"/>
    <mergeCell ref="B9:D9"/>
    <mergeCell ref="E9:G9"/>
    <mergeCell ref="H9:J9"/>
    <mergeCell ref="B37:J39"/>
  </mergeCells>
  <pageMargins left="1.3779527559055118" right="0.78740157480314965" top="0.63" bottom="0.48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0B519-AA70-CB45-8E68-84ADFC238C2C}">
  <dimension ref="A1:L41"/>
  <sheetViews>
    <sheetView tabSelected="1" workbookViewId="0">
      <selection activeCell="A26" sqref="A26"/>
    </sheetView>
  </sheetViews>
  <sheetFormatPr baseColWidth="10" defaultRowHeight="15" x14ac:dyDescent="0.2"/>
  <cols>
    <col min="1" max="1" width="41.33203125" customWidth="1"/>
    <col min="2" max="3" width="6.5" customWidth="1"/>
    <col min="4" max="4" width="5.5" customWidth="1"/>
    <col min="5" max="5" width="6.83203125" customWidth="1"/>
    <col min="6" max="7" width="5.1640625" customWidth="1"/>
    <col min="8" max="8" width="6.33203125" customWidth="1"/>
    <col min="9" max="9" width="7.33203125" customWidth="1"/>
    <col min="10" max="10" width="5.83203125" customWidth="1"/>
  </cols>
  <sheetData>
    <row r="1" spans="1:12" ht="15" customHeight="1" x14ac:dyDescent="0.2">
      <c r="A1" s="4" t="s">
        <v>11</v>
      </c>
      <c r="B1" s="26" t="s">
        <v>30</v>
      </c>
      <c r="C1" s="27"/>
      <c r="D1" s="27"/>
      <c r="E1" s="27"/>
      <c r="F1" s="27"/>
      <c r="G1" s="27"/>
      <c r="H1" s="27"/>
      <c r="I1" s="27"/>
      <c r="J1" s="27"/>
    </row>
    <row r="3" spans="1:12" ht="36" customHeight="1" x14ac:dyDescent="0.2">
      <c r="A3" s="23" t="s">
        <v>29</v>
      </c>
      <c r="B3" s="28"/>
      <c r="C3" s="28"/>
      <c r="D3" s="28"/>
      <c r="E3" s="28"/>
      <c r="F3" s="28"/>
      <c r="G3" s="28"/>
      <c r="H3" s="28"/>
      <c r="I3" s="28"/>
      <c r="J3" s="28"/>
      <c r="K3" s="8"/>
      <c r="L3" s="8"/>
    </row>
    <row r="4" spans="1:12" ht="17.25" customHeight="1" x14ac:dyDescent="0.2">
      <c r="A4" s="6"/>
      <c r="B4" s="13"/>
      <c r="C4" s="13"/>
      <c r="D4" s="13"/>
      <c r="E4" s="13"/>
      <c r="F4" s="13"/>
      <c r="G4" s="13"/>
      <c r="H4" s="13"/>
      <c r="I4" s="13"/>
      <c r="J4" s="13"/>
      <c r="K4" s="8"/>
      <c r="L4" s="8"/>
    </row>
    <row r="5" spans="1:12" ht="31.5" customHeight="1" x14ac:dyDescent="0.2">
      <c r="A5" s="24">
        <v>6200000</v>
      </c>
      <c r="K5" s="8"/>
      <c r="L5" s="8"/>
    </row>
    <row r="6" spans="1:12" ht="27.75" customHeight="1" x14ac:dyDescent="0.2">
      <c r="A6" s="22" t="s">
        <v>32</v>
      </c>
      <c r="B6">
        <v>20</v>
      </c>
      <c r="C6">
        <v>12</v>
      </c>
      <c r="D6">
        <v>2005</v>
      </c>
      <c r="K6" s="8"/>
      <c r="L6" s="8"/>
    </row>
    <row r="7" spans="1:12" ht="17.25" customHeight="1" x14ac:dyDescent="0.2">
      <c r="A7" t="s">
        <v>31</v>
      </c>
      <c r="B7">
        <v>20</v>
      </c>
      <c r="C7">
        <v>12</v>
      </c>
      <c r="D7">
        <v>2005</v>
      </c>
      <c r="K7" s="8"/>
      <c r="L7" s="8"/>
    </row>
    <row r="9" spans="1:12" x14ac:dyDescent="0.2">
      <c r="B9" s="29" t="s">
        <v>3</v>
      </c>
      <c r="C9" s="30"/>
      <c r="D9" s="31"/>
      <c r="E9" s="32" t="s">
        <v>4</v>
      </c>
      <c r="F9" s="33"/>
      <c r="G9" s="34"/>
      <c r="H9" s="35" t="s">
        <v>8</v>
      </c>
      <c r="I9" s="36"/>
      <c r="J9" s="37"/>
    </row>
    <row r="10" spans="1:12" x14ac:dyDescent="0.2">
      <c r="A10" s="2" t="s">
        <v>14</v>
      </c>
      <c r="B10" s="9" t="s">
        <v>5</v>
      </c>
      <c r="C10" s="9" t="s">
        <v>6</v>
      </c>
      <c r="D10" s="9" t="s">
        <v>7</v>
      </c>
      <c r="E10" s="10" t="s">
        <v>5</v>
      </c>
      <c r="F10" s="10" t="s">
        <v>6</v>
      </c>
      <c r="G10" s="10" t="s">
        <v>7</v>
      </c>
      <c r="H10" s="11" t="s">
        <v>0</v>
      </c>
      <c r="I10" s="11" t="s">
        <v>1</v>
      </c>
      <c r="J10" s="11" t="s">
        <v>2</v>
      </c>
    </row>
    <row r="11" spans="1:12" x14ac:dyDescent="0.2">
      <c r="A11" s="21" t="s">
        <v>24</v>
      </c>
      <c r="B11" s="20">
        <v>2022</v>
      </c>
      <c r="C11" s="20">
        <v>12</v>
      </c>
      <c r="D11" s="20">
        <v>23</v>
      </c>
      <c r="E11" s="20">
        <v>2023</v>
      </c>
      <c r="F11" s="20">
        <v>8</v>
      </c>
      <c r="G11" s="20">
        <v>30</v>
      </c>
      <c r="H11" s="17">
        <f>IF(F11&lt;C11,IF(G11&lt;D11,IF(E11&lt;B11,"error",E11-1-B11),E11-1-B11),E11-B11)</f>
        <v>0</v>
      </c>
      <c r="I11" s="17">
        <f t="shared" ref="I11:I24" si="0">IF(F11&lt;C11,IF(G11&lt;D11,F11+11-C11,F11+12-C11),IF(G11&lt;D11,F11-1-C11,F11-C11))</f>
        <v>8</v>
      </c>
      <c r="J11" s="17">
        <f t="shared" ref="J11:J24" si="1">IF(G11&lt;D11,G11+30-D11,G11-D11)</f>
        <v>7</v>
      </c>
    </row>
    <row r="12" spans="1:12" x14ac:dyDescent="0.2">
      <c r="A12" s="21" t="s">
        <v>24</v>
      </c>
      <c r="B12" s="20">
        <v>2021</v>
      </c>
      <c r="C12" s="20">
        <v>12</v>
      </c>
      <c r="D12" s="20">
        <v>1</v>
      </c>
      <c r="E12" s="20">
        <v>2022</v>
      </c>
      <c r="F12" s="20">
        <v>12</v>
      </c>
      <c r="G12" s="20">
        <v>22</v>
      </c>
      <c r="H12" s="17">
        <f>IF(F12&lt;C12,IF(G12&lt;D12,IF(E12&lt;B12,"error",E12-1-B12),E12-1-B12),E12-B12)</f>
        <v>1</v>
      </c>
      <c r="I12" s="17">
        <f>IF(F12&lt;C12,IF(G12&lt;D12,F12+11-C12,F12+12-C12),IF(G12&lt;D12,F12-1-C12,F12-C12))</f>
        <v>0</v>
      </c>
      <c r="J12" s="17">
        <f>IF(G12&lt;D12,G12+30-D12,G12-D12)</f>
        <v>21</v>
      </c>
    </row>
    <row r="13" spans="1:12" x14ac:dyDescent="0.2">
      <c r="A13" s="21" t="s">
        <v>24</v>
      </c>
      <c r="B13" s="20">
        <v>2020</v>
      </c>
      <c r="C13" s="20">
        <v>12</v>
      </c>
      <c r="D13" s="20">
        <v>1</v>
      </c>
      <c r="E13" s="20">
        <v>2021</v>
      </c>
      <c r="F13" s="20">
        <v>11</v>
      </c>
      <c r="G13" s="20">
        <v>30</v>
      </c>
      <c r="H13" s="17">
        <f>IF(F13&lt;C13,IF(G13&lt;D13,IF(E13&lt;B13,"error",E13-1-B13),E13-1-B13),E13-B13)</f>
        <v>0</v>
      </c>
      <c r="I13" s="17">
        <f>IF(F13&lt;C13,IF(G13&lt;D13,F13+11-C13,F13+12-C13),IF(G13&lt;D13,F13-1-C13,F13-C13))</f>
        <v>11</v>
      </c>
      <c r="J13" s="17">
        <f>IF(G13&lt;D13,G13+30-D13,G13-D13)</f>
        <v>29</v>
      </c>
    </row>
    <row r="14" spans="1:12" x14ac:dyDescent="0.2">
      <c r="A14" s="21" t="s">
        <v>24</v>
      </c>
      <c r="B14" s="20">
        <v>2020</v>
      </c>
      <c r="C14" s="20">
        <v>6</v>
      </c>
      <c r="D14" s="20">
        <v>19</v>
      </c>
      <c r="E14" s="20">
        <v>2020</v>
      </c>
      <c r="F14" s="20">
        <v>11</v>
      </c>
      <c r="G14" s="20">
        <v>30</v>
      </c>
      <c r="H14" s="17">
        <f t="shared" ref="H14:H24" si="2">IF(F14&lt;C14,IF(G14&lt;D14,IF(E14&lt;B14,"error",E14-1-B14),E14-1-B14),E14-B14)</f>
        <v>0</v>
      </c>
      <c r="I14" s="17">
        <f t="shared" si="0"/>
        <v>5</v>
      </c>
      <c r="J14" s="17">
        <f t="shared" si="1"/>
        <v>11</v>
      </c>
    </row>
    <row r="15" spans="1:12" x14ac:dyDescent="0.2">
      <c r="A15" s="21" t="s">
        <v>24</v>
      </c>
      <c r="B15" s="20">
        <v>2018</v>
      </c>
      <c r="C15" s="20">
        <v>1</v>
      </c>
      <c r="D15" s="20">
        <v>24</v>
      </c>
      <c r="E15" s="20">
        <v>2018</v>
      </c>
      <c r="F15" s="20">
        <v>12</v>
      </c>
      <c r="G15" s="20">
        <v>31</v>
      </c>
      <c r="H15" s="17">
        <f t="shared" si="2"/>
        <v>0</v>
      </c>
      <c r="I15" s="17">
        <f t="shared" si="0"/>
        <v>11</v>
      </c>
      <c r="J15" s="17">
        <f t="shared" si="1"/>
        <v>7</v>
      </c>
    </row>
    <row r="16" spans="1:12" x14ac:dyDescent="0.2">
      <c r="A16" s="21" t="s">
        <v>20</v>
      </c>
      <c r="B16" s="20">
        <v>2008</v>
      </c>
      <c r="C16" s="20">
        <v>4</v>
      </c>
      <c r="D16" s="20">
        <v>28</v>
      </c>
      <c r="E16" s="20">
        <v>2017</v>
      </c>
      <c r="F16" s="20">
        <v>6</v>
      </c>
      <c r="G16" s="20">
        <v>15</v>
      </c>
      <c r="H16" s="17">
        <f>IF(F16&lt;C16,IF(G16&lt;D16,IF(E16&lt;B16,"error",E16-1-B16),E16-1-B16),E16-B16)</f>
        <v>9</v>
      </c>
      <c r="I16" s="17">
        <f>IF(F16&lt;C16,IF(G16&lt;D16,F16+11-C16,F16+12-C16),IF(G16&lt;D16,F16-1-C16,F16-C16))</f>
        <v>1</v>
      </c>
      <c r="J16" s="17">
        <f>IF(G16&lt;D16,G16+30-D16,G16-D16)</f>
        <v>17</v>
      </c>
    </row>
    <row r="17" spans="1:10" x14ac:dyDescent="0.2">
      <c r="A17" s="21"/>
      <c r="B17" s="20"/>
      <c r="C17" s="20"/>
      <c r="D17" s="20"/>
      <c r="E17" s="20"/>
      <c r="F17" s="20"/>
      <c r="G17" s="20"/>
      <c r="H17" s="17">
        <f>IF(F17&lt;C17,IF(G17&lt;D17,IF(E17&lt;B17,"error",E17-1-B17),E17-1-B17),E17-B17)</f>
        <v>0</v>
      </c>
      <c r="I17" s="17">
        <f>IF(F17&lt;C17,IF(G17&lt;D17,F17+11-C17,F17+12-C17),IF(G17&lt;D17,F17-1-C17,F17-C17))</f>
        <v>0</v>
      </c>
      <c r="J17" s="17">
        <f>IF(G17&lt;D17,G17+30-D17,G17-D17)</f>
        <v>0</v>
      </c>
    </row>
    <row r="18" spans="1:10" x14ac:dyDescent="0.2">
      <c r="A18" s="21"/>
      <c r="B18" s="20"/>
      <c r="C18" s="20"/>
      <c r="D18" s="20"/>
      <c r="E18" s="20"/>
      <c r="F18" s="20"/>
      <c r="G18" s="20"/>
      <c r="H18" s="17">
        <f>IF(F18&lt;C18,IF(G18&lt;D18,IF(E18&lt;B18,"error",E18-1-B18),E18-1-B18),E18-B18)</f>
        <v>0</v>
      </c>
      <c r="I18" s="17">
        <f>IF(F18&lt;C18,IF(G18&lt;D18,F18+11-C18,F18+12-C18),IF(G18&lt;D18,F18-1-C18,F18-C18))</f>
        <v>0</v>
      </c>
      <c r="J18" s="17">
        <f>IF(G18&lt;D18,G18+30-D18,G18-D18)</f>
        <v>0</v>
      </c>
    </row>
    <row r="19" spans="1:10" x14ac:dyDescent="0.2">
      <c r="A19" s="21"/>
      <c r="B19" s="20"/>
      <c r="C19" s="20"/>
      <c r="D19" s="20"/>
      <c r="E19" s="20"/>
      <c r="F19" s="20"/>
      <c r="G19" s="20"/>
      <c r="H19" s="17">
        <f t="shared" si="2"/>
        <v>0</v>
      </c>
      <c r="I19" s="17">
        <f t="shared" si="0"/>
        <v>0</v>
      </c>
      <c r="J19" s="17">
        <f t="shared" si="1"/>
        <v>0</v>
      </c>
    </row>
    <row r="20" spans="1:10" x14ac:dyDescent="0.2">
      <c r="A20" s="21"/>
      <c r="B20" s="20"/>
      <c r="C20" s="20"/>
      <c r="D20" s="20"/>
      <c r="E20" s="20"/>
      <c r="F20" s="20"/>
      <c r="G20" s="20"/>
      <c r="H20" s="17">
        <f t="shared" si="2"/>
        <v>0</v>
      </c>
      <c r="I20" s="17">
        <f t="shared" si="0"/>
        <v>0</v>
      </c>
      <c r="J20" s="17">
        <f t="shared" si="1"/>
        <v>0</v>
      </c>
    </row>
    <row r="21" spans="1:10" x14ac:dyDescent="0.2">
      <c r="A21" s="21"/>
      <c r="B21" s="20"/>
      <c r="C21" s="20"/>
      <c r="D21" s="20"/>
      <c r="E21" s="20"/>
      <c r="F21" s="20"/>
      <c r="G21" s="20"/>
      <c r="H21" s="17">
        <f t="shared" si="2"/>
        <v>0</v>
      </c>
      <c r="I21" s="17">
        <f t="shared" si="0"/>
        <v>0</v>
      </c>
      <c r="J21" s="17">
        <f t="shared" si="1"/>
        <v>0</v>
      </c>
    </row>
    <row r="22" spans="1:10" x14ac:dyDescent="0.2">
      <c r="A22" s="21"/>
      <c r="B22" s="20"/>
      <c r="C22" s="20"/>
      <c r="D22" s="20"/>
      <c r="E22" s="20"/>
      <c r="F22" s="20"/>
      <c r="G22" s="20"/>
      <c r="H22" s="17">
        <f t="shared" si="2"/>
        <v>0</v>
      </c>
      <c r="I22" s="17">
        <f t="shared" si="0"/>
        <v>0</v>
      </c>
      <c r="J22" s="17">
        <f t="shared" si="1"/>
        <v>0</v>
      </c>
    </row>
    <row r="23" spans="1:10" x14ac:dyDescent="0.2">
      <c r="A23" s="21"/>
      <c r="B23" s="20"/>
      <c r="C23" s="20"/>
      <c r="D23" s="20"/>
      <c r="E23" s="20"/>
      <c r="F23" s="7"/>
      <c r="G23" s="7"/>
      <c r="H23" s="17">
        <f t="shared" si="2"/>
        <v>0</v>
      </c>
      <c r="I23" s="17">
        <f t="shared" si="0"/>
        <v>0</v>
      </c>
      <c r="J23" s="17">
        <f t="shared" si="1"/>
        <v>0</v>
      </c>
    </row>
    <row r="24" spans="1:10" x14ac:dyDescent="0.2">
      <c r="A24" s="21"/>
      <c r="B24" s="20"/>
      <c r="C24" s="20"/>
      <c r="D24" s="20"/>
      <c r="E24" s="20"/>
      <c r="F24" s="7"/>
      <c r="G24" s="7"/>
      <c r="H24" s="17">
        <f t="shared" si="2"/>
        <v>0</v>
      </c>
      <c r="I24" s="17">
        <f t="shared" si="0"/>
        <v>0</v>
      </c>
      <c r="J24" s="17">
        <f t="shared" si="1"/>
        <v>0</v>
      </c>
    </row>
    <row r="25" spans="1:10" x14ac:dyDescent="0.2">
      <c r="A25" s="21"/>
      <c r="B25" s="20"/>
      <c r="C25" s="20"/>
      <c r="D25" s="20"/>
      <c r="E25" s="20"/>
      <c r="F25" s="7"/>
      <c r="G25" s="7"/>
      <c r="H25" s="17"/>
      <c r="I25" s="17"/>
      <c r="J25" s="17"/>
    </row>
    <row r="26" spans="1:10" x14ac:dyDescent="0.2">
      <c r="A26" s="21"/>
      <c r="B26" s="20"/>
      <c r="C26" s="20"/>
      <c r="D26" s="20"/>
      <c r="E26" s="20"/>
      <c r="F26" s="7"/>
      <c r="G26" s="7"/>
      <c r="H26" s="17"/>
      <c r="I26" s="17"/>
      <c r="J26" s="17"/>
    </row>
    <row r="27" spans="1:10" x14ac:dyDescent="0.2">
      <c r="A27" s="21"/>
      <c r="B27" s="20"/>
      <c r="C27" s="20"/>
      <c r="D27" s="20"/>
      <c r="E27" s="20"/>
      <c r="F27" s="7"/>
      <c r="G27" s="7"/>
      <c r="H27" s="17"/>
      <c r="I27" s="17"/>
      <c r="J27" s="17"/>
    </row>
    <row r="28" spans="1:10" x14ac:dyDescent="0.2">
      <c r="A28" s="21"/>
      <c r="B28" s="20"/>
      <c r="C28" s="20"/>
      <c r="D28" s="20"/>
      <c r="E28" s="20"/>
      <c r="F28" s="7"/>
      <c r="G28" s="7"/>
      <c r="H28" s="17"/>
      <c r="I28" s="17"/>
      <c r="J28" s="17"/>
    </row>
    <row r="29" spans="1:10" x14ac:dyDescent="0.2">
      <c r="B29" s="7"/>
      <c r="C29" s="7"/>
      <c r="D29" s="7"/>
      <c r="E29" s="7"/>
      <c r="F29" s="7"/>
      <c r="G29" s="7"/>
      <c r="H29" s="17">
        <f t="shared" ref="H29:H30" si="3">IF(F29&lt;C29,IF(G29&lt;D29,IF(E29&lt;B29,"error",E29-1-B29),E29-1-B29),E29-B29)</f>
        <v>0</v>
      </c>
      <c r="I29" s="17">
        <f t="shared" ref="I29:I30" si="4">IF(F29&lt;C29,IF(G29&lt;D29,F29+11-C29,F29+12-C29),IF(G29&lt;D29,F29-1-C29,F29-C29))</f>
        <v>0</v>
      </c>
      <c r="J29" s="17">
        <f t="shared" ref="J29:J30" si="5">IF(G29&lt;D29,G29+30-D29,G29-D29)</f>
        <v>0</v>
      </c>
    </row>
    <row r="30" spans="1:10" x14ac:dyDescent="0.2">
      <c r="A30" s="16"/>
      <c r="B30" s="12"/>
      <c r="C30" s="12"/>
      <c r="D30" s="12"/>
      <c r="E30" s="12"/>
      <c r="F30" s="12"/>
      <c r="G30" s="12"/>
      <c r="H30" s="17">
        <f t="shared" si="3"/>
        <v>0</v>
      </c>
      <c r="I30" s="17">
        <f t="shared" si="4"/>
        <v>0</v>
      </c>
      <c r="J30" s="17">
        <f t="shared" si="5"/>
        <v>0</v>
      </c>
    </row>
    <row r="32" spans="1:10" x14ac:dyDescent="0.2">
      <c r="E32" s="15" t="s">
        <v>9</v>
      </c>
      <c r="H32" s="1">
        <f>SUM(H11:H30)</f>
        <v>10</v>
      </c>
      <c r="I32" s="1">
        <f>SUM(I11:I30)</f>
        <v>36</v>
      </c>
      <c r="J32" s="1">
        <f>SUM(J11:J30)</f>
        <v>92</v>
      </c>
    </row>
    <row r="33" spans="1:10" x14ac:dyDescent="0.2">
      <c r="F33" t="s">
        <v>13</v>
      </c>
      <c r="H33">
        <f>+H32*12</f>
        <v>120</v>
      </c>
      <c r="I33" s="1">
        <f>+I32</f>
        <v>36</v>
      </c>
      <c r="J33">
        <f>+J32/30</f>
        <v>3.0666666666666669</v>
      </c>
    </row>
    <row r="34" spans="1:10" x14ac:dyDescent="0.2">
      <c r="I34" s="3"/>
    </row>
    <row r="35" spans="1:10" x14ac:dyDescent="0.2">
      <c r="E35" s="18" t="s">
        <v>10</v>
      </c>
      <c r="F35" s="5"/>
      <c r="G35" s="5"/>
      <c r="H35" s="5"/>
      <c r="I35" s="19">
        <f>+H33+I33+J33</f>
        <v>159.06666666666666</v>
      </c>
      <c r="J35" s="5"/>
    </row>
    <row r="37" spans="1:10" ht="15" customHeight="1" x14ac:dyDescent="0.2">
      <c r="A37" s="4" t="s">
        <v>12</v>
      </c>
      <c r="B37" s="38" t="s">
        <v>33</v>
      </c>
      <c r="C37" s="38"/>
      <c r="D37" s="38"/>
      <c r="E37" s="38"/>
      <c r="F37" s="38"/>
      <c r="G37" s="38"/>
      <c r="H37" s="38"/>
      <c r="I37" s="38"/>
      <c r="J37" s="38"/>
    </row>
    <row r="38" spans="1:10" x14ac:dyDescent="0.2">
      <c r="B38" s="38"/>
      <c r="C38" s="38"/>
      <c r="D38" s="38"/>
      <c r="E38" s="38"/>
      <c r="F38" s="38"/>
      <c r="G38" s="38"/>
      <c r="H38" s="38"/>
      <c r="I38" s="38"/>
      <c r="J38" s="38"/>
    </row>
    <row r="39" spans="1:10" ht="15" hidden="1" customHeight="1" x14ac:dyDescent="0.2">
      <c r="B39" s="38"/>
      <c r="C39" s="38"/>
      <c r="D39" s="38"/>
      <c r="E39" s="38"/>
      <c r="F39" s="38"/>
      <c r="G39" s="38"/>
      <c r="H39" s="38"/>
      <c r="I39" s="38"/>
      <c r="J39" s="38"/>
    </row>
    <row r="40" spans="1:10" x14ac:dyDescent="0.2">
      <c r="A40" s="25" t="s">
        <v>34</v>
      </c>
      <c r="B40" s="25"/>
    </row>
    <row r="41" spans="1:10" ht="15" customHeight="1" x14ac:dyDescent="0.2">
      <c r="B41" s="14"/>
      <c r="C41" s="14"/>
      <c r="D41" s="14"/>
    </row>
  </sheetData>
  <mergeCells count="7">
    <mergeCell ref="A40:B40"/>
    <mergeCell ref="B1:J1"/>
    <mergeCell ref="B3:J3"/>
    <mergeCell ref="B9:D9"/>
    <mergeCell ref="E9:G9"/>
    <mergeCell ref="H9:J9"/>
    <mergeCell ref="B37:J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CONTRATISTA</vt:lpstr>
      <vt:lpstr>Hoja1</vt:lpstr>
      <vt:lpstr>CONTRATISTA!Área_de_impresión</vt:lpstr>
    </vt:vector>
  </TitlesOfParts>
  <Company>CIPMUYNI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Delgado</dc:creator>
  <cp:lastModifiedBy>Lina Maria Lopez Melendez</cp:lastModifiedBy>
  <cp:lastPrinted>2019-06-26T18:59:12Z</cp:lastPrinted>
  <dcterms:created xsi:type="dcterms:W3CDTF">2008-01-29T09:13:48Z</dcterms:created>
  <dcterms:modified xsi:type="dcterms:W3CDTF">2023-11-19T18:54:17Z</dcterms:modified>
</cp:coreProperties>
</file>