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59ce64a82e82298/14. SERTEMAP BETTY/"/>
    </mc:Choice>
  </mc:AlternateContent>
  <xr:revisionPtr revIDLastSave="106" documentId="8_{4E596B26-A511-4F4F-B575-B95C75B9E17B}" xr6:coauthVersionLast="47" xr6:coauthVersionMax="47" xr10:uidLastSave="{E77B3256-7AEE-49A2-8E61-9DE733220760}"/>
  <bookViews>
    <workbookView xWindow="11424" yWindow="0" windowWidth="11712" windowHeight="12336" xr2:uid="{26A1293F-EF04-4096-AB7B-6F7141C7471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I3" i="1" s="1"/>
  <c r="J3" i="1" s="1"/>
  <c r="H4" i="1"/>
  <c r="I4" i="1" s="1"/>
  <c r="J4" i="1" s="1"/>
  <c r="H5" i="1"/>
  <c r="I5" i="1"/>
  <c r="J5" i="1" s="1"/>
  <c r="H6" i="1"/>
  <c r="I6" i="1" s="1"/>
  <c r="J6" i="1" s="1"/>
  <c r="H7" i="1"/>
  <c r="I7" i="1" s="1"/>
  <c r="J7" i="1" s="1"/>
  <c r="H8" i="1"/>
  <c r="I8" i="1" s="1"/>
  <c r="J8" i="1" s="1"/>
  <c r="H9" i="1"/>
  <c r="I9" i="1"/>
  <c r="J9" i="1"/>
  <c r="H10" i="1"/>
  <c r="I10" i="1"/>
  <c r="J10" i="1" s="1"/>
  <c r="H11" i="1"/>
  <c r="I11" i="1" s="1"/>
  <c r="J11" i="1" s="1"/>
  <c r="H12" i="1"/>
  <c r="I12" i="1"/>
  <c r="J12" i="1" s="1"/>
  <c r="H13" i="1"/>
  <c r="I13" i="1"/>
  <c r="J13" i="1" s="1"/>
  <c r="H14" i="1"/>
  <c r="I14" i="1"/>
  <c r="J14" i="1" s="1"/>
  <c r="H15" i="1"/>
  <c r="I15" i="1" s="1"/>
  <c r="J15" i="1" s="1"/>
  <c r="H16" i="1"/>
  <c r="I16" i="1" s="1"/>
  <c r="J16" i="1" s="1"/>
  <c r="H17" i="1"/>
  <c r="I17" i="1"/>
  <c r="J17" i="1"/>
  <c r="H18" i="1"/>
  <c r="I18" i="1"/>
  <c r="J18" i="1"/>
  <c r="H19" i="1"/>
  <c r="I19" i="1" s="1"/>
  <c r="J19" i="1" s="1"/>
  <c r="H20" i="1"/>
  <c r="I20" i="1"/>
  <c r="J20" i="1" s="1"/>
  <c r="H21" i="1"/>
  <c r="I21" i="1"/>
  <c r="J21" i="1" s="1"/>
  <c r="H22" i="1"/>
  <c r="I22" i="1"/>
  <c r="J22" i="1"/>
  <c r="H23" i="1"/>
  <c r="I23" i="1" s="1"/>
  <c r="J23" i="1" s="1"/>
  <c r="H24" i="1"/>
  <c r="I24" i="1" s="1"/>
  <c r="J24" i="1" s="1"/>
  <c r="H25" i="1"/>
  <c r="I25" i="1"/>
  <c r="J25" i="1"/>
  <c r="H26" i="1"/>
  <c r="I26" i="1"/>
  <c r="J26" i="1"/>
  <c r="H27" i="1"/>
  <c r="I27" i="1" s="1"/>
  <c r="J27" i="1" s="1"/>
  <c r="H28" i="1"/>
  <c r="I28" i="1"/>
  <c r="J28" i="1" s="1"/>
  <c r="H29" i="1"/>
  <c r="I29" i="1"/>
  <c r="J29" i="1" s="1"/>
  <c r="H30" i="1"/>
  <c r="I30" i="1"/>
  <c r="J30" i="1"/>
  <c r="H31" i="1"/>
  <c r="I31" i="1" s="1"/>
  <c r="J31" i="1" s="1"/>
  <c r="H32" i="1"/>
  <c r="I32" i="1" s="1"/>
  <c r="J32" i="1" s="1"/>
  <c r="H33" i="1"/>
  <c r="I33" i="1"/>
  <c r="J33" i="1"/>
  <c r="H34" i="1"/>
  <c r="I34" i="1"/>
  <c r="J34" i="1"/>
  <c r="H35" i="1"/>
  <c r="I35" i="1" s="1"/>
  <c r="J35" i="1" s="1"/>
  <c r="H36" i="1"/>
  <c r="I36" i="1"/>
  <c r="J36" i="1" s="1"/>
  <c r="H37" i="1"/>
  <c r="I37" i="1"/>
  <c r="J37" i="1" s="1"/>
  <c r="H38" i="1"/>
  <c r="I38" i="1"/>
  <c r="J38" i="1"/>
  <c r="H39" i="1"/>
  <c r="I39" i="1" s="1"/>
  <c r="J39" i="1" s="1"/>
  <c r="H40" i="1"/>
  <c r="I40" i="1" s="1"/>
  <c r="J40" i="1" s="1"/>
  <c r="H41" i="1"/>
  <c r="I41" i="1"/>
  <c r="J41" i="1"/>
  <c r="H42" i="1"/>
  <c r="I42" i="1"/>
  <c r="J42" i="1"/>
  <c r="H43" i="1"/>
  <c r="I43" i="1" s="1"/>
  <c r="J43" i="1" s="1"/>
  <c r="H44" i="1"/>
  <c r="I44" i="1" s="1"/>
  <c r="J44" i="1" s="1"/>
  <c r="H45" i="1"/>
  <c r="I45" i="1"/>
  <c r="J45" i="1" s="1"/>
  <c r="H46" i="1"/>
  <c r="I46" i="1"/>
  <c r="J46" i="1"/>
  <c r="H47" i="1"/>
  <c r="I47" i="1" s="1"/>
  <c r="J47" i="1" s="1"/>
  <c r="H48" i="1"/>
  <c r="I48" i="1" s="1"/>
  <c r="J48" i="1" s="1"/>
  <c r="H49" i="1"/>
  <c r="I49" i="1"/>
  <c r="J49" i="1"/>
  <c r="H50" i="1"/>
  <c r="I50" i="1" s="1"/>
  <c r="J50" i="1" s="1"/>
  <c r="H51" i="1"/>
  <c r="I51" i="1" s="1"/>
  <c r="J51" i="1" s="1"/>
  <c r="H52" i="1"/>
  <c r="I52" i="1"/>
  <c r="J52" i="1" s="1"/>
  <c r="H53" i="1"/>
  <c r="I53" i="1"/>
  <c r="J53" i="1" s="1"/>
  <c r="H54" i="1"/>
  <c r="I54" i="1"/>
  <c r="J54" i="1" s="1"/>
  <c r="H55" i="1"/>
  <c r="I55" i="1" s="1"/>
  <c r="J55" i="1" s="1"/>
  <c r="H56" i="1"/>
  <c r="I56" i="1" s="1"/>
  <c r="J56" i="1" s="1"/>
  <c r="H57" i="1"/>
  <c r="I57" i="1"/>
  <c r="J57" i="1"/>
  <c r="H58" i="1"/>
  <c r="I58" i="1" s="1"/>
  <c r="J58" i="1" s="1"/>
  <c r="H59" i="1"/>
  <c r="I59" i="1" s="1"/>
  <c r="J59" i="1" s="1"/>
  <c r="H60" i="1"/>
  <c r="I60" i="1"/>
  <c r="J60" i="1" s="1"/>
  <c r="H61" i="1"/>
  <c r="I61" i="1"/>
  <c r="J61" i="1" s="1"/>
  <c r="H62" i="1"/>
  <c r="I62" i="1"/>
  <c r="J62" i="1" s="1"/>
  <c r="J2" i="1"/>
  <c r="I2" i="1"/>
  <c r="H2" i="1"/>
  <c r="J63" i="1" l="1"/>
</calcChain>
</file>

<file path=xl/sharedStrings.xml><?xml version="1.0" encoding="utf-8"?>
<sst xmlns="http://schemas.openxmlformats.org/spreadsheetml/2006/main" count="134" uniqueCount="64">
  <si>
    <t>ITEM</t>
  </si>
  <si>
    <t>DESCRIPCIÓN ESPECIFICA DEL EQUIPO</t>
  </si>
  <si>
    <t>DESCRIPCION DEL REQUERIMIENTO DE LOS EQUIPOS</t>
  </si>
  <si>
    <t>CANTIDAD POR SERVICIO</t>
  </si>
  <si>
    <t>UNIDADES</t>
  </si>
  <si>
    <t xml:space="preserve">ACTIVIDADES </t>
  </si>
  <si>
    <t xml:space="preserve">VALOR UNITARIO </t>
  </si>
  <si>
    <t>IVA</t>
  </si>
  <si>
    <t>VALOR UNITARIO INCLUIDO IVA</t>
  </si>
  <si>
    <t>VALOR TOTAL INCLUIDO IVA</t>
  </si>
  <si>
    <t>EQUIPOS ASIGNADOS PARA EL MANTENIMIENTO</t>
  </si>
  <si>
    <t>Equipo marca Raymond 7000 series, con sistema electrico, identificacion del equipo: 730-DR 30TT-; chasis:  730-19-AC04464</t>
  </si>
  <si>
    <t>Inspección mecánica, eléctrica especializada, ajustes, Cambio de lubricantes, y fluidos hidráulicos, Cambio de Filtros, componentes, mangueras de presión hidraulica.</t>
  </si>
  <si>
    <t>FRASCO</t>
  </si>
  <si>
    <t>LIMPIADOR DE CONTACTOS</t>
  </si>
  <si>
    <t>SUPER LUB (LUBRICADOR DE CADENAS)</t>
  </si>
  <si>
    <t>TARRO</t>
  </si>
  <si>
    <t>GRASA</t>
  </si>
  <si>
    <t>STICKER</t>
  </si>
  <si>
    <t>LOGO SENA REFLECTIVO FONDO BLANCO Y ESCUDO SALMON 30 X 20 CM</t>
  </si>
  <si>
    <t>SCTIKER</t>
  </si>
  <si>
    <r>
      <t xml:space="preserve">NUMERACION DE LA MAQUINA FONDO BLANCO NUMERO </t>
    </r>
    <r>
      <rPr>
        <b/>
        <sz val="14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 SALMON 20 X 20 CM</t>
    </r>
  </si>
  <si>
    <t>ACTUALIZACIÓN Y REPARACIÓN</t>
  </si>
  <si>
    <t>Equipo marca toyota  BT, con sistema electrico, identificacion del equipo: SWE140; chasis: 6640236</t>
  </si>
  <si>
    <t>CAMBIO DE LAS LLANTAS DE DESPLAZAMIENTO EN LAS HORQUILLAS</t>
  </si>
  <si>
    <t>CAMBIO DE LAS LLANTAS LATERALES DE APOYO EN LA TRACCIÓN</t>
  </si>
  <si>
    <t>GALON</t>
  </si>
  <si>
    <t>AGUA DESMINERALIZADA PARA BATERIAS</t>
  </si>
  <si>
    <t>LOGO SENA REFLECTIVO FONDO BLANCO Y ESCUDO SALMON 15 X 15 CM</t>
  </si>
  <si>
    <r>
      <t xml:space="preserve">NUMERACION DE LA MAQUINA FONDO BLANCO NUMERO </t>
    </r>
    <r>
      <rPr>
        <b/>
        <sz val="14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SALMON 20 X 20 CM</t>
    </r>
  </si>
  <si>
    <t>Equipo marca Toyota, con sistema electrico, identificacion del equipo:RRE160B; chasis:  6633557</t>
  </si>
  <si>
    <t>FARO TIPO EXPLORADORA DE LUZ AZUL PARA LA REVERSA</t>
  </si>
  <si>
    <r>
      <t xml:space="preserve">NUMERACION DE LA MAQUINA FONDO BLANCO NUMERO </t>
    </r>
    <r>
      <rPr>
        <b/>
        <sz val="14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 SALMON 20 X 20 CM</t>
    </r>
  </si>
  <si>
    <t>LACA SPRAY PINTURA GRIS OSCURO</t>
  </si>
  <si>
    <t xml:space="preserve">transpaleta manual  capacidad 2000 kg </t>
  </si>
  <si>
    <t>CAMBIO DE CADENAS TENSORAS DE ELEVACIÓN</t>
  </si>
  <si>
    <t>CAMBIO DE LLANTAS DELANTERAS DE DESPLAZAMIENTOS EN LAS HORQUILLAS</t>
  </si>
  <si>
    <t>CAMBIO DE LLANTAS TRASERA  DE TRACCIÓN DIRECTRIZ</t>
  </si>
  <si>
    <t>LACA SPRAY PINTURA BLANCA</t>
  </si>
  <si>
    <t>LACA SPRAY PINTURA AMARILLA PARA LA TRANSPALETA</t>
  </si>
  <si>
    <r>
      <t>NUMERACION DE LA MAQUINA FONDO BLANCO NUMERO</t>
    </r>
    <r>
      <rPr>
        <b/>
        <sz val="14"/>
        <color theme="1"/>
        <rFont val="Calibri"/>
        <family val="2"/>
        <scheme val="minor"/>
      </rPr>
      <t xml:space="preserve"> 4 Y 5</t>
    </r>
    <r>
      <rPr>
        <sz val="11"/>
        <color theme="1"/>
        <rFont val="Calibri"/>
        <family val="2"/>
        <scheme val="minor"/>
      </rPr>
      <t xml:space="preserve"> SALMON 20 X 20 CM</t>
    </r>
  </si>
  <si>
    <t>equipo caterpillar con sistema combustion interna dual gasolina-gas GP25NM-CHASIS: AT17DT1258</t>
  </si>
  <si>
    <t>ACEITE DE MOTOR</t>
  </si>
  <si>
    <t>FILTRO DE ACEITE DE MOTOR</t>
  </si>
  <si>
    <t>FILTRO DE ACEITE DE TRANSMISIÓN</t>
  </si>
  <si>
    <t>FILTRO DE AIRE O ADMISIÓN</t>
  </si>
  <si>
    <t>FILTRO DE COMBUSTIBLE</t>
  </si>
  <si>
    <t>LIQUIDO DE FRENOS</t>
  </si>
  <si>
    <t>LIQUIDO REFRIGERANTE</t>
  </si>
  <si>
    <t>CAMBIO DE MANGUERA HIDRAULICA DEL CILINDRO CENTRAL ELEVACION EN ESTADO  CRISTALIZADAS</t>
  </si>
  <si>
    <t>CAMBIO DE MANGUERA HIDRAULICA DEL CILINDRO LATERALES ELEVACION DE LAS EXTENCIONES DEL MASTIL EN ESTADO CRISTALIZADAS</t>
  </si>
  <si>
    <t xml:space="preserve">CAMBIO DEL CARBURADOR DEL MOTOR </t>
  </si>
  <si>
    <t>PACKS</t>
  </si>
  <si>
    <t>PICTOGRAMAS Y ETIQUETAS DE SEGURIDAD DEL CATERPILLAR INCLUYENDO PLACA DE CARGA</t>
  </si>
  <si>
    <t>LACA SPRAY PINTURA NEGRA PARA EL EQUIPO</t>
  </si>
  <si>
    <r>
      <t>NUMERACION DE LA MAQUINA FONDO BLANCO NUMERO</t>
    </r>
    <r>
      <rPr>
        <b/>
        <sz val="14"/>
        <color theme="1"/>
        <rFont val="Calibri"/>
        <family val="2"/>
        <scheme val="minor"/>
      </rPr>
      <t xml:space="preserve"> 9</t>
    </r>
    <r>
      <rPr>
        <sz val="11"/>
        <color theme="1"/>
        <rFont val="Calibri"/>
        <family val="2"/>
        <scheme val="minor"/>
      </rPr>
      <t xml:space="preserve">  SALMON 20 X 20 CM</t>
    </r>
  </si>
  <si>
    <t>Equipos marca Toyota, con sistema combustion, identificacion de los equipos: FDZN30; chasis: 28367-28338-28512. (Esta necesidad esta para los tres montacargas)</t>
  </si>
  <si>
    <t>ACEITE DE TRANSMISIÓN</t>
  </si>
  <si>
    <t>FILTRO DE ACEITE TRANSMISIÓN</t>
  </si>
  <si>
    <t>LACA SPRAY PINTURA BLANCA PARA EL EQUIPO</t>
  </si>
  <si>
    <t>LACA SPRAY PINTURA SALMÓN PARA HORQUILLAS Y CONTRAPESA</t>
  </si>
  <si>
    <r>
      <t xml:space="preserve">NUMERACION DE LA MAQUINA FONDO BLANCO NUMERO </t>
    </r>
    <r>
      <rPr>
        <b/>
        <sz val="14"/>
        <color theme="1"/>
        <rFont val="Calibri"/>
        <family val="2"/>
        <scheme val="minor"/>
      </rPr>
      <t>6-7-8</t>
    </r>
    <r>
      <rPr>
        <sz val="11"/>
        <color theme="1"/>
        <rFont val="Calibri"/>
        <family val="2"/>
        <scheme val="minor"/>
      </rPr>
      <t xml:space="preserve">  SALMON 20 X 20 CM</t>
    </r>
  </si>
  <si>
    <t>PINZAS TIPO CABLE PARA CARGAR BATERIAS DE 800 AMPERIOS DE 2 METROS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</si>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</sst>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29">
    <xf numFmtId="0" fontId="0" fillId="0" borderId="0" xfId="0"/>
    <xf numFmtId="164" fontId="0" fillId="0" borderId="0" xfId="0" applyNumberFormat="1"/>
    <xf numFmtId="0" fontId="0" fillId="2" borderId="1" xfId="0" applyFill="1" applyBorder="1" applyAlignment="1">
      <alignment horizontal="center" vertical="center" wrapText="1"/>
    </xf>
    <xf numFmtId="164" fontId="0" fillId="2" borderId="1" xfId="1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64" fontId="0" fillId="3" borderId="1" xfId="1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4" fontId="0" fillId="4" borderId="1" xfId="1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64" fontId="0" fillId="5" borderId="1" xfId="1" applyNumberFormat="1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64" fontId="0" fillId="6" borderId="1" xfId="1" applyNumberFormat="1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64" fontId="0" fillId="7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/>
    </xf>
    <xf numFmtId="164" fontId="2" fillId="0" borderId="1" xfId="1" applyNumberFormat="1" applyFont="1" applyBorder="1" applyAlignment="1">
      <alignment horizontal="right"/>
    </xf>
    <xf numFmtId="0" fontId="2" fillId="8" borderId="1" xfId="0" applyFont="1" applyFill="1" applyBorder="1" applyAlignment="1">
      <alignment horizontal="center" vertical="center" wrapText="1"/>
    </xf>
    <xf numFmtId="164" fontId="2" fillId="8" borderId="1" xfId="1" applyNumberFormat="1" applyFont="1" applyFill="1" applyBorder="1" applyAlignment="1">
      <alignment horizontal="center" vertical="center" wrapText="1"/>
    </xf>
    <xf numFmtId="164" fontId="2" fillId="8" borderId="3" xfId="1" applyNumberFormat="1" applyFont="1" applyFill="1" applyBorder="1" applyAlignment="1">
      <alignment horizontal="center"/>
    </xf>
    <xf numFmtId="164" fontId="2" fillId="8" borderId="4" xfId="1" applyNumberFormat="1" applyFont="1" applyFill="1" applyBorder="1" applyAlignment="1">
      <alignment horizontal="center"/>
    </xf>
    <xf numFmtId="164" fontId="2" fillId="8" borderId="2" xfId="1" applyNumberFormat="1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</cellXfs>
  <cellStyles count="3">
    <cellStyle name="Moneda 2" xfId="1" xr:uid="{BB030266-43CD-4958-9D86-1F210462054B}"/>
    <cellStyle name="Normal" xfId="0" builtinId="0"/>
    <cellStyle name="Normal 2" xfId="2" xr:uid="{3E12084C-9296-4DF2-BAAC-BBD44C344D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7" Type="http://schemas.openxmlformats.org/officeDocument/2006/relationships/image" Target="../media/image6.jp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5.png"/><Relationship Id="rId5" Type="http://schemas.openxmlformats.org/officeDocument/2006/relationships/image" Target="../media/image4.jpeg"/><Relationship Id="rId4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279401</xdr:colOff>
      <xdr:row>2</xdr:row>
      <xdr:rowOff>42332</xdr:rowOff>
    </xdr:from>
    <xdr:to>
      <xdr:col>12</xdr:col>
      <xdr:colOff>422275</xdr:colOff>
      <xdr:row>7</xdr:row>
      <xdr:rowOff>8364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43B9E0-B789-40D5-B255-88578437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85334" y="592665"/>
          <a:ext cx="1734608" cy="1303766"/>
        </a:xfrm>
        <a:prstGeom prst="rect">
          <a:avLst/>
        </a:prstGeom>
      </xdr:spPr>
    </xdr:pic>
    <xdr:clientData/>
  </xdr:twoCellAnchor>
  <xdr:twoCellAnchor editAs="oneCell">
    <xdr:from>
      <xdr:col>10</xdr:col>
      <xdr:colOff>431800</xdr:colOff>
      <xdr:row>7</xdr:row>
      <xdr:rowOff>169333</xdr:rowOff>
    </xdr:from>
    <xdr:to>
      <xdr:col>12</xdr:col>
      <xdr:colOff>266964</xdr:colOff>
      <xdr:row>16</xdr:row>
      <xdr:rowOff>68791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5E97EB4-5882-4061-9544-43E4A1865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2500" b="93438" l="10000" r="94583">
                      <a14:foregroundMark x1="40000" y1="13750" x2="53333" y2="10625"/>
                      <a14:foregroundMark x1="53333" y1="7813" x2="54583" y2="6094"/>
                      <a14:foregroundMark x1="67083" y1="71094" x2="88542" y2="68125"/>
                      <a14:foregroundMark x1="82083" y1="67656" x2="87292" y2="66719"/>
                      <a14:backgroundMark x1="21250" y1="49219" x2="25833" y2="4734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733" y="2057400"/>
          <a:ext cx="1426898" cy="2337858"/>
        </a:xfrm>
        <a:prstGeom prst="rect">
          <a:avLst/>
        </a:prstGeom>
      </xdr:spPr>
    </xdr:pic>
    <xdr:clientData/>
  </xdr:twoCellAnchor>
  <xdr:twoCellAnchor editAs="oneCell">
    <xdr:from>
      <xdr:col>10</xdr:col>
      <xdr:colOff>677333</xdr:colOff>
      <xdr:row>17</xdr:row>
      <xdr:rowOff>118533</xdr:rowOff>
    </xdr:from>
    <xdr:to>
      <xdr:col>12</xdr:col>
      <xdr:colOff>89724</xdr:colOff>
      <xdr:row>24</xdr:row>
      <xdr:rowOff>20403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CE9B0A0-0A67-4F42-8E4F-B7E35E9F35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297" r="32617"/>
        <a:stretch/>
      </xdr:blipFill>
      <xdr:spPr>
        <a:xfrm>
          <a:off x="14283266" y="4631266"/>
          <a:ext cx="1004125" cy="1789937"/>
        </a:xfrm>
        <a:prstGeom prst="rect">
          <a:avLst/>
        </a:prstGeom>
      </xdr:spPr>
    </xdr:pic>
    <xdr:clientData/>
  </xdr:twoCellAnchor>
  <xdr:twoCellAnchor editAs="oneCell">
    <xdr:from>
      <xdr:col>10</xdr:col>
      <xdr:colOff>457200</xdr:colOff>
      <xdr:row>26</xdr:row>
      <xdr:rowOff>33867</xdr:rowOff>
    </xdr:from>
    <xdr:to>
      <xdr:col>12</xdr:col>
      <xdr:colOff>347778</xdr:colOff>
      <xdr:row>31</xdr:row>
      <xdr:rowOff>108289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495A165-F917-4E21-AEE8-4C08C7707C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67267" y="6993467"/>
          <a:ext cx="1482312" cy="1716956"/>
        </a:xfrm>
        <a:prstGeom prst="rect">
          <a:avLst/>
        </a:prstGeom>
      </xdr:spPr>
    </xdr:pic>
    <xdr:clientData/>
  </xdr:twoCellAnchor>
  <xdr:twoCellAnchor editAs="oneCell">
    <xdr:from>
      <xdr:col>9</xdr:col>
      <xdr:colOff>1032935</xdr:colOff>
      <xdr:row>35</xdr:row>
      <xdr:rowOff>101600</xdr:rowOff>
    </xdr:from>
    <xdr:to>
      <xdr:col>12</xdr:col>
      <xdr:colOff>692785</xdr:colOff>
      <xdr:row>42</xdr:row>
      <xdr:rowOff>643465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0A89B21-D1D8-4547-AFE4-31B2957BE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0535" y="9491133"/>
          <a:ext cx="2309917" cy="2209799"/>
        </a:xfrm>
        <a:prstGeom prst="rect">
          <a:avLst/>
        </a:prstGeom>
      </xdr:spPr>
    </xdr:pic>
    <xdr:clientData/>
  </xdr:twoCellAnchor>
  <xdr:twoCellAnchor editAs="oneCell">
    <xdr:from>
      <xdr:col>10</xdr:col>
      <xdr:colOff>143933</xdr:colOff>
      <xdr:row>51</xdr:row>
      <xdr:rowOff>127000</xdr:rowOff>
    </xdr:from>
    <xdr:to>
      <xdr:col>12</xdr:col>
      <xdr:colOff>734649</xdr:colOff>
      <xdr:row>61</xdr:row>
      <xdr:rowOff>22890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B8D264C-6F5E-4278-A43E-B3895B6D1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49866" y="13986933"/>
          <a:ext cx="2182450" cy="234275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BA27B-7CA5-4232-8550-425AE7556CE6}">
  <dimension ref="A1:N65"/>
  <sheetViews>
    <sheetView tabSelected="1" topLeftCell="C1" zoomScale="90" zoomScaleNormal="90" workbookViewId="0">
      <selection activeCell="H65" sqref="H65"/>
    </sheetView>
  </sheetViews>
  <sheetFormatPr baseColWidth="10" defaultRowHeight="14.4" x14ac:dyDescent="0.3"/>
  <cols>
    <col min="1" max="1" width="5.33203125" bestFit="1" customWidth="1"/>
    <col min="2" max="2" width="29.5546875" customWidth="1"/>
    <col min="3" max="3" width="35" customWidth="1"/>
    <col min="4" max="4" width="13.77734375" customWidth="1"/>
    <col min="6" max="6" width="41.33203125" customWidth="1"/>
    <col min="7" max="7" width="17" bestFit="1" customWidth="1"/>
    <col min="8" max="8" width="13.77734375" bestFit="1" customWidth="1"/>
    <col min="9" max="9" width="16.5546875" customWidth="1"/>
    <col min="10" max="10" width="15.44140625" customWidth="1"/>
  </cols>
  <sheetData>
    <row r="1" spans="1:14" ht="28.8" x14ac:dyDescent="0.3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21" t="s">
        <v>10</v>
      </c>
      <c r="L1" s="21"/>
      <c r="M1" s="21"/>
    </row>
    <row r="2" spans="1:14" x14ac:dyDescent="0.3">
      <c r="A2" s="22">
        <v>1</v>
      </c>
      <c r="B2" s="22" t="s">
        <v>11</v>
      </c>
      <c r="C2" s="23" t="s">
        <v>12</v>
      </c>
      <c r="D2" s="2">
        <v>2</v>
      </c>
      <c r="E2" s="2" t="s">
        <v>13</v>
      </c>
      <c r="F2" s="2" t="s">
        <v>14</v>
      </c>
      <c r="G2" s="3">
        <v>61500</v>
      </c>
      <c r="H2" s="3">
        <f>+G2*19%</f>
        <v>11685</v>
      </c>
      <c r="I2" s="3">
        <f>+G2+H2</f>
        <v>73185</v>
      </c>
      <c r="J2" s="3">
        <f>+I2*D2</f>
        <v>146370</v>
      </c>
      <c r="K2" s="24"/>
      <c r="L2" s="24"/>
      <c r="M2" s="24"/>
      <c r="N2" s="1"/>
    </row>
    <row r="3" spans="1:14" x14ac:dyDescent="0.3">
      <c r="A3" s="22"/>
      <c r="B3" s="22"/>
      <c r="C3" s="23"/>
      <c r="D3" s="2">
        <v>2</v>
      </c>
      <c r="E3" s="2" t="s">
        <v>13</v>
      </c>
      <c r="F3" s="2" t="s">
        <v>15</v>
      </c>
      <c r="G3" s="3">
        <v>50924</v>
      </c>
      <c r="H3" s="3">
        <f t="shared" ref="H3:H62" si="0">+G3*19%</f>
        <v>9675.56</v>
      </c>
      <c r="I3" s="3">
        <f t="shared" ref="I3:I62" si="1">+G3+H3</f>
        <v>60599.56</v>
      </c>
      <c r="J3" s="3">
        <f t="shared" ref="J3:J62" si="2">+I3*D3</f>
        <v>121199.12</v>
      </c>
      <c r="K3" s="24"/>
      <c r="L3" s="24"/>
      <c r="M3" s="24"/>
      <c r="N3" s="1"/>
    </row>
    <row r="4" spans="1:14" x14ac:dyDescent="0.3">
      <c r="A4" s="22"/>
      <c r="B4" s="22"/>
      <c r="C4" s="23"/>
      <c r="D4" s="2">
        <v>2</v>
      </c>
      <c r="E4" s="2" t="s">
        <v>16</v>
      </c>
      <c r="F4" s="2" t="s">
        <v>17</v>
      </c>
      <c r="G4" s="3">
        <v>80500</v>
      </c>
      <c r="H4" s="3">
        <f t="shared" si="0"/>
        <v>15295</v>
      </c>
      <c r="I4" s="3">
        <f t="shared" si="1"/>
        <v>95795</v>
      </c>
      <c r="J4" s="3">
        <f t="shared" si="2"/>
        <v>191590</v>
      </c>
      <c r="K4" s="24"/>
      <c r="L4" s="24"/>
      <c r="M4" s="24"/>
      <c r="N4" s="1"/>
    </row>
    <row r="5" spans="1:14" ht="28.8" x14ac:dyDescent="0.3">
      <c r="A5" s="22"/>
      <c r="B5" s="22"/>
      <c r="C5" s="23"/>
      <c r="D5" s="2">
        <v>2</v>
      </c>
      <c r="E5" s="2" t="s">
        <v>18</v>
      </c>
      <c r="F5" s="2" t="s">
        <v>19</v>
      </c>
      <c r="G5" s="3">
        <v>172000</v>
      </c>
      <c r="H5" s="3">
        <f t="shared" si="0"/>
        <v>32680</v>
      </c>
      <c r="I5" s="3">
        <f t="shared" si="1"/>
        <v>204680</v>
      </c>
      <c r="J5" s="3">
        <f t="shared" si="2"/>
        <v>409360</v>
      </c>
      <c r="K5" s="24"/>
      <c r="L5" s="24"/>
      <c r="M5" s="24"/>
      <c r="N5" s="1"/>
    </row>
    <row r="6" spans="1:14" ht="32.4" x14ac:dyDescent="0.3">
      <c r="A6" s="22"/>
      <c r="B6" s="22"/>
      <c r="C6" s="23"/>
      <c r="D6" s="2">
        <v>1</v>
      </c>
      <c r="E6" s="2" t="s">
        <v>20</v>
      </c>
      <c r="F6" s="2" t="s">
        <v>21</v>
      </c>
      <c r="G6" s="3">
        <v>100000</v>
      </c>
      <c r="H6" s="3">
        <f t="shared" si="0"/>
        <v>19000</v>
      </c>
      <c r="I6" s="3">
        <f t="shared" si="1"/>
        <v>119000</v>
      </c>
      <c r="J6" s="3">
        <f t="shared" si="2"/>
        <v>119000</v>
      </c>
      <c r="K6" s="24"/>
      <c r="L6" s="24"/>
      <c r="M6" s="24"/>
      <c r="N6" s="1"/>
    </row>
    <row r="7" spans="1:14" x14ac:dyDescent="0.3">
      <c r="A7" s="22"/>
      <c r="B7" s="22"/>
      <c r="C7" s="23"/>
      <c r="D7" s="2">
        <v>1</v>
      </c>
      <c r="E7" s="2" t="s">
        <v>4</v>
      </c>
      <c r="F7" s="2" t="s">
        <v>22</v>
      </c>
      <c r="G7" s="3">
        <v>350000</v>
      </c>
      <c r="H7" s="3">
        <f t="shared" si="0"/>
        <v>66500</v>
      </c>
      <c r="I7" s="3">
        <f t="shared" si="1"/>
        <v>416500</v>
      </c>
      <c r="J7" s="3">
        <f t="shared" si="2"/>
        <v>416500</v>
      </c>
      <c r="K7" s="24"/>
      <c r="L7" s="24"/>
      <c r="M7" s="24"/>
      <c r="N7" s="1"/>
    </row>
    <row r="8" spans="1:14" x14ac:dyDescent="0.3">
      <c r="A8" s="22"/>
      <c r="B8" s="22"/>
      <c r="C8" s="23"/>
      <c r="D8" s="2"/>
      <c r="E8" s="2"/>
      <c r="F8" s="2"/>
      <c r="G8" s="3"/>
      <c r="H8" s="3">
        <f t="shared" si="0"/>
        <v>0</v>
      </c>
      <c r="I8" s="3">
        <f t="shared" si="1"/>
        <v>0</v>
      </c>
      <c r="J8" s="3">
        <f t="shared" si="2"/>
        <v>0</v>
      </c>
      <c r="K8" s="24"/>
      <c r="L8" s="24"/>
      <c r="M8" s="24"/>
      <c r="N8" s="1"/>
    </row>
    <row r="9" spans="1:14" x14ac:dyDescent="0.3">
      <c r="A9" s="25">
        <v>2</v>
      </c>
      <c r="B9" s="25" t="s">
        <v>23</v>
      </c>
      <c r="C9" s="23"/>
      <c r="D9" s="4">
        <v>1</v>
      </c>
      <c r="E9" s="4" t="s">
        <v>13</v>
      </c>
      <c r="F9" s="4" t="s">
        <v>14</v>
      </c>
      <c r="G9" s="5">
        <v>61500</v>
      </c>
      <c r="H9" s="5">
        <f t="shared" si="0"/>
        <v>11685</v>
      </c>
      <c r="I9" s="5">
        <f t="shared" si="1"/>
        <v>73185</v>
      </c>
      <c r="J9" s="5">
        <f t="shared" si="2"/>
        <v>73185</v>
      </c>
      <c r="K9" s="24"/>
      <c r="L9" s="24"/>
      <c r="M9" s="24"/>
      <c r="N9" s="1"/>
    </row>
    <row r="10" spans="1:14" x14ac:dyDescent="0.3">
      <c r="A10" s="25"/>
      <c r="B10" s="25"/>
      <c r="C10" s="23"/>
      <c r="D10" s="4">
        <v>2</v>
      </c>
      <c r="E10" s="4" t="s">
        <v>13</v>
      </c>
      <c r="F10" s="4" t="s">
        <v>15</v>
      </c>
      <c r="G10" s="5">
        <v>50924</v>
      </c>
      <c r="H10" s="5">
        <f t="shared" si="0"/>
        <v>9675.56</v>
      </c>
      <c r="I10" s="5">
        <f t="shared" si="1"/>
        <v>60599.56</v>
      </c>
      <c r="J10" s="5">
        <f t="shared" si="2"/>
        <v>121199.12</v>
      </c>
      <c r="K10" s="24"/>
      <c r="L10" s="24"/>
      <c r="M10" s="24"/>
      <c r="N10" s="1"/>
    </row>
    <row r="11" spans="1:14" x14ac:dyDescent="0.3">
      <c r="A11" s="25"/>
      <c r="B11" s="25"/>
      <c r="C11" s="23"/>
      <c r="D11" s="4">
        <v>1</v>
      </c>
      <c r="E11" s="4" t="s">
        <v>16</v>
      </c>
      <c r="F11" s="4" t="s">
        <v>17</v>
      </c>
      <c r="G11" s="5">
        <v>80500</v>
      </c>
      <c r="H11" s="5">
        <f t="shared" si="0"/>
        <v>15295</v>
      </c>
      <c r="I11" s="5">
        <f t="shared" si="1"/>
        <v>95795</v>
      </c>
      <c r="J11" s="5">
        <f t="shared" si="2"/>
        <v>95795</v>
      </c>
      <c r="K11" s="24"/>
      <c r="L11" s="24"/>
      <c r="M11" s="24"/>
      <c r="N11" s="1"/>
    </row>
    <row r="12" spans="1:14" ht="28.8" x14ac:dyDescent="0.3">
      <c r="A12" s="25"/>
      <c r="B12" s="25"/>
      <c r="C12" s="23"/>
      <c r="D12" s="4">
        <v>2</v>
      </c>
      <c r="E12" s="4" t="s">
        <v>4</v>
      </c>
      <c r="F12" s="4" t="s">
        <v>24</v>
      </c>
      <c r="G12" s="5">
        <v>1482000</v>
      </c>
      <c r="H12" s="5">
        <f t="shared" si="0"/>
        <v>281580</v>
      </c>
      <c r="I12" s="5">
        <f t="shared" si="1"/>
        <v>1763580</v>
      </c>
      <c r="J12" s="5">
        <f t="shared" si="2"/>
        <v>3527160</v>
      </c>
      <c r="K12" s="24"/>
      <c r="L12" s="24"/>
      <c r="M12" s="24"/>
      <c r="N12" s="1"/>
    </row>
    <row r="13" spans="1:14" ht="28.8" x14ac:dyDescent="0.3">
      <c r="A13" s="25"/>
      <c r="B13" s="25"/>
      <c r="C13" s="23"/>
      <c r="D13" s="4">
        <v>2</v>
      </c>
      <c r="E13" s="4" t="s">
        <v>4</v>
      </c>
      <c r="F13" s="4" t="s">
        <v>25</v>
      </c>
      <c r="G13" s="5">
        <v>454000</v>
      </c>
      <c r="H13" s="5">
        <f t="shared" si="0"/>
        <v>86260</v>
      </c>
      <c r="I13" s="5">
        <f t="shared" si="1"/>
        <v>540260</v>
      </c>
      <c r="J13" s="5">
        <f t="shared" si="2"/>
        <v>1080520</v>
      </c>
      <c r="K13" s="24"/>
      <c r="L13" s="24"/>
      <c r="M13" s="24"/>
      <c r="N13" s="1"/>
    </row>
    <row r="14" spans="1:14" x14ac:dyDescent="0.3">
      <c r="A14" s="25"/>
      <c r="B14" s="25"/>
      <c r="C14" s="23"/>
      <c r="D14" s="4">
        <v>1</v>
      </c>
      <c r="E14" s="4" t="s">
        <v>26</v>
      </c>
      <c r="F14" s="4" t="s">
        <v>27</v>
      </c>
      <c r="G14" s="5">
        <v>49600</v>
      </c>
      <c r="H14" s="5">
        <f t="shared" si="0"/>
        <v>9424</v>
      </c>
      <c r="I14" s="5">
        <f t="shared" si="1"/>
        <v>59024</v>
      </c>
      <c r="J14" s="5">
        <f t="shared" si="2"/>
        <v>59024</v>
      </c>
      <c r="K14" s="24"/>
      <c r="L14" s="24"/>
      <c r="M14" s="24"/>
      <c r="N14" s="1"/>
    </row>
    <row r="15" spans="1:14" ht="28.8" x14ac:dyDescent="0.3">
      <c r="A15" s="25"/>
      <c r="B15" s="25"/>
      <c r="C15" s="23"/>
      <c r="D15" s="4">
        <v>2</v>
      </c>
      <c r="E15" s="4" t="s">
        <v>18</v>
      </c>
      <c r="F15" s="4" t="s">
        <v>28</v>
      </c>
      <c r="G15" s="5">
        <v>152500</v>
      </c>
      <c r="H15" s="5">
        <f t="shared" si="0"/>
        <v>28975</v>
      </c>
      <c r="I15" s="5">
        <f t="shared" si="1"/>
        <v>181475</v>
      </c>
      <c r="J15" s="5">
        <f t="shared" si="2"/>
        <v>362950</v>
      </c>
      <c r="K15" s="24"/>
      <c r="L15" s="24"/>
      <c r="M15" s="24"/>
      <c r="N15" s="1"/>
    </row>
    <row r="16" spans="1:14" ht="32.4" x14ac:dyDescent="0.3">
      <c r="A16" s="25"/>
      <c r="B16" s="25"/>
      <c r="C16" s="23"/>
      <c r="D16" s="4">
        <v>1</v>
      </c>
      <c r="E16" s="4" t="s">
        <v>18</v>
      </c>
      <c r="F16" s="4" t="s">
        <v>29</v>
      </c>
      <c r="G16" s="5">
        <v>100000</v>
      </c>
      <c r="H16" s="5">
        <f t="shared" si="0"/>
        <v>19000</v>
      </c>
      <c r="I16" s="5">
        <f t="shared" si="1"/>
        <v>119000</v>
      </c>
      <c r="J16" s="5">
        <f t="shared" si="2"/>
        <v>119000</v>
      </c>
      <c r="K16" s="24"/>
      <c r="L16" s="24"/>
      <c r="M16" s="24"/>
      <c r="N16" s="1"/>
    </row>
    <row r="17" spans="1:14" x14ac:dyDescent="0.3">
      <c r="A17" s="25"/>
      <c r="B17" s="25"/>
      <c r="C17" s="23"/>
      <c r="D17" s="4"/>
      <c r="E17" s="4"/>
      <c r="F17" s="4"/>
      <c r="G17" s="5"/>
      <c r="H17" s="5">
        <f t="shared" si="0"/>
        <v>0</v>
      </c>
      <c r="I17" s="5">
        <f t="shared" si="1"/>
        <v>0</v>
      </c>
      <c r="J17" s="5">
        <f t="shared" si="2"/>
        <v>0</v>
      </c>
      <c r="K17" s="24"/>
      <c r="L17" s="24"/>
      <c r="M17" s="24"/>
      <c r="N17" s="1"/>
    </row>
    <row r="18" spans="1:14" x14ac:dyDescent="0.3">
      <c r="A18" s="26">
        <v>3</v>
      </c>
      <c r="B18" s="26" t="s">
        <v>30</v>
      </c>
      <c r="C18" s="23"/>
      <c r="D18" s="6">
        <v>2</v>
      </c>
      <c r="E18" s="6" t="s">
        <v>13</v>
      </c>
      <c r="F18" s="6" t="s">
        <v>14</v>
      </c>
      <c r="G18" s="7">
        <v>61500</v>
      </c>
      <c r="H18" s="7">
        <f t="shared" si="0"/>
        <v>11685</v>
      </c>
      <c r="I18" s="7">
        <f t="shared" si="1"/>
        <v>73185</v>
      </c>
      <c r="J18" s="7">
        <f t="shared" si="2"/>
        <v>146370</v>
      </c>
      <c r="K18" s="24"/>
      <c r="L18" s="24"/>
      <c r="M18" s="24"/>
      <c r="N18" s="1"/>
    </row>
    <row r="19" spans="1:14" x14ac:dyDescent="0.3">
      <c r="A19" s="26"/>
      <c r="B19" s="26"/>
      <c r="C19" s="23"/>
      <c r="D19" s="6">
        <v>2</v>
      </c>
      <c r="E19" s="6" t="s">
        <v>13</v>
      </c>
      <c r="F19" s="6" t="s">
        <v>15</v>
      </c>
      <c r="G19" s="7">
        <v>50924</v>
      </c>
      <c r="H19" s="7">
        <f t="shared" si="0"/>
        <v>9675.56</v>
      </c>
      <c r="I19" s="7">
        <f t="shared" si="1"/>
        <v>60599.56</v>
      </c>
      <c r="J19" s="7">
        <f t="shared" si="2"/>
        <v>121199.12</v>
      </c>
      <c r="K19" s="24"/>
      <c r="L19" s="24"/>
      <c r="M19" s="24"/>
      <c r="N19" s="1"/>
    </row>
    <row r="20" spans="1:14" x14ac:dyDescent="0.3">
      <c r="A20" s="26"/>
      <c r="B20" s="26"/>
      <c r="C20" s="23"/>
      <c r="D20" s="6">
        <v>2</v>
      </c>
      <c r="E20" s="6" t="s">
        <v>16</v>
      </c>
      <c r="F20" s="6" t="s">
        <v>17</v>
      </c>
      <c r="G20" s="7">
        <v>80500</v>
      </c>
      <c r="H20" s="7">
        <f t="shared" si="0"/>
        <v>15295</v>
      </c>
      <c r="I20" s="7">
        <f t="shared" si="1"/>
        <v>95795</v>
      </c>
      <c r="J20" s="7">
        <f t="shared" si="2"/>
        <v>191590</v>
      </c>
      <c r="K20" s="24"/>
      <c r="L20" s="24"/>
      <c r="M20" s="24"/>
      <c r="N20" s="1"/>
    </row>
    <row r="21" spans="1:14" ht="28.8" x14ac:dyDescent="0.3">
      <c r="A21" s="26"/>
      <c r="B21" s="26"/>
      <c r="C21" s="23"/>
      <c r="D21" s="6">
        <v>1</v>
      </c>
      <c r="E21" s="6" t="s">
        <v>4</v>
      </c>
      <c r="F21" s="6" t="s">
        <v>31</v>
      </c>
      <c r="G21" s="7">
        <v>121933</v>
      </c>
      <c r="H21" s="7">
        <f t="shared" si="0"/>
        <v>23167.27</v>
      </c>
      <c r="I21" s="7">
        <f t="shared" si="1"/>
        <v>145100.26999999999</v>
      </c>
      <c r="J21" s="7">
        <f t="shared" si="2"/>
        <v>145100.26999999999</v>
      </c>
      <c r="K21" s="24"/>
      <c r="L21" s="24"/>
      <c r="M21" s="24"/>
      <c r="N21" s="1"/>
    </row>
    <row r="22" spans="1:14" ht="28.8" x14ac:dyDescent="0.3">
      <c r="A22" s="26"/>
      <c r="B22" s="26"/>
      <c r="C22" s="23"/>
      <c r="D22" s="6">
        <v>2</v>
      </c>
      <c r="E22" s="6" t="s">
        <v>18</v>
      </c>
      <c r="F22" s="6" t="s">
        <v>19</v>
      </c>
      <c r="G22" s="7">
        <v>172000</v>
      </c>
      <c r="H22" s="7">
        <f t="shared" si="0"/>
        <v>32680</v>
      </c>
      <c r="I22" s="7">
        <f t="shared" si="1"/>
        <v>204680</v>
      </c>
      <c r="J22" s="7">
        <f t="shared" si="2"/>
        <v>409360</v>
      </c>
      <c r="K22" s="24"/>
      <c r="L22" s="24"/>
      <c r="M22" s="24"/>
      <c r="N22" s="1"/>
    </row>
    <row r="23" spans="1:14" ht="32.4" x14ac:dyDescent="0.3">
      <c r="A23" s="26"/>
      <c r="B23" s="26"/>
      <c r="C23" s="23"/>
      <c r="D23" s="6">
        <v>1</v>
      </c>
      <c r="E23" s="6" t="s">
        <v>18</v>
      </c>
      <c r="F23" s="6" t="s">
        <v>32</v>
      </c>
      <c r="G23" s="7">
        <v>100000</v>
      </c>
      <c r="H23" s="7">
        <f t="shared" si="0"/>
        <v>19000</v>
      </c>
      <c r="I23" s="7">
        <f t="shared" si="1"/>
        <v>119000</v>
      </c>
      <c r="J23" s="7">
        <f t="shared" si="2"/>
        <v>119000</v>
      </c>
      <c r="K23" s="24"/>
      <c r="L23" s="24"/>
      <c r="M23" s="24"/>
      <c r="N23" s="1"/>
    </row>
    <row r="24" spans="1:14" x14ac:dyDescent="0.3">
      <c r="A24" s="26"/>
      <c r="B24" s="26"/>
      <c r="C24" s="23"/>
      <c r="D24" s="6">
        <v>2</v>
      </c>
      <c r="E24" s="6" t="s">
        <v>13</v>
      </c>
      <c r="F24" s="6" t="s">
        <v>33</v>
      </c>
      <c r="G24" s="7">
        <v>28840</v>
      </c>
      <c r="H24" s="7">
        <f t="shared" si="0"/>
        <v>5479.6</v>
      </c>
      <c r="I24" s="7">
        <f t="shared" si="1"/>
        <v>34319.599999999999</v>
      </c>
      <c r="J24" s="7">
        <f t="shared" si="2"/>
        <v>68639.199999999997</v>
      </c>
      <c r="K24" s="24"/>
      <c r="L24" s="24"/>
      <c r="M24" s="24"/>
      <c r="N24" s="1"/>
    </row>
    <row r="25" spans="1:14" x14ac:dyDescent="0.3">
      <c r="A25" s="26"/>
      <c r="B25" s="26"/>
      <c r="C25" s="23"/>
      <c r="D25" s="6"/>
      <c r="E25" s="6"/>
      <c r="F25" s="6"/>
      <c r="G25" s="7"/>
      <c r="H25" s="7">
        <f t="shared" si="0"/>
        <v>0</v>
      </c>
      <c r="I25" s="7">
        <f t="shared" si="1"/>
        <v>0</v>
      </c>
      <c r="J25" s="7">
        <f t="shared" si="2"/>
        <v>0</v>
      </c>
      <c r="K25" s="24"/>
      <c r="L25" s="24"/>
      <c r="M25" s="24"/>
      <c r="N25" s="1"/>
    </row>
    <row r="26" spans="1:14" x14ac:dyDescent="0.3">
      <c r="A26" s="23">
        <v>4</v>
      </c>
      <c r="B26" s="23" t="s">
        <v>34</v>
      </c>
      <c r="C26" s="23"/>
      <c r="D26" s="8">
        <v>2</v>
      </c>
      <c r="E26" s="8" t="s">
        <v>4</v>
      </c>
      <c r="F26" s="8" t="s">
        <v>35</v>
      </c>
      <c r="G26" s="9">
        <v>105500</v>
      </c>
      <c r="H26" s="9">
        <f t="shared" si="0"/>
        <v>20045</v>
      </c>
      <c r="I26" s="9">
        <f t="shared" si="1"/>
        <v>125545</v>
      </c>
      <c r="J26" s="9">
        <f t="shared" si="2"/>
        <v>251090</v>
      </c>
      <c r="K26" s="24"/>
      <c r="L26" s="24"/>
      <c r="M26" s="24"/>
      <c r="N26" s="1"/>
    </row>
    <row r="27" spans="1:14" ht="28.8" x14ac:dyDescent="0.3">
      <c r="A27" s="23"/>
      <c r="B27" s="23"/>
      <c r="C27" s="23"/>
      <c r="D27" s="8">
        <v>4</v>
      </c>
      <c r="E27" s="8" t="s">
        <v>4</v>
      </c>
      <c r="F27" s="8" t="s">
        <v>36</v>
      </c>
      <c r="G27" s="9">
        <v>87000</v>
      </c>
      <c r="H27" s="9">
        <f t="shared" si="0"/>
        <v>16530</v>
      </c>
      <c r="I27" s="9">
        <f t="shared" si="1"/>
        <v>103530</v>
      </c>
      <c r="J27" s="9">
        <f t="shared" si="2"/>
        <v>414120</v>
      </c>
      <c r="K27" s="24"/>
      <c r="L27" s="24"/>
      <c r="M27" s="24"/>
      <c r="N27" s="1"/>
    </row>
    <row r="28" spans="1:14" ht="28.8" x14ac:dyDescent="0.3">
      <c r="A28" s="23"/>
      <c r="B28" s="23"/>
      <c r="C28" s="23"/>
      <c r="D28" s="8">
        <v>2</v>
      </c>
      <c r="E28" s="8" t="s">
        <v>4</v>
      </c>
      <c r="F28" s="8" t="s">
        <v>37</v>
      </c>
      <c r="G28" s="9">
        <v>124400</v>
      </c>
      <c r="H28" s="9">
        <f t="shared" si="0"/>
        <v>23636</v>
      </c>
      <c r="I28" s="9">
        <f t="shared" si="1"/>
        <v>148036</v>
      </c>
      <c r="J28" s="9">
        <f t="shared" si="2"/>
        <v>296072</v>
      </c>
      <c r="K28" s="24"/>
      <c r="L28" s="24"/>
      <c r="M28" s="24"/>
      <c r="N28" s="1"/>
    </row>
    <row r="29" spans="1:14" x14ac:dyDescent="0.3">
      <c r="A29" s="23"/>
      <c r="B29" s="23"/>
      <c r="C29" s="23"/>
      <c r="D29" s="8">
        <v>2</v>
      </c>
      <c r="E29" s="8" t="s">
        <v>4</v>
      </c>
      <c r="F29" s="8" t="s">
        <v>38</v>
      </c>
      <c r="G29" s="9">
        <v>29840</v>
      </c>
      <c r="H29" s="9">
        <f t="shared" si="0"/>
        <v>5669.6</v>
      </c>
      <c r="I29" s="9">
        <f t="shared" si="1"/>
        <v>35509.599999999999</v>
      </c>
      <c r="J29" s="9">
        <f t="shared" si="2"/>
        <v>71019.199999999997</v>
      </c>
      <c r="K29" s="24"/>
      <c r="L29" s="24"/>
      <c r="M29" s="24"/>
      <c r="N29" s="1"/>
    </row>
    <row r="30" spans="1:14" ht="28.8" x14ac:dyDescent="0.3">
      <c r="A30" s="23"/>
      <c r="B30" s="23"/>
      <c r="C30" s="23"/>
      <c r="D30" s="8">
        <v>4</v>
      </c>
      <c r="E30" s="8" t="s">
        <v>4</v>
      </c>
      <c r="F30" s="8" t="s">
        <v>39</v>
      </c>
      <c r="G30" s="9">
        <v>29840</v>
      </c>
      <c r="H30" s="9">
        <f t="shared" si="0"/>
        <v>5669.6</v>
      </c>
      <c r="I30" s="9">
        <f t="shared" si="1"/>
        <v>35509.599999999999</v>
      </c>
      <c r="J30" s="9">
        <f t="shared" si="2"/>
        <v>142038.39999999999</v>
      </c>
      <c r="K30" s="24"/>
      <c r="L30" s="24"/>
      <c r="M30" s="24"/>
      <c r="N30" s="1"/>
    </row>
    <row r="31" spans="1:14" ht="28.8" x14ac:dyDescent="0.3">
      <c r="A31" s="23"/>
      <c r="B31" s="23"/>
      <c r="C31" s="23"/>
      <c r="D31" s="8">
        <v>2</v>
      </c>
      <c r="E31" s="8" t="s">
        <v>18</v>
      </c>
      <c r="F31" s="8" t="s">
        <v>19</v>
      </c>
      <c r="G31" s="9">
        <v>151000</v>
      </c>
      <c r="H31" s="9">
        <f t="shared" si="0"/>
        <v>28690</v>
      </c>
      <c r="I31" s="9">
        <f t="shared" si="1"/>
        <v>179690</v>
      </c>
      <c r="J31" s="9">
        <f t="shared" si="2"/>
        <v>359380</v>
      </c>
      <c r="K31" s="24"/>
      <c r="L31" s="24"/>
      <c r="M31" s="24"/>
      <c r="N31" s="1"/>
    </row>
    <row r="32" spans="1:14" ht="32.4" x14ac:dyDescent="0.3">
      <c r="A32" s="23"/>
      <c r="B32" s="23"/>
      <c r="C32" s="23"/>
      <c r="D32" s="8">
        <v>1</v>
      </c>
      <c r="E32" s="8"/>
      <c r="F32" s="8" t="s">
        <v>40</v>
      </c>
      <c r="G32" s="9">
        <v>138000</v>
      </c>
      <c r="H32" s="9">
        <f t="shared" si="0"/>
        <v>26220</v>
      </c>
      <c r="I32" s="9">
        <f t="shared" si="1"/>
        <v>164220</v>
      </c>
      <c r="J32" s="9">
        <f t="shared" si="2"/>
        <v>164220</v>
      </c>
      <c r="K32" s="24"/>
      <c r="L32" s="24"/>
      <c r="M32" s="24"/>
      <c r="N32" s="1"/>
    </row>
    <row r="33" spans="1:14" x14ac:dyDescent="0.3">
      <c r="A33" s="27">
        <v>5</v>
      </c>
      <c r="B33" s="27" t="s">
        <v>41</v>
      </c>
      <c r="C33" s="23"/>
      <c r="D33" s="10">
        <v>1</v>
      </c>
      <c r="E33" s="10" t="s">
        <v>26</v>
      </c>
      <c r="F33" s="10" t="s">
        <v>42</v>
      </c>
      <c r="G33" s="11">
        <v>111125</v>
      </c>
      <c r="H33" s="11">
        <f t="shared" si="0"/>
        <v>21113.75</v>
      </c>
      <c r="I33" s="11">
        <f t="shared" si="1"/>
        <v>132238.75</v>
      </c>
      <c r="J33" s="11">
        <f t="shared" si="2"/>
        <v>132238.75</v>
      </c>
      <c r="K33" s="24"/>
      <c r="L33" s="24"/>
      <c r="M33" s="24"/>
      <c r="N33" s="1"/>
    </row>
    <row r="34" spans="1:14" x14ac:dyDescent="0.3">
      <c r="A34" s="27"/>
      <c r="B34" s="27"/>
      <c r="C34" s="23"/>
      <c r="D34" s="10">
        <v>1</v>
      </c>
      <c r="E34" s="10" t="s">
        <v>4</v>
      </c>
      <c r="F34" s="10" t="s">
        <v>43</v>
      </c>
      <c r="G34" s="11">
        <v>51970</v>
      </c>
      <c r="H34" s="11">
        <f t="shared" si="0"/>
        <v>9874.2999999999993</v>
      </c>
      <c r="I34" s="11">
        <f t="shared" si="1"/>
        <v>61844.3</v>
      </c>
      <c r="J34" s="11">
        <f t="shared" si="2"/>
        <v>61844.3</v>
      </c>
      <c r="K34" s="24"/>
      <c r="L34" s="24"/>
      <c r="M34" s="24"/>
      <c r="N34" s="1"/>
    </row>
    <row r="35" spans="1:14" x14ac:dyDescent="0.3">
      <c r="A35" s="27"/>
      <c r="B35" s="27"/>
      <c r="C35" s="23"/>
      <c r="D35" s="10">
        <v>2</v>
      </c>
      <c r="E35" s="10" t="s">
        <v>13</v>
      </c>
      <c r="F35" s="10" t="s">
        <v>15</v>
      </c>
      <c r="G35" s="11">
        <v>50924</v>
      </c>
      <c r="H35" s="11">
        <f t="shared" si="0"/>
        <v>9675.56</v>
      </c>
      <c r="I35" s="11">
        <f t="shared" si="1"/>
        <v>60599.56</v>
      </c>
      <c r="J35" s="11">
        <f t="shared" si="2"/>
        <v>121199.12</v>
      </c>
      <c r="K35" s="24"/>
      <c r="L35" s="24"/>
      <c r="M35" s="24"/>
      <c r="N35" s="1"/>
    </row>
    <row r="36" spans="1:14" x14ac:dyDescent="0.3">
      <c r="A36" s="27"/>
      <c r="B36" s="27"/>
      <c r="C36" s="23"/>
      <c r="D36" s="10">
        <v>2</v>
      </c>
      <c r="E36" s="10" t="s">
        <v>16</v>
      </c>
      <c r="F36" s="10" t="s">
        <v>17</v>
      </c>
      <c r="G36" s="11">
        <v>80500</v>
      </c>
      <c r="H36" s="11">
        <f t="shared" si="0"/>
        <v>15295</v>
      </c>
      <c r="I36" s="11">
        <f t="shared" si="1"/>
        <v>95795</v>
      </c>
      <c r="J36" s="11">
        <f t="shared" si="2"/>
        <v>191590</v>
      </c>
      <c r="K36" s="24"/>
      <c r="L36" s="24"/>
      <c r="M36" s="24"/>
      <c r="N36" s="1"/>
    </row>
    <row r="37" spans="1:14" x14ac:dyDescent="0.3">
      <c r="A37" s="27"/>
      <c r="B37" s="27"/>
      <c r="C37" s="23"/>
      <c r="D37" s="10">
        <v>1</v>
      </c>
      <c r="E37" s="10" t="s">
        <v>4</v>
      </c>
      <c r="F37" s="10" t="s">
        <v>44</v>
      </c>
      <c r="G37" s="11">
        <v>129000</v>
      </c>
      <c r="H37" s="11">
        <f t="shared" si="0"/>
        <v>24510</v>
      </c>
      <c r="I37" s="11">
        <f t="shared" si="1"/>
        <v>153510</v>
      </c>
      <c r="J37" s="11">
        <f t="shared" si="2"/>
        <v>153510</v>
      </c>
      <c r="K37" s="24"/>
      <c r="L37" s="24"/>
      <c r="M37" s="24"/>
      <c r="N37" s="1"/>
    </row>
    <row r="38" spans="1:14" x14ac:dyDescent="0.3">
      <c r="A38" s="27"/>
      <c r="B38" s="27"/>
      <c r="C38" s="23"/>
      <c r="D38" s="10">
        <v>1</v>
      </c>
      <c r="E38" s="10" t="s">
        <v>4</v>
      </c>
      <c r="F38" s="10" t="s">
        <v>45</v>
      </c>
      <c r="G38" s="11">
        <v>125800</v>
      </c>
      <c r="H38" s="11">
        <f t="shared" si="0"/>
        <v>23902</v>
      </c>
      <c r="I38" s="11">
        <f t="shared" si="1"/>
        <v>149702</v>
      </c>
      <c r="J38" s="11">
        <f t="shared" si="2"/>
        <v>149702</v>
      </c>
      <c r="K38" s="24"/>
      <c r="L38" s="24"/>
      <c r="M38" s="24"/>
      <c r="N38" s="1"/>
    </row>
    <row r="39" spans="1:14" x14ac:dyDescent="0.3">
      <c r="A39" s="27"/>
      <c r="B39" s="27"/>
      <c r="C39" s="23"/>
      <c r="D39" s="10">
        <v>1</v>
      </c>
      <c r="E39" s="10" t="s">
        <v>4</v>
      </c>
      <c r="F39" s="10" t="s">
        <v>46</v>
      </c>
      <c r="G39" s="11">
        <v>50400</v>
      </c>
      <c r="H39" s="11">
        <f t="shared" si="0"/>
        <v>9576</v>
      </c>
      <c r="I39" s="11">
        <f t="shared" si="1"/>
        <v>59976</v>
      </c>
      <c r="J39" s="11">
        <f t="shared" si="2"/>
        <v>59976</v>
      </c>
      <c r="K39" s="24"/>
      <c r="L39" s="24"/>
      <c r="M39" s="24"/>
      <c r="N39" s="1"/>
    </row>
    <row r="40" spans="1:14" x14ac:dyDescent="0.3">
      <c r="A40" s="27"/>
      <c r="B40" s="27"/>
      <c r="C40" s="23"/>
      <c r="D40" s="10">
        <v>2</v>
      </c>
      <c r="E40" s="10" t="s">
        <v>13</v>
      </c>
      <c r="F40" s="10" t="s">
        <v>47</v>
      </c>
      <c r="G40" s="11">
        <v>47500</v>
      </c>
      <c r="H40" s="11">
        <f t="shared" si="0"/>
        <v>9025</v>
      </c>
      <c r="I40" s="11">
        <f t="shared" si="1"/>
        <v>56525</v>
      </c>
      <c r="J40" s="11">
        <f t="shared" si="2"/>
        <v>113050</v>
      </c>
      <c r="K40" s="24"/>
      <c r="L40" s="24"/>
      <c r="M40" s="24"/>
      <c r="N40" s="1"/>
    </row>
    <row r="41" spans="1:14" x14ac:dyDescent="0.3">
      <c r="A41" s="27"/>
      <c r="B41" s="27"/>
      <c r="C41" s="23"/>
      <c r="D41" s="10">
        <v>1</v>
      </c>
      <c r="E41" s="10" t="s">
        <v>26</v>
      </c>
      <c r="F41" s="10" t="s">
        <v>48</v>
      </c>
      <c r="G41" s="11">
        <v>43600</v>
      </c>
      <c r="H41" s="11">
        <f t="shared" si="0"/>
        <v>8284</v>
      </c>
      <c r="I41" s="11">
        <f t="shared" si="1"/>
        <v>51884</v>
      </c>
      <c r="J41" s="11">
        <f t="shared" si="2"/>
        <v>51884</v>
      </c>
      <c r="K41" s="24"/>
      <c r="L41" s="24"/>
      <c r="M41" s="24"/>
      <c r="N41" s="1"/>
    </row>
    <row r="42" spans="1:14" ht="43.2" x14ac:dyDescent="0.3">
      <c r="A42" s="27"/>
      <c r="B42" s="27"/>
      <c r="C42" s="23"/>
      <c r="D42" s="10">
        <v>2</v>
      </c>
      <c r="E42" s="10" t="s">
        <v>4</v>
      </c>
      <c r="F42" s="10" t="s">
        <v>49</v>
      </c>
      <c r="G42" s="11">
        <v>660000</v>
      </c>
      <c r="H42" s="11">
        <f t="shared" si="0"/>
        <v>125400</v>
      </c>
      <c r="I42" s="11">
        <f t="shared" si="1"/>
        <v>785400</v>
      </c>
      <c r="J42" s="11">
        <f t="shared" si="2"/>
        <v>1570800</v>
      </c>
      <c r="K42" s="24"/>
      <c r="L42" s="24"/>
      <c r="M42" s="24"/>
      <c r="N42" s="1"/>
    </row>
    <row r="43" spans="1:14" ht="57.6" x14ac:dyDescent="0.3">
      <c r="A43" s="27"/>
      <c r="B43" s="27"/>
      <c r="C43" s="23"/>
      <c r="D43" s="10">
        <v>2</v>
      </c>
      <c r="E43" s="10" t="s">
        <v>4</v>
      </c>
      <c r="F43" s="10" t="s">
        <v>50</v>
      </c>
      <c r="G43" s="11">
        <v>660000</v>
      </c>
      <c r="H43" s="11">
        <f t="shared" si="0"/>
        <v>125400</v>
      </c>
      <c r="I43" s="11">
        <f t="shared" si="1"/>
        <v>785400</v>
      </c>
      <c r="J43" s="11">
        <f t="shared" si="2"/>
        <v>1570800</v>
      </c>
      <c r="K43" s="24"/>
      <c r="L43" s="24"/>
      <c r="M43" s="24"/>
      <c r="N43" s="1"/>
    </row>
    <row r="44" spans="1:14" x14ac:dyDescent="0.3">
      <c r="A44" s="27"/>
      <c r="B44" s="27"/>
      <c r="C44" s="23"/>
      <c r="D44" s="10">
        <v>1</v>
      </c>
      <c r="E44" s="10" t="s">
        <v>4</v>
      </c>
      <c r="F44" s="10" t="s">
        <v>51</v>
      </c>
      <c r="G44" s="11">
        <v>5267729</v>
      </c>
      <c r="H44" s="11">
        <f t="shared" si="0"/>
        <v>1000868.51</v>
      </c>
      <c r="I44" s="11">
        <f t="shared" si="1"/>
        <v>6268597.5099999998</v>
      </c>
      <c r="J44" s="11">
        <f t="shared" si="2"/>
        <v>6268597.5099999998</v>
      </c>
      <c r="K44" s="24"/>
      <c r="L44" s="24"/>
      <c r="M44" s="24"/>
      <c r="N44" s="1"/>
    </row>
    <row r="45" spans="1:14" ht="28.8" x14ac:dyDescent="0.3">
      <c r="A45" s="27"/>
      <c r="B45" s="27"/>
      <c r="C45" s="23"/>
      <c r="D45" s="10">
        <v>1</v>
      </c>
      <c r="E45" s="10" t="s">
        <v>52</v>
      </c>
      <c r="F45" s="10" t="s">
        <v>53</v>
      </c>
      <c r="G45" s="11">
        <v>337500</v>
      </c>
      <c r="H45" s="11">
        <f t="shared" si="0"/>
        <v>64125</v>
      </c>
      <c r="I45" s="11">
        <f t="shared" si="1"/>
        <v>401625</v>
      </c>
      <c r="J45" s="11">
        <f t="shared" si="2"/>
        <v>401625</v>
      </c>
      <c r="K45" s="24"/>
      <c r="L45" s="24"/>
      <c r="M45" s="24"/>
      <c r="N45" s="1"/>
    </row>
    <row r="46" spans="1:14" x14ac:dyDescent="0.3">
      <c r="A46" s="27"/>
      <c r="B46" s="27"/>
      <c r="C46" s="23"/>
      <c r="D46" s="10">
        <v>5</v>
      </c>
      <c r="E46" s="10" t="s">
        <v>4</v>
      </c>
      <c r="F46" s="10" t="s">
        <v>54</v>
      </c>
      <c r="G46" s="11">
        <v>28840</v>
      </c>
      <c r="H46" s="11">
        <f t="shared" si="0"/>
        <v>5479.6</v>
      </c>
      <c r="I46" s="11">
        <f t="shared" si="1"/>
        <v>34319.599999999999</v>
      </c>
      <c r="J46" s="11">
        <f t="shared" si="2"/>
        <v>171598</v>
      </c>
      <c r="K46" s="24"/>
      <c r="L46" s="24"/>
      <c r="M46" s="24"/>
      <c r="N46" s="1"/>
    </row>
    <row r="47" spans="1:14" ht="28.8" x14ac:dyDescent="0.3">
      <c r="A47" s="27"/>
      <c r="B47" s="27"/>
      <c r="C47" s="23"/>
      <c r="D47" s="10">
        <v>2</v>
      </c>
      <c r="E47" s="10" t="s">
        <v>18</v>
      </c>
      <c r="F47" s="10" t="s">
        <v>19</v>
      </c>
      <c r="G47" s="11">
        <v>172000</v>
      </c>
      <c r="H47" s="11">
        <f t="shared" si="0"/>
        <v>32680</v>
      </c>
      <c r="I47" s="11">
        <f t="shared" si="1"/>
        <v>204680</v>
      </c>
      <c r="J47" s="11">
        <f t="shared" si="2"/>
        <v>409360</v>
      </c>
      <c r="K47" s="24"/>
      <c r="L47" s="24"/>
      <c r="M47" s="24"/>
      <c r="N47" s="1"/>
    </row>
    <row r="48" spans="1:14" ht="32.4" x14ac:dyDescent="0.3">
      <c r="A48" s="27"/>
      <c r="B48" s="27"/>
      <c r="C48" s="23"/>
      <c r="D48" s="10">
        <v>2</v>
      </c>
      <c r="E48" s="10" t="s">
        <v>18</v>
      </c>
      <c r="F48" s="10" t="s">
        <v>55</v>
      </c>
      <c r="G48" s="11">
        <v>99500</v>
      </c>
      <c r="H48" s="11">
        <f t="shared" si="0"/>
        <v>18905</v>
      </c>
      <c r="I48" s="11">
        <f t="shared" si="1"/>
        <v>118405</v>
      </c>
      <c r="J48" s="11">
        <f t="shared" si="2"/>
        <v>236810</v>
      </c>
      <c r="K48" s="24"/>
      <c r="L48" s="24"/>
      <c r="M48" s="24"/>
      <c r="N48" s="1"/>
    </row>
    <row r="49" spans="1:14" x14ac:dyDescent="0.3">
      <c r="A49" s="28">
        <v>6</v>
      </c>
      <c r="B49" s="28" t="s">
        <v>56</v>
      </c>
      <c r="C49" s="23"/>
      <c r="D49" s="12">
        <v>3</v>
      </c>
      <c r="E49" s="12" t="s">
        <v>26</v>
      </c>
      <c r="F49" s="12" t="s">
        <v>42</v>
      </c>
      <c r="G49" s="13">
        <v>124775</v>
      </c>
      <c r="H49" s="13">
        <f t="shared" si="0"/>
        <v>23707.25</v>
      </c>
      <c r="I49" s="13">
        <f t="shared" si="1"/>
        <v>148482.25</v>
      </c>
      <c r="J49" s="13">
        <f t="shared" si="2"/>
        <v>445446.75</v>
      </c>
      <c r="K49" s="24"/>
      <c r="L49" s="24"/>
      <c r="M49" s="24"/>
      <c r="N49" s="1"/>
    </row>
    <row r="50" spans="1:14" x14ac:dyDescent="0.3">
      <c r="A50" s="28"/>
      <c r="B50" s="28"/>
      <c r="C50" s="23"/>
      <c r="D50" s="12">
        <v>3</v>
      </c>
      <c r="E50" s="12" t="s">
        <v>4</v>
      </c>
      <c r="F50" s="12" t="s">
        <v>45</v>
      </c>
      <c r="G50" s="13">
        <v>82900</v>
      </c>
      <c r="H50" s="13">
        <f t="shared" si="0"/>
        <v>15751</v>
      </c>
      <c r="I50" s="13">
        <f t="shared" si="1"/>
        <v>98651</v>
      </c>
      <c r="J50" s="13">
        <f t="shared" si="2"/>
        <v>295953</v>
      </c>
      <c r="K50" s="24"/>
      <c r="L50" s="24"/>
      <c r="M50" s="24"/>
      <c r="N50" s="1"/>
    </row>
    <row r="51" spans="1:14" x14ac:dyDescent="0.3">
      <c r="A51" s="28"/>
      <c r="B51" s="28"/>
      <c r="C51" s="23"/>
      <c r="D51" s="12">
        <v>3</v>
      </c>
      <c r="E51" s="12" t="s">
        <v>13</v>
      </c>
      <c r="F51" s="12" t="s">
        <v>15</v>
      </c>
      <c r="G51" s="13">
        <v>52924</v>
      </c>
      <c r="H51" s="13">
        <f t="shared" si="0"/>
        <v>10055.56</v>
      </c>
      <c r="I51" s="13">
        <f t="shared" si="1"/>
        <v>62979.56</v>
      </c>
      <c r="J51" s="13">
        <f t="shared" si="2"/>
        <v>188938.68</v>
      </c>
      <c r="K51" s="24"/>
      <c r="L51" s="24"/>
      <c r="M51" s="24"/>
      <c r="N51" s="1"/>
    </row>
    <row r="52" spans="1:14" x14ac:dyDescent="0.3">
      <c r="A52" s="28"/>
      <c r="B52" s="28"/>
      <c r="C52" s="23"/>
      <c r="D52" s="12">
        <v>2</v>
      </c>
      <c r="E52" s="12" t="s">
        <v>16</v>
      </c>
      <c r="F52" s="12" t="s">
        <v>17</v>
      </c>
      <c r="G52" s="13">
        <v>80500</v>
      </c>
      <c r="H52" s="13">
        <f t="shared" si="0"/>
        <v>15295</v>
      </c>
      <c r="I52" s="13">
        <f t="shared" si="1"/>
        <v>95795</v>
      </c>
      <c r="J52" s="13">
        <f t="shared" si="2"/>
        <v>191590</v>
      </c>
      <c r="K52" s="24"/>
      <c r="L52" s="24"/>
      <c r="M52" s="24"/>
      <c r="N52" s="1"/>
    </row>
    <row r="53" spans="1:14" x14ac:dyDescent="0.3">
      <c r="A53" s="28"/>
      <c r="B53" s="28"/>
      <c r="C53" s="23"/>
      <c r="D53" s="12">
        <v>3</v>
      </c>
      <c r="E53" s="12" t="s">
        <v>26</v>
      </c>
      <c r="F53" s="12" t="s">
        <v>57</v>
      </c>
      <c r="G53" s="13">
        <v>112500</v>
      </c>
      <c r="H53" s="13">
        <f t="shared" si="0"/>
        <v>21375</v>
      </c>
      <c r="I53" s="13">
        <f t="shared" si="1"/>
        <v>133875</v>
      </c>
      <c r="J53" s="13">
        <f t="shared" si="2"/>
        <v>401625</v>
      </c>
      <c r="K53" s="24"/>
      <c r="L53" s="24"/>
      <c r="M53" s="24"/>
      <c r="N53" s="1"/>
    </row>
    <row r="54" spans="1:14" x14ac:dyDescent="0.3">
      <c r="A54" s="28"/>
      <c r="B54" s="28"/>
      <c r="C54" s="23"/>
      <c r="D54" s="12">
        <v>3</v>
      </c>
      <c r="E54" s="12" t="s">
        <v>4</v>
      </c>
      <c r="F54" s="12" t="s">
        <v>58</v>
      </c>
      <c r="G54" s="13">
        <v>47100</v>
      </c>
      <c r="H54" s="13">
        <f t="shared" si="0"/>
        <v>8949</v>
      </c>
      <c r="I54" s="13">
        <f t="shared" si="1"/>
        <v>56049</v>
      </c>
      <c r="J54" s="13">
        <f t="shared" si="2"/>
        <v>168147</v>
      </c>
      <c r="K54" s="24"/>
      <c r="L54" s="24"/>
      <c r="M54" s="24"/>
      <c r="N54" s="1"/>
    </row>
    <row r="55" spans="1:14" x14ac:dyDescent="0.3">
      <c r="A55" s="28"/>
      <c r="B55" s="28"/>
      <c r="C55" s="23"/>
      <c r="D55" s="12">
        <v>3</v>
      </c>
      <c r="E55" s="12" t="s">
        <v>4</v>
      </c>
      <c r="F55" s="12" t="s">
        <v>46</v>
      </c>
      <c r="G55" s="13">
        <v>86100</v>
      </c>
      <c r="H55" s="13">
        <f t="shared" si="0"/>
        <v>16359</v>
      </c>
      <c r="I55" s="13">
        <f t="shared" si="1"/>
        <v>102459</v>
      </c>
      <c r="J55" s="13">
        <f t="shared" si="2"/>
        <v>307377</v>
      </c>
      <c r="K55" s="24"/>
      <c r="L55" s="24"/>
      <c r="M55" s="24"/>
      <c r="N55" s="1"/>
    </row>
    <row r="56" spans="1:14" x14ac:dyDescent="0.3">
      <c r="A56" s="28"/>
      <c r="B56" s="28"/>
      <c r="C56" s="23"/>
      <c r="D56" s="12">
        <v>3</v>
      </c>
      <c r="E56" s="12" t="s">
        <v>13</v>
      </c>
      <c r="F56" s="12" t="s">
        <v>47</v>
      </c>
      <c r="G56" s="13">
        <v>47500</v>
      </c>
      <c r="H56" s="13">
        <f t="shared" si="0"/>
        <v>9025</v>
      </c>
      <c r="I56" s="13">
        <f t="shared" si="1"/>
        <v>56525</v>
      </c>
      <c r="J56" s="13">
        <f t="shared" si="2"/>
        <v>169575</v>
      </c>
      <c r="K56" s="24"/>
      <c r="L56" s="24"/>
      <c r="M56" s="24"/>
      <c r="N56" s="1"/>
    </row>
    <row r="57" spans="1:14" x14ac:dyDescent="0.3">
      <c r="A57" s="28"/>
      <c r="B57" s="28"/>
      <c r="C57" s="23"/>
      <c r="D57" s="12">
        <v>3</v>
      </c>
      <c r="E57" s="12" t="s">
        <v>26</v>
      </c>
      <c r="F57" s="12" t="s">
        <v>48</v>
      </c>
      <c r="G57" s="13">
        <v>43600</v>
      </c>
      <c r="H57" s="13">
        <f t="shared" si="0"/>
        <v>8284</v>
      </c>
      <c r="I57" s="13">
        <f t="shared" si="1"/>
        <v>51884</v>
      </c>
      <c r="J57" s="13">
        <f t="shared" si="2"/>
        <v>155652</v>
      </c>
      <c r="K57" s="24"/>
      <c r="L57" s="24"/>
      <c r="M57" s="24"/>
      <c r="N57" s="1"/>
    </row>
    <row r="58" spans="1:14" x14ac:dyDescent="0.3">
      <c r="A58" s="28"/>
      <c r="B58" s="28"/>
      <c r="C58" s="23"/>
      <c r="D58" s="12">
        <v>2</v>
      </c>
      <c r="E58" s="12" t="s">
        <v>13</v>
      </c>
      <c r="F58" s="12" t="s">
        <v>59</v>
      </c>
      <c r="G58" s="13">
        <v>18840</v>
      </c>
      <c r="H58" s="13">
        <f t="shared" si="0"/>
        <v>3579.6</v>
      </c>
      <c r="I58" s="13">
        <f t="shared" si="1"/>
        <v>22419.599999999999</v>
      </c>
      <c r="J58" s="13">
        <f t="shared" si="2"/>
        <v>44839.199999999997</v>
      </c>
      <c r="K58" s="24"/>
      <c r="L58" s="24"/>
      <c r="M58" s="24"/>
      <c r="N58" s="1"/>
    </row>
    <row r="59" spans="1:14" ht="28.8" x14ac:dyDescent="0.3">
      <c r="A59" s="28"/>
      <c r="B59" s="28"/>
      <c r="C59" s="23"/>
      <c r="D59" s="12">
        <v>6</v>
      </c>
      <c r="E59" s="12" t="s">
        <v>13</v>
      </c>
      <c r="F59" s="12" t="s">
        <v>60</v>
      </c>
      <c r="G59" s="13">
        <v>18840</v>
      </c>
      <c r="H59" s="13">
        <f t="shared" si="0"/>
        <v>3579.6</v>
      </c>
      <c r="I59" s="13">
        <f t="shared" si="1"/>
        <v>22419.599999999999</v>
      </c>
      <c r="J59" s="13">
        <f t="shared" si="2"/>
        <v>134517.59999999998</v>
      </c>
      <c r="K59" s="24"/>
      <c r="L59" s="24"/>
      <c r="M59" s="24"/>
      <c r="N59" s="1"/>
    </row>
    <row r="60" spans="1:14" ht="28.8" x14ac:dyDescent="0.3">
      <c r="A60" s="28"/>
      <c r="B60" s="28"/>
      <c r="C60" s="23"/>
      <c r="D60" s="12">
        <v>6</v>
      </c>
      <c r="E60" s="12" t="s">
        <v>18</v>
      </c>
      <c r="F60" s="12" t="s">
        <v>19</v>
      </c>
      <c r="G60" s="13">
        <v>140000</v>
      </c>
      <c r="H60" s="13">
        <f t="shared" si="0"/>
        <v>26600</v>
      </c>
      <c r="I60" s="13">
        <f t="shared" si="1"/>
        <v>166600</v>
      </c>
      <c r="J60" s="13">
        <f t="shared" si="2"/>
        <v>999600</v>
      </c>
      <c r="K60" s="24"/>
      <c r="L60" s="24"/>
      <c r="M60" s="24"/>
      <c r="N60" s="1"/>
    </row>
    <row r="61" spans="1:14" ht="32.4" x14ac:dyDescent="0.3">
      <c r="A61" s="28"/>
      <c r="B61" s="28"/>
      <c r="C61" s="23"/>
      <c r="D61" s="12">
        <v>3</v>
      </c>
      <c r="E61" s="12" t="s">
        <v>18</v>
      </c>
      <c r="F61" s="12" t="s">
        <v>61</v>
      </c>
      <c r="G61" s="13">
        <v>216500</v>
      </c>
      <c r="H61" s="13">
        <f t="shared" si="0"/>
        <v>41135</v>
      </c>
      <c r="I61" s="13">
        <f t="shared" si="1"/>
        <v>257635</v>
      </c>
      <c r="J61" s="13">
        <f t="shared" si="2"/>
        <v>772905</v>
      </c>
      <c r="K61" s="24"/>
      <c r="L61" s="24"/>
      <c r="M61" s="24"/>
      <c r="N61" s="1"/>
    </row>
    <row r="62" spans="1:14" ht="28.8" x14ac:dyDescent="0.3">
      <c r="A62" s="28"/>
      <c r="B62" s="28"/>
      <c r="C62" s="23"/>
      <c r="D62" s="12">
        <v>1</v>
      </c>
      <c r="E62" s="12" t="s">
        <v>4</v>
      </c>
      <c r="F62" s="12" t="s">
        <v>62</v>
      </c>
      <c r="G62" s="13">
        <v>302000</v>
      </c>
      <c r="H62" s="13">
        <f t="shared" si="0"/>
        <v>57380</v>
      </c>
      <c r="I62" s="13">
        <f t="shared" si="1"/>
        <v>359380</v>
      </c>
      <c r="J62" s="13">
        <f t="shared" si="2"/>
        <v>359380</v>
      </c>
      <c r="K62" s="24"/>
      <c r="L62" s="24"/>
      <c r="M62" s="24"/>
      <c r="N62" s="1"/>
    </row>
    <row r="63" spans="1:14" x14ac:dyDescent="0.3">
      <c r="F63" s="14" t="s">
        <v>63</v>
      </c>
      <c r="G63" s="18"/>
      <c r="H63" s="19"/>
      <c r="I63" s="20"/>
      <c r="J63" s="15">
        <f>SUM(J2:J62)</f>
        <v>26042181.34</v>
      </c>
      <c r="N63" s="1"/>
    </row>
    <row r="64" spans="1:14" x14ac:dyDescent="0.3">
      <c r="H64" s="1"/>
      <c r="N64" s="1"/>
    </row>
    <row r="65" spans="8:8" x14ac:dyDescent="0.3">
      <c r="H65" s="1"/>
    </row>
  </sheetData>
  <mergeCells count="21">
    <mergeCell ref="B33:B48"/>
    <mergeCell ref="K33:M48"/>
    <mergeCell ref="A49:A62"/>
    <mergeCell ref="B49:B62"/>
    <mergeCell ref="K49:M62"/>
    <mergeCell ref="G63:I63"/>
    <mergeCell ref="K1:M1"/>
    <mergeCell ref="A2:A8"/>
    <mergeCell ref="B2:B8"/>
    <mergeCell ref="C2:C62"/>
    <mergeCell ref="K2:M8"/>
    <mergeCell ref="A9:A17"/>
    <mergeCell ref="B9:B17"/>
    <mergeCell ref="K9:M17"/>
    <mergeCell ref="A18:A25"/>
    <mergeCell ref="B18:B25"/>
    <mergeCell ref="K18:M25"/>
    <mergeCell ref="A26:A32"/>
    <mergeCell ref="B26:B32"/>
    <mergeCell ref="K26:M32"/>
    <mergeCell ref="A33:A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Betty Castro</dc:creator>
  <cp:lastModifiedBy>Betty Castro</cp:lastModifiedBy>
  <dcterms:created xsi:type="dcterms:W3CDTF">2023-10-24T13:10:26Z</dcterms:created>
  <dcterms:modified xsi:type="dcterms:W3CDTF">2023-10-25T18:43:00Z</dcterms:modified>
</cp:coreProperties>
</file>