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0"/>
  <workbookPr/>
  <mc:AlternateContent xmlns:mc="http://schemas.openxmlformats.org/markup-compatibility/2006">
    <mc:Choice Requires="x15">
      <x15ac:absPath xmlns:x15ac="http://schemas.microsoft.com/office/spreadsheetml/2010/11/ac" url="E:\Backup\lcarrillg\Documents\LUIS JERÓNIMO\2023\CONTRATACIÓN\MÍNIMA CUANTÍA\COMPRA DE ESTANTERÍA E INSUMOS DE ARCHIVO BARRANCABERMEJA\DOCUMENTOS PUBLICADOS EN SECOP II\"/>
    </mc:Choice>
  </mc:AlternateContent>
  <xr:revisionPtr revIDLastSave="0" documentId="13_ncr:1_{D5B0ABD9-95F3-43C6-88B6-B7B0BB44EC42}" xr6:coauthVersionLast="36" xr6:coauthVersionMax="36" xr10:uidLastSave="{00000000-0000-0000-0000-000000000000}"/>
  <bookViews>
    <workbookView xWindow="0" yWindow="0" windowWidth="28800" windowHeight="12135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7" i="1" l="1"/>
  <c r="L7" i="1" s="1"/>
  <c r="L8" i="1"/>
  <c r="L9" i="1"/>
  <c r="L10" i="1"/>
  <c r="J7" i="1"/>
  <c r="J8" i="1"/>
  <c r="J9" i="1"/>
  <c r="J10" i="1"/>
  <c r="L6" i="1"/>
  <c r="J6" i="1"/>
  <c r="L11" i="1" l="1"/>
  <c r="L12" i="1" s="1"/>
  <c r="L13" i="1" s="1"/>
  <c r="J11" i="1"/>
  <c r="J12" i="1" l="1"/>
  <c r="J13" i="1" s="1"/>
  <c r="H7" i="1" l="1"/>
  <c r="H8" i="1"/>
  <c r="H9" i="1"/>
  <c r="H10" i="1"/>
  <c r="H6" i="1"/>
  <c r="H11" i="1" s="1"/>
  <c r="H12" i="1" s="1"/>
  <c r="H13" i="1" s="1"/>
</calcChain>
</file>

<file path=xl/sharedStrings.xml><?xml version="1.0" encoding="utf-8"?>
<sst xmlns="http://schemas.openxmlformats.org/spreadsheetml/2006/main" count="29" uniqueCount="26">
  <si>
    <t>ITEM</t>
  </si>
  <si>
    <t>ELEMENTO</t>
  </si>
  <si>
    <t>UNIDAD</t>
  </si>
  <si>
    <t>CANTIDAD</t>
  </si>
  <si>
    <t>Unidad</t>
  </si>
  <si>
    <t>Carpeta tipo 4 aletas en cartulina desacidificada</t>
  </si>
  <si>
    <t>Cajas X-300</t>
  </si>
  <si>
    <t>Papel kraft</t>
  </si>
  <si>
    <t>Cinta enmascarar</t>
  </si>
  <si>
    <t>Papel bond tamaño oficio</t>
  </si>
  <si>
    <t>Rollo</t>
  </si>
  <si>
    <t>VALOR UNITARIO 
ANTES DE IVA</t>
  </si>
  <si>
    <t>VALOR TOTAL 
ANTES DE IVA</t>
  </si>
  <si>
    <t>TOTAL ANTES DE IVA</t>
  </si>
  <si>
    <t>VALOR IVA (19%)</t>
  </si>
  <si>
    <t>TOTAL IVA INCLUIDO</t>
  </si>
  <si>
    <t>Papel Blanco Tamaño Oficio Resma X 500 Hojas X 75 Gr</t>
  </si>
  <si>
    <t>Cinta de uso general para sujetar, sellar, enmascarar y demás usos donde se necesite una cinta altamente sensible a la presión y que posea una buena adhesión. Rollo de 48mm x 40 mts</t>
  </si>
  <si>
    <t>Tamaño de 91 cm o 36 pulgadas, longitud aproximada: 200 mts producto ideal para embalaje  y diversos usos en la oficina</t>
  </si>
  <si>
    <t>Dimensiones: Total Ancho: 69.5 cm X Largo 69.5 cm 
De la base central: Ancho: 22 cm X Largo 35 cm 
De la aletas laterales: Ancho: 22 cm X Largo: 35 cm Ancho: 25.5 cm X Largo: 35 cm De las aletas superiores: Ancho: 22.5 cm X Largo 17 cm 
Material: La cartulina debe estar libre de pulpas lignificadas o recicladas. Deberá tener PH superior a 8 para conferirle una reserva alcalina. Deberá estar libre de partículas metálicas, ceras, plastificantes, residuos de blanqueadores, peróxidos y sulfuro. Se requiere el uso de cartulina desacidificada de 320 g/m2 Resistente al doblez y al rasgado. 
Diseño: Pliego de cartulina doblada por la mitad. Consta de una cubierta anterior (tapa superior) y una posterior (tapa inferior) a modo de pestaña, que sobresale 1,7 cm en la parte inferior y 1,30 cm en la parte derecha. La pestaña deja un espacio de 3,2 cm del pliegue central. Incluye grabado para 4 pliegues sobre la base, cada una de un 1 centímetro, la cubierta anterior (Tapa superior ) tiene un grabado de 1 centímetro del pliegue central y dos perforaciones ubicadas cada una a los 13,5 cm de los extremos superior e inferior para colocar un gancho de plástico. La capacidad máxima de almacenamiento de 250 folios.</t>
  </si>
  <si>
    <t>DESCRIPCIÓN DEL ELEMENTO</t>
  </si>
  <si>
    <t>Cajas para almacenamiento en cartón kraft para archivo central (ref: X‐300) 
Dimensiones internas: ancho 44,5cm X alto 25,5 cm X largo 32,5 cm.
Dimensiones externas: ancho 45 cm X alto: 26 cm X largo 33 cms. 
Diseño: Tapa en la parte superior, lisa, suave y sin perforaciones.
Base de paredes lisas y suaves. Agarraderas laterales, estas perforaciones deben tener una pestaña de protección para evitar el ingreso de material particulado. Armado por plegado de la tapa y de la base (evitar uso de adhesivos). Recubrimiento interior con película inerte (evita la migración de ácido). Resistencia: El cartón corrugado debe tener una resistencia mínima a la compresión vertical (rcv) de 790 o 930 kgf/m y una resistencia mínima al aplastamiento horizontal de 2 kgf/cm². Recubrimiento interno. No lleva recubrimiento exterior. Acabado: el cartón corrugado debe tener un acabado liso, suave, libre de Partículas abrasivas u otras imperfecciones.</t>
  </si>
  <si>
    <t xml:space="preserve">Adquisición de productos de papel y otros elementos relacionados para la organización y almacenamiento de archivo con destino a los Despachos Judiciales y Oficinas administrativas de la Seccional Bucaramanga, en las condiciones técnicas, de calidad y cantidades requeridas por la entidad.       </t>
  </si>
  <si>
    <t>UNIDAD 2</t>
  </si>
  <si>
    <t>UNIDAD 8</t>
  </si>
  <si>
    <t xml:space="preserve">PRESUPUESTO OFICIAL ESTIMADO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</si>
</sst>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0_ ;\-#,##0\ 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color theme="1"/>
      <name val="Calibri"/>
      <family val="2"/>
      <scheme val="minor"/>
    </font>
    <font>
      <b/>
      <sz val="9"/>
      <color theme="2" tint="-0.89999084444715716"/>
      <name val="Arial"/>
      <family val="2"/>
    </font>
    <font>
      <b/>
      <sz val="9"/>
      <color theme="1"/>
      <name val="Calibri"/>
      <family val="2"/>
      <scheme val="minor"/>
    </font>
    <font>
      <b/>
      <sz val="9"/>
      <name val="Arial"/>
      <family val="2"/>
    </font>
    <font>
      <b/>
      <sz val="14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1">
    <xf numFmtId="0" fontId="0" fillId="0" borderId="0" xfId="0"/>
    <xf numFmtId="44" fontId="3" fillId="0" borderId="6" xfId="1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0" xfId="0" applyFont="1"/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justify" vertical="center" wrapText="1"/>
    </xf>
    <xf numFmtId="0" fontId="4" fillId="0" borderId="5" xfId="0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/>
    </xf>
    <xf numFmtId="164" fontId="4" fillId="0" borderId="1" xfId="2" applyNumberFormat="1" applyFont="1" applyBorder="1" applyAlignment="1">
      <alignment horizontal="center" vertical="center" wrapText="1"/>
    </xf>
    <xf numFmtId="44" fontId="3" fillId="0" borderId="13" xfId="1" applyFont="1" applyBorder="1" applyAlignment="1">
      <alignment vertical="center"/>
    </xf>
    <xf numFmtId="164" fontId="4" fillId="0" borderId="5" xfId="2" applyNumberFormat="1" applyFont="1" applyBorder="1" applyAlignment="1">
      <alignment horizontal="center" vertical="center" wrapText="1"/>
    </xf>
    <xf numFmtId="44" fontId="3" fillId="0" borderId="14" xfId="1" applyFont="1" applyBorder="1" applyAlignment="1">
      <alignment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44" fontId="4" fillId="0" borderId="12" xfId="0" applyNumberFormat="1" applyFont="1" applyBorder="1"/>
    <xf numFmtId="44" fontId="4" fillId="0" borderId="10" xfId="0" applyNumberFormat="1" applyFont="1" applyBorder="1"/>
    <xf numFmtId="44" fontId="4" fillId="0" borderId="11" xfId="0" applyNumberFormat="1" applyFont="1" applyBorder="1"/>
    <xf numFmtId="44" fontId="4" fillId="0" borderId="0" xfId="0" applyNumberFormat="1" applyFont="1"/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8" fillId="3" borderId="21" xfId="0" applyFont="1" applyFill="1" applyBorder="1" applyAlignment="1">
      <alignment horizontal="center" vertical="center"/>
    </xf>
    <xf numFmtId="0" fontId="8" fillId="3" borderId="22" xfId="0" applyFont="1" applyFill="1" applyBorder="1" applyAlignment="1">
      <alignment horizontal="center" vertical="center"/>
    </xf>
    <xf numFmtId="0" fontId="8" fillId="3" borderId="23" xfId="0" applyFont="1" applyFill="1" applyBorder="1" applyAlignment="1">
      <alignment horizontal="center" vertical="center"/>
    </xf>
    <xf numFmtId="0" fontId="8" fillId="3" borderId="24" xfId="0" applyFont="1" applyFill="1" applyBorder="1" applyAlignment="1">
      <alignment horizontal="center" vertical="center"/>
    </xf>
    <xf numFmtId="0" fontId="8" fillId="3" borderId="25" xfId="0" applyFont="1" applyFill="1" applyBorder="1" applyAlignment="1">
      <alignment horizontal="center" vertical="center"/>
    </xf>
    <xf numFmtId="0" fontId="8" fillId="3" borderId="26" xfId="0" applyFont="1" applyFill="1" applyBorder="1" applyAlignment="1">
      <alignment horizontal="center" vertical="center"/>
    </xf>
  </cellXfs>
  <cellStyles count="4">
    <cellStyle name="Millares" xfId="2" builtinId="3"/>
    <cellStyle name="Moneda" xfId="1" builtinId="4"/>
    <cellStyle name="Moneda 2" xfId="3" xr:uid="{00000000-0005-0000-0000-000002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M13"/>
  <sheetViews>
    <sheetView showGridLines="0" tabSelected="1" zoomScale="90" zoomScaleNormal="90" workbookViewId="0">
      <selection activeCell="E6" sqref="E6"/>
    </sheetView>
  </sheetViews>
  <sheetFormatPr baseColWidth="10" defaultRowHeight="12" x14ac:dyDescent="0.2"/>
  <cols>
    <col min="1" max="1" width="11.42578125" style="4"/>
    <col min="2" max="2" width="6.42578125" style="4" customWidth="1"/>
    <col min="3" max="3" width="16.7109375" style="4" customWidth="1"/>
    <col min="4" max="4" width="7.28515625" style="4" bestFit="1" customWidth="1"/>
    <col min="5" max="5" width="79.5703125" style="4" customWidth="1"/>
    <col min="6" max="6" width="11.42578125" style="4"/>
    <col min="7" max="7" width="16.85546875" style="4" customWidth="1"/>
    <col min="8" max="8" width="16.7109375" style="4" customWidth="1"/>
    <col min="9" max="9" width="8" style="4" customWidth="1"/>
    <col min="10" max="10" width="14.42578125" style="4" customWidth="1"/>
    <col min="11" max="11" width="6.140625" style="4" customWidth="1"/>
    <col min="12" max="12" width="14.42578125" style="4" customWidth="1"/>
    <col min="13" max="13" width="14.85546875" style="4" customWidth="1"/>
    <col min="14" max="16384" width="11.42578125" style="4"/>
  </cols>
  <sheetData>
    <row r="1" spans="2:13" ht="12.75" thickBot="1" x14ac:dyDescent="0.25"/>
    <row r="2" spans="2:13" ht="12" customHeight="1" x14ac:dyDescent="0.2">
      <c r="B2" s="35" t="s">
        <v>25</v>
      </c>
      <c r="C2" s="36"/>
      <c r="D2" s="36"/>
      <c r="E2" s="36"/>
      <c r="F2" s="36"/>
      <c r="G2" s="36"/>
      <c r="H2" s="36"/>
      <c r="I2" s="36"/>
      <c r="J2" s="36"/>
      <c r="K2" s="36"/>
      <c r="L2" s="37"/>
    </row>
    <row r="3" spans="2:13" ht="12.75" customHeight="1" thickBot="1" x14ac:dyDescent="0.25">
      <c r="B3" s="38"/>
      <c r="C3" s="39"/>
      <c r="D3" s="39"/>
      <c r="E3" s="39"/>
      <c r="F3" s="39"/>
      <c r="G3" s="39"/>
      <c r="H3" s="39"/>
      <c r="I3" s="39"/>
      <c r="J3" s="39"/>
      <c r="K3" s="39"/>
      <c r="L3" s="40"/>
    </row>
    <row r="4" spans="2:13" ht="48.75" customHeight="1" thickBot="1" x14ac:dyDescent="0.25">
      <c r="B4" s="29" t="s">
        <v>22</v>
      </c>
      <c r="C4" s="30"/>
      <c r="D4" s="30"/>
      <c r="E4" s="30"/>
      <c r="F4" s="30"/>
      <c r="G4" s="30"/>
      <c r="H4" s="30"/>
      <c r="I4" s="30"/>
      <c r="J4" s="30"/>
      <c r="K4" s="30"/>
      <c r="L4" s="31"/>
    </row>
    <row r="5" spans="2:13" ht="24" x14ac:dyDescent="0.2">
      <c r="B5" s="14" t="s">
        <v>0</v>
      </c>
      <c r="C5" s="15" t="s">
        <v>1</v>
      </c>
      <c r="D5" s="15" t="s">
        <v>2</v>
      </c>
      <c r="E5" s="15" t="s">
        <v>20</v>
      </c>
      <c r="F5" s="15" t="s">
        <v>3</v>
      </c>
      <c r="G5" s="16" t="s">
        <v>11</v>
      </c>
      <c r="H5" s="17" t="s">
        <v>12</v>
      </c>
      <c r="I5" s="28" t="s">
        <v>23</v>
      </c>
      <c r="J5" s="28"/>
      <c r="K5" s="28" t="s">
        <v>24</v>
      </c>
      <c r="L5" s="28"/>
    </row>
    <row r="6" spans="2:13" ht="180.75" customHeight="1" x14ac:dyDescent="0.2">
      <c r="B6" s="2">
        <v>1</v>
      </c>
      <c r="C6" s="5" t="s">
        <v>5</v>
      </c>
      <c r="D6" s="6" t="s">
        <v>4</v>
      </c>
      <c r="E6" s="7" t="s">
        <v>19</v>
      </c>
      <c r="F6" s="10">
        <v>1200</v>
      </c>
      <c r="G6" s="11">
        <v>17843.7</v>
      </c>
      <c r="H6" s="1">
        <f>G6*F6</f>
        <v>21412440</v>
      </c>
      <c r="I6" s="10">
        <v>0</v>
      </c>
      <c r="J6" s="1">
        <f>I6*G6</f>
        <v>0</v>
      </c>
      <c r="K6" s="10">
        <v>1200</v>
      </c>
      <c r="L6" s="1">
        <f>K6*G6</f>
        <v>21412440</v>
      </c>
    </row>
    <row r="7" spans="2:13" ht="138" customHeight="1" x14ac:dyDescent="0.2">
      <c r="B7" s="2">
        <v>2</v>
      </c>
      <c r="C7" s="5" t="s">
        <v>6</v>
      </c>
      <c r="D7" s="6" t="s">
        <v>4</v>
      </c>
      <c r="E7" s="7" t="s">
        <v>21</v>
      </c>
      <c r="F7" s="10">
        <v>1100</v>
      </c>
      <c r="G7" s="11">
        <v>21176.47</v>
      </c>
      <c r="H7" s="1">
        <f t="shared" ref="H7:H10" si="0">G7*F7</f>
        <v>23294117</v>
      </c>
      <c r="I7" s="10">
        <v>120</v>
      </c>
      <c r="J7" s="1">
        <f t="shared" ref="J7:J10" si="1">I7*G7</f>
        <v>2541176.4000000004</v>
      </c>
      <c r="K7" s="10">
        <f>1100-120</f>
        <v>980</v>
      </c>
      <c r="L7" s="1">
        <f t="shared" ref="L7:L10" si="2">K7*G7</f>
        <v>20752940.600000001</v>
      </c>
    </row>
    <row r="8" spans="2:13" ht="25.5" customHeight="1" x14ac:dyDescent="0.2">
      <c r="B8" s="2">
        <v>3</v>
      </c>
      <c r="C8" s="5" t="s">
        <v>7</v>
      </c>
      <c r="D8" s="6" t="s">
        <v>10</v>
      </c>
      <c r="E8" s="7" t="s">
        <v>18</v>
      </c>
      <c r="F8" s="10">
        <v>3</v>
      </c>
      <c r="G8" s="11">
        <v>348739.5</v>
      </c>
      <c r="H8" s="1">
        <f t="shared" si="0"/>
        <v>1046218.5</v>
      </c>
      <c r="I8" s="10">
        <v>3</v>
      </c>
      <c r="J8" s="1">
        <f t="shared" si="1"/>
        <v>1046218.5</v>
      </c>
      <c r="K8" s="10"/>
      <c r="L8" s="1">
        <f t="shared" si="2"/>
        <v>0</v>
      </c>
    </row>
    <row r="9" spans="2:13" ht="33.75" customHeight="1" x14ac:dyDescent="0.2">
      <c r="B9" s="2">
        <v>4</v>
      </c>
      <c r="C9" s="5" t="s">
        <v>8</v>
      </c>
      <c r="D9" s="6" t="s">
        <v>10</v>
      </c>
      <c r="E9" s="7" t="s">
        <v>17</v>
      </c>
      <c r="F9" s="10">
        <v>30</v>
      </c>
      <c r="G9" s="11">
        <v>8487.39</v>
      </c>
      <c r="H9" s="1">
        <f t="shared" si="0"/>
        <v>254621.69999999998</v>
      </c>
      <c r="I9" s="10">
        <v>30</v>
      </c>
      <c r="J9" s="1">
        <f t="shared" si="1"/>
        <v>254621.69999999998</v>
      </c>
      <c r="K9" s="10"/>
      <c r="L9" s="1">
        <f t="shared" si="2"/>
        <v>0</v>
      </c>
    </row>
    <row r="10" spans="2:13" ht="33.75" customHeight="1" thickBot="1" x14ac:dyDescent="0.25">
      <c r="B10" s="3">
        <v>5</v>
      </c>
      <c r="C10" s="8" t="s">
        <v>9</v>
      </c>
      <c r="D10" s="9" t="s">
        <v>4</v>
      </c>
      <c r="E10" s="8" t="s">
        <v>16</v>
      </c>
      <c r="F10" s="12">
        <v>233</v>
      </c>
      <c r="G10" s="13">
        <v>21428.57</v>
      </c>
      <c r="H10" s="1">
        <f t="shared" si="0"/>
        <v>4992856.8099999996</v>
      </c>
      <c r="I10" s="10">
        <v>233</v>
      </c>
      <c r="J10" s="1">
        <f t="shared" si="1"/>
        <v>4992856.8099999996</v>
      </c>
      <c r="K10" s="10"/>
      <c r="L10" s="1">
        <f t="shared" si="2"/>
        <v>0</v>
      </c>
    </row>
    <row r="11" spans="2:13" x14ac:dyDescent="0.2">
      <c r="B11" s="25" t="s">
        <v>13</v>
      </c>
      <c r="C11" s="26"/>
      <c r="D11" s="26"/>
      <c r="E11" s="26"/>
      <c r="F11" s="26"/>
      <c r="G11" s="27"/>
      <c r="H11" s="18">
        <f>SUM(H6:H10)</f>
        <v>51000254.010000005</v>
      </c>
      <c r="J11" s="18">
        <f>SUM(J6:J10)</f>
        <v>8834873.4100000001</v>
      </c>
      <c r="L11" s="18">
        <f>SUM(L6:L10)</f>
        <v>42165380.600000001</v>
      </c>
    </row>
    <row r="12" spans="2:13" x14ac:dyDescent="0.2">
      <c r="B12" s="32" t="s">
        <v>14</v>
      </c>
      <c r="C12" s="33"/>
      <c r="D12" s="33"/>
      <c r="E12" s="33"/>
      <c r="F12" s="33"/>
      <c r="G12" s="34"/>
      <c r="H12" s="19">
        <f>H11*19/100</f>
        <v>9690048.2619000003</v>
      </c>
      <c r="J12" s="19">
        <f>J11*19/100</f>
        <v>1678625.9479</v>
      </c>
      <c r="L12" s="19">
        <f>L11*19/100</f>
        <v>8011422.3139999993</v>
      </c>
    </row>
    <row r="13" spans="2:13" ht="12.75" thickBot="1" x14ac:dyDescent="0.25">
      <c r="B13" s="22" t="s">
        <v>15</v>
      </c>
      <c r="C13" s="23"/>
      <c r="D13" s="23"/>
      <c r="E13" s="23"/>
      <c r="F13" s="23"/>
      <c r="G13" s="24"/>
      <c r="H13" s="20">
        <f>H12+H11</f>
        <v>60690302.271900006</v>
      </c>
      <c r="J13" s="20">
        <f>SUM(J11:J12)</f>
        <v>10513499.357900001</v>
      </c>
      <c r="L13" s="20">
        <f>SUM(L11:L12)</f>
        <v>50176802.914000005</v>
      </c>
      <c r="M13" s="21"/>
    </row>
  </sheetData>
  <mergeCells count="7">
    <mergeCell ref="B2:L3"/>
    <mergeCell ref="B12:G12"/>
    <mergeCell ref="B13:G13"/>
    <mergeCell ref="B11:G11"/>
    <mergeCell ref="I5:J5"/>
    <mergeCell ref="K5:L5"/>
    <mergeCell ref="B4:L4"/>
  </mergeCells>
  <pageMargins left="0.7" right="0.7" top="0.75" bottom="0.75" header="0.3" footer="0.3"/>
  <pageSetup paperSize="14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Nohora Elena Rueda Diaz</dc:creator>
  <cp:lastModifiedBy>Luis Jeronimo Carrillo Gomez</cp:lastModifiedBy>
  <dcterms:created xsi:type="dcterms:W3CDTF">2022-08-23T17:02:41Z</dcterms:created>
  <dcterms:modified xsi:type="dcterms:W3CDTF">2023-12-05T15:28:13Z</dcterms:modified>
</cp:coreProperties>
</file>