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C:\Users\Ma. Alejandra Rosas\Desktop\CONTRATACIÓN\CONTRATACIÓN PROCESOS\MANTENIMIENTO EQUIPOS RED TECNOPARQUE - 41\DOCUMENTOS DEL PROCESO\"/>
    </mc:Choice>
  </mc:AlternateContent>
  <xr:revisionPtr revIDLastSave="0" documentId="13_ncr:1_{788B86A5-1AB3-4EFE-B071-42A9B97E8D7B}" xr6:coauthVersionLast="45" xr6:coauthVersionMax="47" xr10:uidLastSave="{00000000-0000-0000-0000-000000000000}"/>
  <bookViews>
    <workbookView xWindow="-120" yWindow="-120" windowWidth="20730" windowHeight="11040" xr2:uid="{00000000-000D-0000-FFFF-FFFF00000000}"/>
  </bookViews>
  <sheets>
    <sheet name="Hoja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5" roundtripDataSignature="AMtx7mjG99B/NbEl4byjy9vmGr3NVpsuXQ=="/>
    </ext>
  </extLst>
</workbook>
</file>

<file path=xl/calcChain.xml><?xml version="1.0" encoding="utf-8"?>
<calcChain xmlns="http://schemas.openxmlformats.org/spreadsheetml/2006/main">
  <c r="L6" i="3" l="1"/>
  <c r="L7" i="3" s="1"/>
  <c r="A5" i="3"/>
  <c r="I7" i="3"/>
  <c r="J7" i="3"/>
  <c r="K7" i="3"/>
  <c r="M3" i="3"/>
  <c r="M4" i="3"/>
  <c r="F4" i="3" s="1"/>
  <c r="M5" i="3"/>
  <c r="F5" i="3" s="1"/>
  <c r="M6" i="3"/>
  <c r="F6" i="3" s="1"/>
  <c r="F3" i="3" l="1"/>
  <c r="E7" i="3"/>
  <c r="M7" i="3" l="1"/>
  <c r="F7" i="3"/>
</calcChain>
</file>

<file path=xl/sharedStrings.xml><?xml version="1.0" encoding="utf-8"?>
<sst xmlns="http://schemas.openxmlformats.org/spreadsheetml/2006/main" count="33" uniqueCount="30">
  <si>
    <t xml:space="preserve">LOTE </t>
  </si>
  <si>
    <t>PROMEDIO - VALOR TECHO</t>
  </si>
  <si>
    <t xml:space="preserve"> </t>
  </si>
  <si>
    <t>CLASIFICACIÓN UNSPSC</t>
  </si>
  <si>
    <t>Item</t>
  </si>
  <si>
    <t>NOMBRE</t>
  </si>
  <si>
    <t>DESCRIPCION</t>
  </si>
  <si>
    <t>Unidad de
 medida</t>
  </si>
  <si>
    <t>Cantidad</t>
  </si>
  <si>
    <t>Valor unitario
 con IVA</t>
  </si>
  <si>
    <t>IVA</t>
  </si>
  <si>
    <t>TECHNOSKILLS</t>
  </si>
  <si>
    <t>DACCO ELECTRONICA</t>
  </si>
  <si>
    <t>EDASIM</t>
  </si>
  <si>
    <t>VORTEX COMPANY</t>
  </si>
  <si>
    <t>Promedio
con IVA</t>
  </si>
  <si>
    <t>SEGMENTO</t>
  </si>
  <si>
    <t>FAMILIA</t>
  </si>
  <si>
    <t>CLASE</t>
  </si>
  <si>
    <t>PRODUCTO</t>
  </si>
  <si>
    <t>UNIDAD</t>
  </si>
  <si>
    <t>Mantenimiento de medidor de pH</t>
  </si>
  <si>
    <t xml:space="preserve">Mantenimiento preventivo y correctivo de MEDIDOR DE PH marca SperScientific serial o referencia 860033, incluye calibración de los sensores de pH (ref. Probe 850059p)  y conductividad (ref. S/N 10420911) con los que viene el equipo. Asi mismo, incluir repuesto del sensor de pH. </t>
  </si>
  <si>
    <t xml:space="preserve">Mantenimiento preventivo de Purificador de agua. </t>
  </si>
  <si>
    <t xml:space="preserve">Mantenimiento preventivo y correctivo de  Purificador de agua Water Pro BT, marca LABCONCO. Con serial No. 200188083 C. Realizar limpieza externa e interna del equipo y mangueras trasnportasdoras de agua. Verificación del buen funcionamiento y limpieza de los filtros remobibles del equipo con con referencia 9019200 WaterPro BT Filter Pack. Verificar el correcto funcionamiento del equipo ( sistema de control y limpieza de agua). Incluri un repuesto de los filtros con referencia 9019200 WaterPro BT Filter Pack. </t>
  </si>
  <si>
    <t xml:space="preserve">Manetinimiento de incubadora de convección forzada </t>
  </si>
  <si>
    <t xml:space="preserve">Mantenimiento preventivo y correctivo de  Incubadora de convección forzada Marca Jpinglobal. Modelo 2020 y referencia JPIDF115/110 60Hz. Incluir limpieza interna y externa. Revisión de sistema de calentamiento. Revisión, ajuste, limpieza, calibración y repuestos (de ser necesarios) del ventilador de la incubadora. Revisión del sistema de control y calibración del sistema de calentamiento y contrastarlo con termometro o sondas de temperatura. </t>
  </si>
  <si>
    <t xml:space="preserve">Mantenimento de camaras digitales Canon 5d Mark iv
</t>
  </si>
  <si>
    <t>Mantenimiento preventivo y correctivo de cámara Canon referencia 5d Mark iv
- Comprobación y limpieza de sensores, incluye la limpieza del sensor de imagen, el espejo (si procede), la pantalla de enfoque (si procede), la superficie LCD externa y el cuerpo de la cámara   Revisión de partes móviles (botones, tapas, interruptores)
Revisión de la zapata del flash
Revisar la ranura de tarjeta de memoria
Revisión de la montura de lente	
Revisar la comunicación cámera/lente
Realizar prueba de imagen (Revisar Exposición y Auto Enfoque)
Revisar la operación de terminales de entrada/salida
Apretar tornillos externos
Verificar versión de firmware y actualizar (si aplica)
Realizar mapeo de pixeles por pixeles calientes o muertos (si aplica)</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</si>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</sst>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 #,##0.00_);_(* \(#,##0.00\);_(* &quot;-&quot;??_);_(@_)"/>
    <numFmt numFmtId="165" formatCode="#,##0;[Red]#,##0"/>
    <numFmt numFmtId="166" formatCode="_-[$$-240A]\ * #,##0_-;\-[$$-240A]\ * #,##0_-;_-[$$-240A]\ * &quot;-&quot;??_-;_-@_-"/>
  </numFmts>
  <fonts count="13" x14ac:knownFonts="1">
    <font>
      <sz val="11"/>
      <color rgb="FF000000"/>
      <name val="Calibri"/>
      <scheme val="minor"/>
    </font>
    <font>
      <sz val="11"/>
      <color theme="1"/>
      <name val="Calibri"/>
      <family val="2"/>
      <scheme val="minor"/>
    </font>
    <font>
      <sz val="11"/>
      <color rgb="FF000000"/>
      <name val="Calibri"/>
      <family val="2"/>
      <scheme val="minor"/>
    </font>
    <font>
      <b/>
      <sz val="11"/>
      <color theme="1"/>
      <name val="Calibri"/>
      <family val="2"/>
      <scheme val="minor"/>
    </font>
    <font>
      <sz val="10"/>
      <name val="Arial"/>
      <family val="2"/>
    </font>
    <font>
      <b/>
      <sz val="10"/>
      <name val="Calibri"/>
      <family val="2"/>
      <scheme val="minor"/>
    </font>
    <font>
      <sz val="10"/>
      <name val="Calibri"/>
      <family val="2"/>
      <scheme val="minor"/>
    </font>
    <font>
      <sz val="11"/>
      <name val="Calibri"/>
      <family val="2"/>
      <scheme val="minor"/>
    </font>
    <font>
      <sz val="11"/>
      <color rgb="FF000000"/>
      <name val="Arial"/>
      <family val="2"/>
    </font>
    <font>
      <sz val="11"/>
      <color theme="1"/>
      <name val="Arial"/>
      <family val="2"/>
    </font>
    <font>
      <sz val="10"/>
      <color rgb="FF000000"/>
      <name val="Arial"/>
      <family val="2"/>
    </font>
    <font>
      <sz val="11"/>
      <name val="Arial"/>
      <family val="2"/>
    </font>
    <font>
      <b/>
      <sz val="1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1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41" fontId="2" fillId="0" borderId="0" applyFont="0" applyFill="0" applyBorder="0" applyAlignment="0" applyProtection="0"/>
    <xf numFmtId="9" fontId="2" fillId="0" borderId="0" applyFont="0" applyFill="0" applyBorder="0" applyAlignment="0" applyProtection="0"/>
    <xf numFmtId="0" fontId="4" fillId="0" borderId="1"/>
    <xf numFmtId="164" fontId="4" fillId="0" borderId="1" applyFont="0" applyFill="0" applyBorder="0" applyAlignment="0" applyProtection="0"/>
    <xf numFmtId="0" fontId="1" fillId="0" borderId="1"/>
  </cellStyleXfs>
  <cellXfs count="55">
    <xf numFmtId="0" fontId="0" fillId="0" borderId="0" xfId="0"/>
    <xf numFmtId="166" fontId="6" fillId="2" borderId="1" xfId="3" applyNumberFormat="1" applyFont="1" applyFill="1"/>
    <xf numFmtId="0" fontId="6" fillId="2" borderId="1" xfId="3" applyFont="1" applyFill="1"/>
    <xf numFmtId="0" fontId="6" fillId="0" borderId="0" xfId="0" applyFont="1"/>
    <xf numFmtId="0" fontId="5" fillId="2" borderId="8"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165" fontId="5" fillId="2" borderId="6" xfId="4" applyNumberFormat="1" applyFont="1" applyFill="1" applyBorder="1" applyAlignment="1">
      <alignment horizontal="center" vertical="center" wrapText="1"/>
    </xf>
    <xf numFmtId="0" fontId="5" fillId="2" borderId="6" xfId="3" applyFont="1" applyFill="1" applyBorder="1" applyAlignment="1">
      <alignment horizontal="center" vertical="center" wrapText="1"/>
    </xf>
    <xf numFmtId="166" fontId="5" fillId="2" borderId="9" xfId="4" applyNumberFormat="1" applyFont="1" applyFill="1" applyBorder="1" applyAlignment="1">
      <alignment horizontal="center" vertical="center" wrapText="1"/>
    </xf>
    <xf numFmtId="166" fontId="6" fillId="2" borderId="10" xfId="3" applyNumberFormat="1" applyFont="1" applyFill="1" applyBorder="1"/>
    <xf numFmtId="166" fontId="5" fillId="2" borderId="6" xfId="1" applyNumberFormat="1" applyFont="1" applyFill="1" applyBorder="1" applyAlignment="1">
      <alignment horizontal="center" vertical="center" wrapText="1"/>
    </xf>
    <xf numFmtId="49" fontId="3" fillId="2" borderId="7" xfId="3" applyNumberFormat="1" applyFont="1" applyFill="1" applyBorder="1" applyAlignment="1">
      <alignment horizontal="center" vertical="center"/>
    </xf>
    <xf numFmtId="166" fontId="7" fillId="0" borderId="12" xfId="4" applyNumberFormat="1" applyFont="1" applyFill="1" applyBorder="1" applyAlignment="1">
      <alignment horizontal="center" vertical="center"/>
    </xf>
    <xf numFmtId="166" fontId="11" fillId="0" borderId="2" xfId="1" applyNumberFormat="1" applyFont="1" applyFill="1" applyBorder="1" applyAlignment="1">
      <alignment horizontal="center" vertical="center"/>
    </xf>
    <xf numFmtId="166" fontId="7" fillId="0" borderId="2" xfId="1" applyNumberFormat="1" applyFont="1" applyFill="1" applyBorder="1" applyAlignment="1">
      <alignment horizontal="center" vertical="center"/>
    </xf>
    <xf numFmtId="0" fontId="12" fillId="4" borderId="2" xfId="3" applyFont="1" applyFill="1" applyBorder="1" applyAlignment="1">
      <alignment horizontal="center" vertical="center" wrapText="1"/>
    </xf>
    <xf numFmtId="3" fontId="12" fillId="4" borderId="2" xfId="3" applyNumberFormat="1" applyFont="1" applyFill="1" applyBorder="1" applyAlignment="1">
      <alignment horizontal="center" vertical="center" wrapText="1"/>
    </xf>
    <xf numFmtId="9" fontId="12" fillId="4" borderId="2" xfId="2" applyFont="1" applyFill="1" applyBorder="1" applyAlignment="1">
      <alignment horizontal="center" vertical="center" wrapText="1"/>
    </xf>
    <xf numFmtId="166" fontId="12" fillId="4" borderId="2" xfId="3" applyNumberFormat="1" applyFont="1" applyFill="1" applyBorder="1" applyAlignment="1">
      <alignment horizontal="center" vertical="center" wrapText="1"/>
    </xf>
    <xf numFmtId="166" fontId="3" fillId="4" borderId="2" xfId="0" applyNumberFormat="1" applyFont="1" applyFill="1" applyBorder="1"/>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3" borderId="0" xfId="0" applyFill="1" applyAlignment="1">
      <alignment vertical="center"/>
    </xf>
    <xf numFmtId="166" fontId="0" fillId="0" borderId="0" xfId="0" applyNumberFormat="1"/>
    <xf numFmtId="166" fontId="0" fillId="0" borderId="0" xfId="0" applyNumberFormat="1" applyAlignment="1">
      <alignment vertical="center"/>
    </xf>
    <xf numFmtId="166" fontId="0" fillId="3" borderId="0" xfId="0" applyNumberFormat="1" applyFill="1" applyAlignment="1">
      <alignment horizontal="center" vertical="center"/>
    </xf>
    <xf numFmtId="166" fontId="5" fillId="2" borderId="3" xfId="4" applyNumberFormat="1" applyFont="1" applyFill="1" applyBorder="1" applyAlignment="1">
      <alignment horizontal="center" vertical="center" wrapText="1"/>
    </xf>
    <xf numFmtId="0" fontId="7" fillId="0" borderId="2" xfId="5" applyFont="1" applyBorder="1" applyAlignment="1">
      <alignment horizontal="center" vertical="center"/>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2" xfId="0" applyFont="1" applyBorder="1" applyAlignment="1">
      <alignment horizontal="center" vertical="center" wrapText="1"/>
    </xf>
    <xf numFmtId="166" fontId="7" fillId="0" borderId="10" xfId="3" applyNumberFormat="1" applyFont="1" applyBorder="1" applyAlignment="1">
      <alignment horizontal="center" vertical="center"/>
    </xf>
    <xf numFmtId="9" fontId="1" fillId="0" borderId="2" xfId="2" applyFont="1" applyFill="1" applyBorder="1" applyAlignment="1">
      <alignment horizontal="center" vertical="center"/>
    </xf>
    <xf numFmtId="0" fontId="7" fillId="0" borderId="1" xfId="3" applyFont="1"/>
    <xf numFmtId="0" fontId="7" fillId="0" borderId="2" xfId="3" applyFont="1" applyBorder="1" applyAlignment="1">
      <alignment horizontal="right"/>
    </xf>
    <xf numFmtId="0" fontId="0" fillId="0" borderId="2" xfId="0" applyBorder="1" applyAlignment="1">
      <alignment horizontal="center" vertical="center"/>
    </xf>
    <xf numFmtId="0" fontId="7" fillId="0" borderId="0" xfId="0" applyFont="1"/>
    <xf numFmtId="0" fontId="9" fillId="0" borderId="2" xfId="0" applyFont="1" applyBorder="1" applyAlignment="1">
      <alignment horizontal="center" vertical="center" wrapText="1"/>
    </xf>
    <xf numFmtId="9" fontId="1" fillId="0" borderId="13" xfId="2" applyFont="1" applyFill="1" applyBorder="1" applyAlignment="1">
      <alignment horizontal="center" vertical="center"/>
    </xf>
    <xf numFmtId="166" fontId="5" fillId="2" borderId="5" xfId="1" applyNumberFormat="1" applyFont="1" applyFill="1" applyBorder="1" applyAlignment="1">
      <alignment horizontal="center" vertical="center" wrapText="1"/>
    </xf>
    <xf numFmtId="166" fontId="5" fillId="2" borderId="8" xfId="1" applyNumberFormat="1" applyFont="1" applyFill="1" applyBorder="1" applyAlignment="1">
      <alignment horizontal="center" vertical="center" wrapText="1"/>
    </xf>
    <xf numFmtId="0" fontId="5" fillId="2" borderId="3" xfId="3" applyFont="1" applyFill="1" applyBorder="1" applyAlignment="1">
      <alignment horizontal="center"/>
    </xf>
    <xf numFmtId="0" fontId="5" fillId="2" borderId="4" xfId="3" applyFont="1" applyFill="1" applyBorder="1" applyAlignment="1">
      <alignment horizontal="center"/>
    </xf>
    <xf numFmtId="0" fontId="5" fillId="3" borderId="4" xfId="3" applyFont="1" applyFill="1" applyBorder="1" applyAlignment="1">
      <alignment horizontal="center"/>
    </xf>
    <xf numFmtId="166" fontId="5" fillId="2" borderId="4" xfId="3" applyNumberFormat="1" applyFont="1" applyFill="1" applyBorder="1" applyAlignment="1">
      <alignment horizontal="center"/>
    </xf>
    <xf numFmtId="166" fontId="5" fillId="2" borderId="1" xfId="1" applyNumberFormat="1" applyFont="1" applyFill="1" applyBorder="1" applyAlignment="1">
      <alignment horizontal="center"/>
    </xf>
    <xf numFmtId="166" fontId="5" fillId="3" borderId="1" xfId="1" applyNumberFormat="1" applyFont="1" applyFill="1" applyBorder="1" applyAlignment="1">
      <alignment horizontal="center"/>
    </xf>
    <xf numFmtId="0" fontId="5" fillId="2" borderId="5" xfId="3" applyFont="1" applyFill="1" applyBorder="1" applyAlignment="1">
      <alignment horizontal="center" vertical="center" wrapText="1"/>
    </xf>
    <xf numFmtId="0" fontId="5" fillId="2" borderId="6" xfId="3" applyFont="1" applyFill="1" applyBorder="1" applyAlignment="1">
      <alignment horizontal="center" vertical="center" wrapText="1"/>
    </xf>
    <xf numFmtId="0" fontId="3" fillId="2" borderId="7" xfId="3" applyFont="1" applyFill="1" applyBorder="1" applyAlignment="1">
      <alignment horizontal="center" vertical="center"/>
    </xf>
    <xf numFmtId="0" fontId="12" fillId="4" borderId="11" xfId="3" applyFont="1" applyFill="1" applyBorder="1" applyAlignment="1">
      <alignment horizontal="center" vertical="center" wrapText="1"/>
    </xf>
    <xf numFmtId="0" fontId="12" fillId="4" borderId="15" xfId="3" applyFont="1" applyFill="1" applyBorder="1" applyAlignment="1">
      <alignment horizontal="center" vertical="center" wrapText="1"/>
    </xf>
    <xf numFmtId="0" fontId="12" fillId="4" borderId="14" xfId="3" applyFont="1" applyFill="1" applyBorder="1" applyAlignment="1">
      <alignment horizontal="center" vertical="center" wrapText="1"/>
    </xf>
  </cellXfs>
  <cellStyles count="6">
    <cellStyle name="Millares [0]" xfId="1" builtinId="6"/>
    <cellStyle name="Millares 2" xfId="4" xr:uid="{00000000-0005-0000-0000-000001000000}"/>
    <cellStyle name="Normal" xfId="0" builtinId="0"/>
    <cellStyle name="Normal 2" xfId="3" xr:uid="{00000000-0005-0000-0000-000003000000}"/>
    <cellStyle name="Normal 4" xfId="5" xr:uid="{00000000-0005-0000-0000-000004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
  <sheetViews>
    <sheetView tabSelected="1" zoomScale="90" zoomScaleNormal="90" workbookViewId="0">
      <pane xSplit="3" ySplit="1" topLeftCell="D2" activePane="bottomRight" state="frozen"/>
      <selection pane="topRight" activeCell="D1" sqref="D1"/>
      <selection pane="bottomLeft" activeCell="A2" sqref="A2"/>
      <selection pane="bottomRight" activeCell="A7" sqref="A7:C7"/>
    </sheetView>
  </sheetViews>
  <sheetFormatPr baseColWidth="10" defaultColWidth="11.42578125" defaultRowHeight="15" x14ac:dyDescent="0.25"/>
  <cols>
    <col min="1" max="1" width="10.140625" style="22" customWidth="1"/>
    <col min="2" max="2" width="28.85546875" style="23" customWidth="1"/>
    <col min="3" max="3" width="51.28515625" style="24" customWidth="1"/>
    <col min="4" max="4" width="15.140625" style="22" customWidth="1"/>
    <col min="5" max="5" width="10.5703125" style="22" customWidth="1"/>
    <col min="6" max="6" width="14.7109375" style="25" customWidth="1"/>
    <col min="7" max="7" width="5.5703125" style="25" customWidth="1"/>
    <col min="8" max="8" width="12.5703125" style="26" customWidth="1"/>
    <col min="9" max="9" width="17.5703125" style="27" customWidth="1"/>
    <col min="10" max="10" width="15.28515625" style="27" customWidth="1"/>
    <col min="11" max="11" width="15.5703125" style="27" bestFit="1" customWidth="1"/>
    <col min="12" max="12" width="16" style="27" customWidth="1"/>
    <col min="13" max="13" width="15.42578125" style="25" customWidth="1"/>
    <col min="14" max="14" width="1" customWidth="1"/>
    <col min="15" max="17" width="11.42578125" hidden="1" customWidth="1"/>
    <col min="18" max="18" width="11.42578125" style="21"/>
  </cols>
  <sheetData>
    <row r="1" spans="1:18" s="3" customFormat="1" ht="15.75" thickBot="1" x14ac:dyDescent="0.25">
      <c r="A1" s="43" t="s">
        <v>0</v>
      </c>
      <c r="B1" s="44"/>
      <c r="C1" s="45"/>
      <c r="D1" s="44" t="s">
        <v>1</v>
      </c>
      <c r="E1" s="44"/>
      <c r="F1" s="46"/>
      <c r="G1" s="1" t="s">
        <v>2</v>
      </c>
      <c r="H1" s="47"/>
      <c r="I1" s="48"/>
      <c r="J1" s="48"/>
      <c r="K1" s="48"/>
      <c r="L1" s="48"/>
      <c r="M1" s="47"/>
      <c r="N1" s="2"/>
      <c r="O1" s="49" t="s">
        <v>3</v>
      </c>
      <c r="P1" s="50"/>
      <c r="Q1" s="50"/>
      <c r="R1" s="51"/>
    </row>
    <row r="2" spans="1:18" s="3" customFormat="1" ht="26.25" thickBot="1" x14ac:dyDescent="0.25">
      <c r="A2" s="4" t="s">
        <v>4</v>
      </c>
      <c r="B2" s="5" t="s">
        <v>5</v>
      </c>
      <c r="C2" s="6" t="s">
        <v>6</v>
      </c>
      <c r="D2" s="7" t="s">
        <v>7</v>
      </c>
      <c r="E2" s="8" t="s">
        <v>8</v>
      </c>
      <c r="F2" s="9" t="s">
        <v>9</v>
      </c>
      <c r="G2" s="10"/>
      <c r="H2" s="28" t="s">
        <v>10</v>
      </c>
      <c r="I2" s="42" t="s">
        <v>11</v>
      </c>
      <c r="J2" s="11" t="s">
        <v>12</v>
      </c>
      <c r="K2" s="11" t="s">
        <v>13</v>
      </c>
      <c r="L2" s="11" t="s">
        <v>14</v>
      </c>
      <c r="M2" s="41" t="s">
        <v>15</v>
      </c>
      <c r="N2" s="2"/>
      <c r="O2" s="4" t="s">
        <v>16</v>
      </c>
      <c r="P2" s="8" t="s">
        <v>17</v>
      </c>
      <c r="Q2" s="8" t="s">
        <v>18</v>
      </c>
      <c r="R2" s="12" t="s">
        <v>19</v>
      </c>
    </row>
    <row r="3" spans="1:18" s="38" customFormat="1" ht="85.5" x14ac:dyDescent="0.25">
      <c r="A3" s="29">
        <v>2</v>
      </c>
      <c r="B3" s="30" t="s">
        <v>21</v>
      </c>
      <c r="C3" s="31" t="s">
        <v>22</v>
      </c>
      <c r="D3" s="39" t="s">
        <v>20</v>
      </c>
      <c r="E3" s="32">
        <v>1</v>
      </c>
      <c r="F3" s="13">
        <f t="shared" ref="F3:F6" si="0">+M3</f>
        <v>1500000</v>
      </c>
      <c r="G3" s="33"/>
      <c r="H3" s="34">
        <v>0.19</v>
      </c>
      <c r="I3" s="14">
        <v>1400000</v>
      </c>
      <c r="J3" s="14">
        <v>1600000</v>
      </c>
      <c r="K3" s="14"/>
      <c r="L3" s="14"/>
      <c r="M3" s="15">
        <f t="shared" ref="M3:M6" si="1">AVERAGE(I3:L3)</f>
        <v>1500000</v>
      </c>
      <c r="N3" s="35"/>
      <c r="O3" s="36"/>
      <c r="P3" s="36"/>
      <c r="Q3" s="36"/>
      <c r="R3" s="37">
        <v>41115603</v>
      </c>
    </row>
    <row r="4" spans="1:18" s="38" customFormat="1" ht="156.75" x14ac:dyDescent="0.25">
      <c r="A4" s="29">
        <v>3</v>
      </c>
      <c r="B4" s="30" t="s">
        <v>23</v>
      </c>
      <c r="C4" s="31" t="s">
        <v>24</v>
      </c>
      <c r="D4" s="39" t="s">
        <v>20</v>
      </c>
      <c r="E4" s="32">
        <v>1</v>
      </c>
      <c r="F4" s="13">
        <f t="shared" si="0"/>
        <v>1850000</v>
      </c>
      <c r="G4" s="33"/>
      <c r="H4" s="40">
        <v>0.19</v>
      </c>
      <c r="I4" s="14">
        <v>1400000</v>
      </c>
      <c r="J4" s="14">
        <v>2300000</v>
      </c>
      <c r="K4" s="14"/>
      <c r="L4" s="14"/>
      <c r="M4" s="15">
        <f t="shared" si="1"/>
        <v>1850000</v>
      </c>
      <c r="N4" s="35"/>
      <c r="O4" s="36"/>
      <c r="P4" s="36"/>
      <c r="Q4" s="36"/>
      <c r="R4" s="37">
        <v>48101716</v>
      </c>
    </row>
    <row r="5" spans="1:18" s="38" customFormat="1" ht="142.5" x14ac:dyDescent="0.25">
      <c r="A5" s="29">
        <f t="shared" ref="A5" si="2">A4+1</f>
        <v>4</v>
      </c>
      <c r="B5" s="30" t="s">
        <v>25</v>
      </c>
      <c r="C5" s="31" t="s">
        <v>26</v>
      </c>
      <c r="D5" s="39" t="s">
        <v>20</v>
      </c>
      <c r="E5" s="32">
        <v>1</v>
      </c>
      <c r="F5" s="13">
        <f t="shared" si="0"/>
        <v>1350000</v>
      </c>
      <c r="G5" s="33"/>
      <c r="H5" s="40">
        <v>0.19</v>
      </c>
      <c r="I5" s="14">
        <v>1400000</v>
      </c>
      <c r="J5" s="14">
        <v>1300000</v>
      </c>
      <c r="K5" s="14"/>
      <c r="L5" s="14"/>
      <c r="M5" s="15">
        <f t="shared" si="1"/>
        <v>1350000</v>
      </c>
      <c r="N5" s="35"/>
      <c r="O5" s="36"/>
      <c r="P5" s="36"/>
      <c r="Q5" s="36"/>
      <c r="R5" s="37">
        <v>41104402</v>
      </c>
    </row>
    <row r="6" spans="1:18" s="38" customFormat="1" ht="270.75" x14ac:dyDescent="0.25">
      <c r="A6" s="29">
        <v>6</v>
      </c>
      <c r="B6" s="30" t="s">
        <v>27</v>
      </c>
      <c r="C6" s="31" t="s">
        <v>28</v>
      </c>
      <c r="D6" s="39" t="s">
        <v>20</v>
      </c>
      <c r="E6" s="32">
        <v>4</v>
      </c>
      <c r="F6" s="13">
        <f t="shared" si="0"/>
        <v>480000</v>
      </c>
      <c r="G6" s="33"/>
      <c r="H6" s="40">
        <v>0.19</v>
      </c>
      <c r="I6" s="14"/>
      <c r="J6" s="14"/>
      <c r="K6" s="14"/>
      <c r="L6" s="14">
        <f>120000*E6</f>
        <v>480000</v>
      </c>
      <c r="M6" s="15">
        <f t="shared" si="1"/>
        <v>480000</v>
      </c>
      <c r="N6" s="35"/>
      <c r="O6" s="36"/>
      <c r="P6" s="36"/>
      <c r="Q6" s="36"/>
      <c r="R6" s="37">
        <v>45121506</v>
      </c>
    </row>
    <row r="7" spans="1:18" x14ac:dyDescent="0.25">
      <c r="A7" s="52" t="s">
        <v>29</v>
      </c>
      <c r="B7" s="53"/>
      <c r="C7" s="54"/>
      <c r="D7" s="16"/>
      <c r="E7" s="17">
        <f>SUM(E3:E6)</f>
        <v>7</v>
      </c>
      <c r="F7" s="17">
        <f>SUM(F3:F6)</f>
        <v>5180000</v>
      </c>
      <c r="G7" s="17"/>
      <c r="H7" s="18"/>
      <c r="I7" s="19">
        <f>SUM(I3:I6)</f>
        <v>4200000</v>
      </c>
      <c r="J7" s="19">
        <f>SUM(J3:J6)</f>
        <v>5200000</v>
      </c>
      <c r="K7" s="19">
        <f>SUM(K3:K6)</f>
        <v>0</v>
      </c>
      <c r="L7" s="19">
        <f>SUM(L3:L6)</f>
        <v>480000</v>
      </c>
      <c r="M7" s="20">
        <f>SUM(M3:M6)</f>
        <v>5180000</v>
      </c>
    </row>
  </sheetData>
  <mergeCells count="5">
    <mergeCell ref="A1:C1"/>
    <mergeCell ref="D1:F1"/>
    <mergeCell ref="H1:M1"/>
    <mergeCell ref="O1:R1"/>
    <mergeCell ref="A7:C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Felipe Valverde Rivera</dc:creator>
  <cp:keywords/>
  <dc:description/>
  <cp:lastModifiedBy>Ma. Alejandra Rosas</cp:lastModifiedBy>
  <cp:revision/>
  <dcterms:created xsi:type="dcterms:W3CDTF">2023-03-23T16:39:13Z</dcterms:created>
  <dcterms:modified xsi:type="dcterms:W3CDTF">2023-10-30T13:13:37Z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2023-03-23T18:20:56Z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15a7a3d0-abe4-4824-891d-2c63b6b1ce68</vt:lpwstr>
  </property>
  <property fmtid="{D5CDD505-2E9C-101B-9397-08002B2CF9AE}" pid="8" name="MSIP_Label_1299739c-ad3d-4908-806e-4d91151a6e13_ContentBits">
    <vt:lpwstr>0</vt:lpwstr>
  </property>
</Properties>
</file>