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D:\Datos adjuntos\Compartida\VALENTINA MARIA BUITRAGO SIERRA b\PROCESOS 2023\EXTINTORES 2023\PUBLICACIÓN\"/>
    </mc:Choice>
  </mc:AlternateContent>
  <xr:revisionPtr revIDLastSave="0" documentId="13_ncr:1_{5C525FE6-224B-4A43-9106-353C5EEF6CDD}" xr6:coauthVersionLast="36" xr6:coauthVersionMax="36" xr10:uidLastSave="{00000000-0000-0000-0000-000000000000}"/>
  <bookViews>
    <workbookView xWindow="0" yWindow="0" windowWidth="28800" windowHeight="11625"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 i="1" l="1"/>
  <c r="F10" i="1"/>
  <c r="F9" i="1"/>
  <c r="F8" i="1"/>
  <c r="F7" i="1"/>
  <c r="F6" i="1"/>
  <c r="F5" i="1"/>
  <c r="F4" i="1"/>
  <c r="F3" i="1"/>
  <c r="F12" i="1"/>
  <c r="K7" i="1" l="1"/>
  <c r="L7" i="1" s="1"/>
  <c r="M3" i="1"/>
  <c r="M4" i="1"/>
  <c r="M5" i="1"/>
  <c r="M6" i="1"/>
  <c r="M7" i="1"/>
  <c r="M8" i="1"/>
  <c r="J10" i="1"/>
  <c r="J11" i="1"/>
  <c r="G10" i="1"/>
  <c r="I10" i="1" s="1"/>
  <c r="G11" i="1"/>
  <c r="I11" i="1" s="1"/>
  <c r="J9" i="1"/>
  <c r="G9" i="1"/>
  <c r="I9" i="1" s="1"/>
  <c r="H8" i="1"/>
  <c r="I8" i="1" s="1"/>
  <c r="H7" i="1"/>
  <c r="I7" i="1" s="1"/>
  <c r="K9" i="1"/>
  <c r="K10" i="1"/>
  <c r="N11" i="1"/>
  <c r="K8" i="1"/>
  <c r="L8" i="1" s="1"/>
  <c r="N4" i="1"/>
  <c r="H3" i="1"/>
  <c r="I3" i="1" s="1"/>
  <c r="H6" i="1" l="1"/>
  <c r="I6" i="1" s="1"/>
  <c r="N8" i="1"/>
  <c r="O8" i="1" s="1"/>
  <c r="N7" i="1"/>
  <c r="O7" i="1" s="1"/>
  <c r="K3" i="1"/>
  <c r="K6" i="1"/>
  <c r="L6" i="1" s="1"/>
  <c r="K5" i="1"/>
  <c r="L5" i="1" s="1"/>
  <c r="K4" i="1"/>
  <c r="L4" i="1" s="1"/>
  <c r="N3" i="1"/>
  <c r="O3" i="1" s="1"/>
  <c r="N6" i="1"/>
  <c r="H4" i="1"/>
  <c r="I4" i="1" s="1"/>
  <c r="N5" i="1"/>
  <c r="O5" i="1" s="1"/>
  <c r="H5" i="1"/>
  <c r="I5" i="1" s="1"/>
  <c r="L9" i="1"/>
  <c r="M9" i="1"/>
  <c r="N9" i="1"/>
  <c r="K11" i="1"/>
  <c r="L11" i="1" s="1"/>
  <c r="N10" i="1"/>
  <c r="L10" i="1"/>
  <c r="L3" i="1"/>
  <c r="M10" i="1"/>
  <c r="M11" i="1"/>
  <c r="O11" i="1" s="1"/>
  <c r="I12" i="1" l="1"/>
  <c r="O9" i="1"/>
  <c r="O10" i="1"/>
  <c r="L12" i="1"/>
  <c r="O6" i="1"/>
  <c r="O4" i="1" l="1"/>
  <c r="O12" i="1" s="1"/>
  <c r="P12" i="1" s="1"/>
</calcChain>
</file>

<file path=xl/sharedStrings.xml><?xml version="1.0" encoding="utf-8"?>
<sst xmlns="http://schemas.openxmlformats.org/spreadsheetml/2006/main" count="50" uniqueCount="44">
  <si>
    <t>Cantidad</t>
  </si>
  <si>
    <t>Valor Unitario incluido Iva</t>
  </si>
  <si>
    <t>Valor Total Incluido IVA</t>
  </si>
  <si>
    <t>Total Incluido IVA</t>
  </si>
  <si>
    <t xml:space="preserve">Valor Total </t>
  </si>
  <si>
    <r>
      <t xml:space="preserve">Recarga para extintor ABC multipropósito de </t>
    </r>
    <r>
      <rPr>
        <b/>
        <sz val="10"/>
        <color theme="1"/>
        <rFont val="Arial"/>
        <family val="2"/>
      </rPr>
      <t>M-5</t>
    </r>
    <r>
      <rPr>
        <sz val="10"/>
        <color theme="1"/>
        <rFont val="Arial"/>
        <family val="2"/>
      </rPr>
      <t xml:space="preserve">  libras de capacidad.</t>
    </r>
  </si>
  <si>
    <r>
      <t xml:space="preserve">Recarga para extintor ABC multipropósito de </t>
    </r>
    <r>
      <rPr>
        <b/>
        <sz val="10"/>
        <color theme="1"/>
        <rFont val="Arial"/>
        <family val="2"/>
      </rPr>
      <t>M-10</t>
    </r>
    <r>
      <rPr>
        <sz val="10"/>
        <color theme="1"/>
        <rFont val="Arial"/>
        <family val="2"/>
      </rPr>
      <t xml:space="preserve">  libras de capacidad.</t>
    </r>
  </si>
  <si>
    <r>
      <t xml:space="preserve">Recarga para extintor ABC multipropósito de </t>
    </r>
    <r>
      <rPr>
        <b/>
        <sz val="10"/>
        <color theme="1"/>
        <rFont val="Arial"/>
        <family val="2"/>
      </rPr>
      <t>M-20</t>
    </r>
    <r>
      <rPr>
        <sz val="10"/>
        <color theme="1"/>
        <rFont val="Arial"/>
        <family val="2"/>
      </rPr>
      <t xml:space="preserve">  libras de capacidad.</t>
    </r>
  </si>
  <si>
    <r>
      <t xml:space="preserve">Recarga para extintor ABC multipropósito de </t>
    </r>
    <r>
      <rPr>
        <b/>
        <sz val="10"/>
        <color theme="1"/>
        <rFont val="Arial"/>
        <family val="2"/>
      </rPr>
      <t>M-30</t>
    </r>
    <r>
      <rPr>
        <sz val="10"/>
        <color theme="1"/>
        <rFont val="Arial"/>
        <family val="2"/>
      </rPr>
      <t xml:space="preserve">  libras de capacidad.</t>
    </r>
  </si>
  <si>
    <r>
      <t xml:space="preserve">Compra Extintores C02 de </t>
    </r>
    <r>
      <rPr>
        <b/>
        <sz val="10"/>
        <color theme="1"/>
        <rFont val="Arial"/>
        <family val="2"/>
      </rPr>
      <t>M-5</t>
    </r>
    <r>
      <rPr>
        <sz val="10"/>
        <color theme="1"/>
        <rFont val="Arial"/>
        <family val="2"/>
      </rPr>
      <t xml:space="preserve"> libras de capacidad. </t>
    </r>
  </si>
  <si>
    <r>
      <t xml:space="preserve">Compra Extintores ABC de  </t>
    </r>
    <r>
      <rPr>
        <b/>
        <sz val="10"/>
        <color theme="1"/>
        <rFont val="Arial"/>
        <family val="2"/>
      </rPr>
      <t>M-10</t>
    </r>
    <r>
      <rPr>
        <sz val="10"/>
        <color theme="1"/>
        <rFont val="Arial"/>
        <family val="2"/>
      </rPr>
      <t xml:space="preserve"> libras de capacidad. </t>
    </r>
  </si>
  <si>
    <r>
      <t xml:space="preserve">Compra Extintores ABC de  </t>
    </r>
    <r>
      <rPr>
        <b/>
        <sz val="10"/>
        <color theme="1"/>
        <rFont val="Arial"/>
        <family val="2"/>
      </rPr>
      <t>M-20</t>
    </r>
    <r>
      <rPr>
        <sz val="10"/>
        <color theme="1"/>
        <rFont val="Arial"/>
        <family val="2"/>
      </rPr>
      <t xml:space="preserve"> libras de capacidad. </t>
    </r>
  </si>
  <si>
    <r>
      <t xml:space="preserve">Mantenimiento para extintor C02 de </t>
    </r>
    <r>
      <rPr>
        <b/>
        <sz val="10"/>
        <color theme="1"/>
        <rFont val="Arial"/>
        <family val="2"/>
      </rPr>
      <t>M-5</t>
    </r>
    <r>
      <rPr>
        <sz val="10"/>
        <color theme="1"/>
        <rFont val="Arial"/>
        <family val="2"/>
      </rPr>
      <t xml:space="preserve"> libras. </t>
    </r>
  </si>
  <si>
    <r>
      <t xml:space="preserve">Prueba Hidrostática para extintor C02 de </t>
    </r>
    <r>
      <rPr>
        <b/>
        <sz val="10"/>
        <color theme="1"/>
        <rFont val="Arial"/>
        <family val="2"/>
      </rPr>
      <t>M-5</t>
    </r>
    <r>
      <rPr>
        <sz val="10"/>
        <color theme="1"/>
        <rFont val="Arial"/>
        <family val="2"/>
      </rPr>
      <t xml:space="preserve"> libras. </t>
    </r>
  </si>
  <si>
    <t>No.</t>
  </si>
  <si>
    <t>Nombre del Contrato</t>
  </si>
  <si>
    <t>No. De Contrato</t>
  </si>
  <si>
    <t>1.</t>
  </si>
  <si>
    <t xml:space="preserve">Tamizaje Cardiovascular y de Cáncer </t>
  </si>
  <si>
    <t>Contrato de prestación de servicios No. 010 de 2022</t>
  </si>
  <si>
    <t>2.</t>
  </si>
  <si>
    <t>Programa de Bienestar</t>
  </si>
  <si>
    <t>Contrato de prestación de servicios No. 021 de 2022</t>
  </si>
  <si>
    <t>3.</t>
  </si>
  <si>
    <t>Vigías de Salud</t>
  </si>
  <si>
    <t>Contrato de prestación de servicios No. 06 de 2022</t>
  </si>
  <si>
    <t>4.</t>
  </si>
  <si>
    <t>Recarga y mantenimiento de extintores</t>
  </si>
  <si>
    <t>Orden de compra No. 99095</t>
  </si>
  <si>
    <t>5.</t>
  </si>
  <si>
    <t>Prestación del servicio de atención de urgencias y emergencias médicas en sitio</t>
  </si>
  <si>
    <t>Contrato de prestación de servicios No. 09 de 2022</t>
  </si>
  <si>
    <t>6.</t>
  </si>
  <si>
    <t>Adquisición de desfibriladores</t>
  </si>
  <si>
    <t>Contrato de Compraventa No. 34 de 2022</t>
  </si>
  <si>
    <t>7.</t>
  </si>
  <si>
    <t>Servicio de valoraciones medico ocupacionales</t>
  </si>
  <si>
    <t>Contrato de prestación de servicios No. 08 de 2022</t>
  </si>
  <si>
    <t xml:space="preserve">Valor Unitario </t>
  </si>
  <si>
    <t xml:space="preserve">ITEM </t>
  </si>
  <si>
    <t xml:space="preserve">DESCRIPCIÓN </t>
  </si>
  <si>
    <t>CANTIDAD</t>
  </si>
  <si>
    <t>REPRESENTANTE LEGAL</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</si>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</sst>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0_-;\-&quot;$&quot;* #,##0_-;_-&quot;$&quot;* &quot;-&quot;??_-;_-@_-"/>
    <numFmt numFmtId="166" formatCode="#,##0_ ;\-#,##0\ "/>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2"/>
      <color theme="1"/>
      <name val="Arial"/>
      <family val="2"/>
    </font>
  </fonts>
  <fills count="5">
    <fill>
      <patternFill patternType="none"/>
    </fill>
    <fill>
      <patternFill patternType="gray125"/>
    </fill>
    <fill>
      <patternFill patternType="solid">
        <fgColor theme="7" tint="0.79998168889431442"/>
        <bgColor indexed="64"/>
      </patternFill>
    </fill>
    <fill>
      <patternFill patternType="solid">
        <fgColor theme="5" tint="0.39997558519241921"/>
        <bgColor indexed="64"/>
      </patternFill>
    </fill>
    <fill>
      <patternFill patternType="solid">
        <fgColor theme="0"/>
        <bgColor indexed="64"/>
      </patternFill>
    </fill>
  </fills>
  <borders count="1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bottom style="thin">
        <color theme="0" tint="-0.499984740745262"/>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2">
    <xf numFmtId="0" fontId="0" fillId="0" borderId="0"/>
    <xf numFmtId="164" fontId="1" fillId="0" borderId="0" applyFont="0" applyFill="0" applyBorder="0" applyAlignment="0" applyProtection="0"/>
  </cellStyleXfs>
  <cellXfs count="41">
    <xf numFmtId="0" fontId="0" fillId="0" borderId="0" xfId="0"/>
    <xf numFmtId="0" fontId="3" fillId="0" borderId="0" xfId="0" applyFont="1"/>
    <xf numFmtId="0" fontId="2" fillId="0" borderId="0" xfId="0" applyFont="1" applyAlignment="1">
      <alignment vertical="center"/>
    </xf>
    <xf numFmtId="0" fontId="3" fillId="0" borderId="1" xfId="0" applyFont="1" applyBorder="1" applyAlignment="1">
      <alignment horizontal="center" vertical="center"/>
    </xf>
    <xf numFmtId="165" fontId="3" fillId="0" borderId="1" xfId="1" applyNumberFormat="1" applyFont="1" applyBorder="1" applyAlignment="1">
      <alignment horizontal="center" vertical="center"/>
    </xf>
    <xf numFmtId="0" fontId="4" fillId="0" borderId="1" xfId="0" applyFont="1" applyBorder="1" applyAlignment="1">
      <alignment vertical="center"/>
    </xf>
    <xf numFmtId="165" fontId="3" fillId="2" borderId="1" xfId="1" applyNumberFormat="1" applyFont="1" applyFill="1" applyBorder="1" applyAlignment="1">
      <alignment horizontal="center"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center" vertical="center"/>
    </xf>
    <xf numFmtId="165" fontId="4" fillId="3" borderId="1" xfId="0" applyNumberFormat="1" applyFont="1" applyFill="1" applyBorder="1" applyAlignment="1">
      <alignment vertical="center"/>
    </xf>
    <xf numFmtId="0" fontId="0" fillId="0" borderId="0" xfId="0"/>
    <xf numFmtId="0" fontId="3" fillId="0" borderId="0" xfId="0" applyFont="1"/>
    <xf numFmtId="0" fontId="3" fillId="0" borderId="1" xfId="0" applyFont="1" applyBorder="1" applyAlignment="1">
      <alignment horizontal="center" vertical="center"/>
    </xf>
    <xf numFmtId="165" fontId="3" fillId="0" borderId="1" xfId="1" applyNumberFormat="1" applyFont="1" applyBorder="1" applyAlignment="1">
      <alignment horizontal="center" vertical="center"/>
    </xf>
    <xf numFmtId="0" fontId="4" fillId="0" borderId="1" xfId="0" applyFont="1" applyBorder="1" applyAlignment="1">
      <alignment vertical="center"/>
    </xf>
    <xf numFmtId="165" fontId="3" fillId="2" borderId="1" xfId="1" applyNumberFormat="1" applyFont="1" applyFill="1" applyBorder="1" applyAlignment="1">
      <alignment horizontal="center"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center" vertical="center"/>
    </xf>
    <xf numFmtId="165" fontId="4" fillId="3" borderId="1" xfId="0" applyNumberFormat="1" applyFont="1" applyFill="1" applyBorder="1" applyAlignment="1">
      <alignment vertical="center"/>
    </xf>
    <xf numFmtId="0" fontId="4" fillId="2" borderId="1" xfId="0" applyFont="1" applyFill="1" applyBorder="1" applyAlignment="1">
      <alignment horizontal="center" vertical="center" wrapText="1"/>
    </xf>
    <xf numFmtId="0" fontId="3" fillId="0" borderId="5" xfId="0" applyFont="1" applyBorder="1" applyAlignment="1">
      <alignment vertical="center" wrapText="1"/>
    </xf>
    <xf numFmtId="0" fontId="0" fillId="0" borderId="6" xfId="0" applyBorder="1" applyAlignment="1">
      <alignment vertical="center" wrapText="1"/>
    </xf>
    <xf numFmtId="0" fontId="3" fillId="0" borderId="6" xfId="0" applyFont="1" applyBorder="1" applyAlignment="1">
      <alignmen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66" fontId="3" fillId="2" borderId="1" xfId="1" applyNumberFormat="1" applyFont="1" applyFill="1" applyBorder="1" applyAlignment="1">
      <alignment horizontal="center" vertical="center"/>
    </xf>
    <xf numFmtId="165" fontId="2" fillId="0" borderId="0" xfId="0" applyNumberFormat="1" applyFont="1" applyAlignment="1">
      <alignment vertical="center"/>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0" borderId="7" xfId="0" applyFont="1" applyBorder="1" applyAlignment="1">
      <alignment horizontal="center" vertical="center"/>
    </xf>
    <xf numFmtId="0" fontId="3" fillId="0" borderId="7" xfId="0" applyFont="1" applyFill="1" applyBorder="1" applyAlignment="1">
      <alignment horizontal="justify" vertical="center" wrapText="1"/>
    </xf>
    <xf numFmtId="0" fontId="3" fillId="0" borderId="7" xfId="0" applyFont="1" applyFill="1" applyBorder="1" applyAlignment="1">
      <alignment horizontal="center" vertical="center"/>
    </xf>
    <xf numFmtId="0" fontId="4" fillId="2" borderId="8" xfId="0" applyFont="1" applyFill="1" applyBorder="1" applyAlignment="1">
      <alignment horizontal="center" vertical="center"/>
    </xf>
    <xf numFmtId="0" fontId="5" fillId="4" borderId="0" xfId="0" applyFont="1" applyFill="1"/>
    <xf numFmtId="0" fontId="5" fillId="4" borderId="9" xfId="0" applyFont="1" applyFill="1" applyBorder="1" applyAlignment="1">
      <alignment horizontal="center"/>
    </xf>
    <xf numFmtId="0" fontId="5" fillId="4" borderId="0" xfId="0" applyFont="1" applyFill="1" applyAlignment="1">
      <alignment horizontal="center"/>
    </xf>
    <xf numFmtId="0" fontId="5" fillId="4" borderId="0" xfId="0" applyFont="1" applyFill="1" applyAlignment="1">
      <alignment horizontal="center" vertical="center"/>
    </xf>
    <xf numFmtId="0" fontId="5" fillId="4" borderId="0" xfId="0" applyFont="1" applyFill="1" applyAlignment="1">
      <alignment horizontal="center" vertical="center"/>
    </xf>
    <xf numFmtId="0" fontId="5" fillId="4" borderId="0" xfId="0" applyFont="1" applyFill="1" applyAlignment="1">
      <alignmen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136071</xdr:colOff>
      <xdr:row>18</xdr:row>
      <xdr:rowOff>146539</xdr:rowOff>
    </xdr:from>
    <xdr:to>
      <xdr:col>18</xdr:col>
      <xdr:colOff>732692</xdr:colOff>
      <xdr:row>42</xdr:row>
      <xdr:rowOff>31402</xdr:rowOff>
    </xdr:to>
    <xdr:sp macro="" textlink="">
      <xdr:nvSpPr>
        <xdr:cNvPr id="2" name="CuadroTexto 1">
          <a:extLst>
            <a:ext uri="{FF2B5EF4-FFF2-40B4-BE49-F238E27FC236}">
              <a16:creationId xmlns:a16="http://schemas.microsoft.com/office/drawing/2014/main" id="{A1A2CF94-20EF-46E2-845F-1F6E4B9AC12C}"/>
            </a:ext>
          </a:extLst>
        </xdr:cNvPr>
        <xdr:cNvSpPr txBox="1"/>
      </xdr:nvSpPr>
      <xdr:spPr>
        <a:xfrm>
          <a:off x="136071" y="6950110"/>
          <a:ext cx="9682006" cy="44066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auto"/>
          <a:r>
            <a:rPr lang="es-ES" sz="1100">
              <a:solidFill>
                <a:schemeClr val="dk1"/>
              </a:solidFill>
              <a:effectLst/>
              <a:latin typeface="+mn-lt"/>
              <a:ea typeface="+mn-ea"/>
              <a:cs typeface="+mn-cs"/>
            </a:rPr>
            <a:t>La oferta económica, deberá ser diligenciada en anexo 6- OFERTA ECONOMICA, en formato EXCEL publicado por la entidad, así mismo, deberá estar suscrita por el proponente persona natural o el representante legal de la persona jurídica o representante del proponente plural (consorcio o unión temporal).</a:t>
          </a:r>
          <a:endParaRPr lang="es-CO" sz="1100">
            <a:solidFill>
              <a:schemeClr val="dk1"/>
            </a:solidFill>
            <a:effectLst/>
            <a:latin typeface="+mn-lt"/>
            <a:ea typeface="+mn-ea"/>
            <a:cs typeface="+mn-cs"/>
          </a:endParaRPr>
        </a:p>
        <a:p>
          <a:pPr fontAlgn="auto"/>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pPr fontAlgn="auto"/>
          <a:r>
            <a:rPr lang="es-ES" sz="1100">
              <a:solidFill>
                <a:schemeClr val="dk1"/>
              </a:solidFill>
              <a:effectLst/>
              <a:latin typeface="+mn-lt"/>
              <a:ea typeface="+mn-ea"/>
              <a:cs typeface="+mn-cs"/>
            </a:rPr>
            <a:t>Las ofertas deberán ofrecer íntegramente la totalidad de los ítems, especificaciones y cantidades descritas en el factor económico del anexo 6 oferta económica de la Invitación Pública; por lo tanto, no se admite presentación de propuestas parciales, ni alternativas. Todos los valores unitarios deben venir sin decimales, es decir, redondeados al peso.</a:t>
          </a:r>
          <a:endParaRPr lang="es-CO" sz="1100">
            <a:solidFill>
              <a:schemeClr val="dk1"/>
            </a:solidFill>
            <a:effectLst/>
            <a:latin typeface="+mn-lt"/>
            <a:ea typeface="+mn-ea"/>
            <a:cs typeface="+mn-cs"/>
          </a:endParaRPr>
        </a:p>
        <a:p>
          <a:pPr fontAlgn="auto"/>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pPr fontAlgn="auto"/>
          <a:r>
            <a:rPr lang="es-ES" sz="1100" b="1">
              <a:solidFill>
                <a:schemeClr val="dk1"/>
              </a:solidFill>
              <a:effectLst/>
              <a:latin typeface="+mn-lt"/>
              <a:ea typeface="+mn-ea"/>
              <a:cs typeface="+mn-cs"/>
            </a:rPr>
            <a:t>Nota</a:t>
          </a:r>
          <a:r>
            <a:rPr lang="es-ES" sz="1100" b="1" u="sng">
              <a:solidFill>
                <a:schemeClr val="dk1"/>
              </a:solidFill>
              <a:effectLst/>
              <a:latin typeface="+mn-lt"/>
              <a:ea typeface="+mn-ea"/>
              <a:cs typeface="+mn-cs"/>
            </a:rPr>
            <a:t> 1: La oferta económica propuesta, debe presentarse conforme se indique en la pregunta tipo “lista de precios” del pliego electrónico del SECOP II. El precio ofertado deberá discriminar todos los impuestos y demás gastos en que pueda incurrir el oferente y el valor total de la misma deberá coincidir con el valor total del anexo 6 oferta económica dispuesto por la entidad, so pena de incurrir en el rechazo de plano de propuesta</a:t>
          </a:r>
          <a:endParaRPr lang="es-CO" sz="1100">
            <a:solidFill>
              <a:schemeClr val="dk1"/>
            </a:solidFill>
            <a:effectLst/>
            <a:latin typeface="+mn-lt"/>
            <a:ea typeface="+mn-ea"/>
            <a:cs typeface="+mn-cs"/>
          </a:endParaRPr>
        </a:p>
        <a:p>
          <a:pPr fontAlgn="auto"/>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pPr fontAlgn="auto"/>
          <a:r>
            <a:rPr lang="es-ES" sz="1100">
              <a:solidFill>
                <a:schemeClr val="dk1"/>
              </a:solidFill>
              <a:effectLst/>
              <a:latin typeface="+mn-lt"/>
              <a:ea typeface="+mn-ea"/>
              <a:cs typeface="+mn-cs"/>
            </a:rPr>
            <a:t>Considerando que el MENOR VALOR, es el UNICO CRITERIO DE CALIFICACIÓN en los procesos de mínima cuantía, los defectos presentados en la OFERTA ECONOMICA y el diligenciamiento de la pregunta lista de precios de la invitación electrónica, no podrán ser subsanados por los oferentes, generando así el rechazo de plano de la oferta, de conformidad con el artículo 5 de la Ley 1882 de 2018. </a:t>
          </a:r>
          <a:endParaRPr lang="es-CO" sz="1100">
            <a:solidFill>
              <a:schemeClr val="dk1"/>
            </a:solidFill>
            <a:effectLst/>
            <a:latin typeface="+mn-lt"/>
            <a:ea typeface="+mn-ea"/>
            <a:cs typeface="+mn-cs"/>
          </a:endParaRPr>
        </a:p>
        <a:p>
          <a:pPr fontAlgn="auto"/>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pPr fontAlgn="auto"/>
          <a:r>
            <a:rPr lang="es-ES" sz="1100">
              <a:solidFill>
                <a:schemeClr val="dk1"/>
              </a:solidFill>
              <a:effectLst/>
              <a:latin typeface="+mn-lt"/>
              <a:ea typeface="+mn-ea"/>
              <a:cs typeface="+mn-cs"/>
            </a:rPr>
            <a:t>Los anteriores precios incluyen IVA cuando corresponda.</a:t>
          </a:r>
          <a:endParaRPr lang="es-CO" sz="1100">
            <a:solidFill>
              <a:schemeClr val="dk1"/>
            </a:solidFill>
            <a:effectLst/>
            <a:latin typeface="+mn-lt"/>
            <a:ea typeface="+mn-ea"/>
            <a:cs typeface="+mn-cs"/>
          </a:endParaRPr>
        </a:p>
        <a:p>
          <a:pPr fontAlgn="auto"/>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pPr fontAlgn="auto"/>
          <a:r>
            <a:rPr lang="es-ES" sz="1100" b="1" u="sng">
              <a:solidFill>
                <a:schemeClr val="dk1"/>
              </a:solidFill>
              <a:effectLst/>
              <a:latin typeface="+mn-lt"/>
              <a:ea typeface="+mn-ea"/>
              <a:cs typeface="+mn-cs"/>
            </a:rPr>
            <a:t>Nota 2: Los proponentes no podrán superar ni el valor total ni el valor unitario del presupuesto establecido por la entidad. Cuando el precio unitario ofertado de cualquier ítem supere el tope señalado por la entidad (Valor promedio unitario establecido por la entidad) será causal de rechazo de la propuesta.</a:t>
          </a:r>
          <a:endParaRPr lang="es-CO" sz="1100">
            <a:solidFill>
              <a:schemeClr val="dk1"/>
            </a:solidFill>
            <a:effectLst/>
            <a:latin typeface="+mn-lt"/>
            <a:ea typeface="+mn-ea"/>
            <a:cs typeface="+mn-cs"/>
          </a:endParaRPr>
        </a:p>
        <a:p>
          <a:pPr fontAlgn="auto"/>
          <a:r>
            <a:rPr lang="es-ES" sz="1100" b="1" u="none" strike="noStrike">
              <a:solidFill>
                <a:schemeClr val="dk1"/>
              </a:solidFill>
              <a:effectLst/>
              <a:latin typeface="+mn-lt"/>
              <a:ea typeface="+mn-ea"/>
              <a:cs typeface="+mn-cs"/>
            </a:rPr>
            <a:t> </a:t>
          </a:r>
          <a:endParaRPr lang="es-CO" sz="1100">
            <a:solidFill>
              <a:schemeClr val="dk1"/>
            </a:solidFill>
            <a:effectLst/>
            <a:latin typeface="+mn-lt"/>
            <a:ea typeface="+mn-ea"/>
            <a:cs typeface="+mn-cs"/>
          </a:endParaRPr>
        </a:p>
        <a:p>
          <a:pPr fontAlgn="auto"/>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El valor total ofertado por cada proponente, será la sumatoria del valor unitario de los ítems diligenciados en el anexo 6 formato de oferta económica. Lo anterior sin perjuicio de que la entidad proceda a realizar corrección aritmética cuando lo considere pertinente. </a:t>
          </a:r>
          <a:endParaRPr lang="es-CO" sz="1100">
            <a:solidFill>
              <a:schemeClr val="dk1"/>
            </a:solidFill>
            <a:effectLst/>
            <a:latin typeface="+mn-lt"/>
            <a:ea typeface="+mn-ea"/>
            <a:cs typeface="+mn-cs"/>
          </a:endParaRPr>
        </a:p>
        <a:p>
          <a:pPr fontAlgn="auto"/>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pPr fontAlgn="auto"/>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Teniendo en cuenta que el valor unitario por cada servicio o bien es el registrado por el oferente en su propuesta, este será el que rija durante el término del contrato y el mismo no sufrirá ninguna modificación.</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V26"/>
  <sheetViews>
    <sheetView showGridLines="0" tabSelected="1" zoomScale="91" zoomScaleNormal="91" workbookViewId="0">
      <selection activeCell="T7" sqref="T7"/>
    </sheetView>
  </sheetViews>
  <sheetFormatPr baseColWidth="10" defaultRowHeight="15" x14ac:dyDescent="0.25"/>
  <cols>
    <col min="2" max="2" width="7" customWidth="1"/>
    <col min="3" max="3" width="53.140625" customWidth="1"/>
    <col min="5" max="6" width="15" customWidth="1"/>
    <col min="7" max="7" width="9.140625" style="10" hidden="1" customWidth="1"/>
    <col min="8" max="8" width="0" hidden="1" customWidth="1"/>
    <col min="9" max="9" width="13.7109375" hidden="1" customWidth="1"/>
    <col min="10" max="10" width="9.140625" style="10" hidden="1" customWidth="1"/>
    <col min="11" max="11" width="0" hidden="1" customWidth="1"/>
    <col min="12" max="12" width="15.85546875" hidden="1" customWidth="1"/>
    <col min="13" max="13" width="0" style="10" hidden="1" customWidth="1"/>
    <col min="14" max="14" width="0" hidden="1" customWidth="1"/>
    <col min="15" max="15" width="12.140625" hidden="1" customWidth="1"/>
    <col min="16" max="16" width="13.140625" hidden="1" customWidth="1"/>
  </cols>
  <sheetData>
    <row r="2" spans="2:16" ht="42.75" customHeight="1" x14ac:dyDescent="0.25">
      <c r="B2" s="34" t="s">
        <v>39</v>
      </c>
      <c r="C2" s="34" t="s">
        <v>40</v>
      </c>
      <c r="D2" s="34" t="s">
        <v>41</v>
      </c>
      <c r="E2" s="27" t="s">
        <v>38</v>
      </c>
      <c r="F2" s="28" t="s">
        <v>4</v>
      </c>
      <c r="G2" s="19" t="s">
        <v>0</v>
      </c>
      <c r="H2" s="19" t="s">
        <v>1</v>
      </c>
      <c r="I2" s="19" t="s">
        <v>2</v>
      </c>
      <c r="J2" s="19" t="s">
        <v>0</v>
      </c>
      <c r="K2" s="19" t="s">
        <v>1</v>
      </c>
      <c r="L2" s="19" t="s">
        <v>2</v>
      </c>
      <c r="M2" s="19" t="s">
        <v>0</v>
      </c>
      <c r="N2" s="19" t="s">
        <v>1</v>
      </c>
      <c r="O2" s="19" t="s">
        <v>2</v>
      </c>
    </row>
    <row r="3" spans="2:16" ht="40.5" customHeight="1" x14ac:dyDescent="0.25">
      <c r="B3" s="31">
        <v>1</v>
      </c>
      <c r="C3" s="32" t="s">
        <v>5</v>
      </c>
      <c r="D3" s="33">
        <v>4</v>
      </c>
      <c r="E3" s="4"/>
      <c r="F3" s="6">
        <f>D3*E3</f>
        <v>0</v>
      </c>
      <c r="G3" s="25"/>
      <c r="H3" s="13" t="e">
        <f>AVERAGE(#REF!,#REF!,#REF!)</f>
        <v>#REF!</v>
      </c>
      <c r="I3" s="15" t="e">
        <f>+G3*H3</f>
        <v>#REF!</v>
      </c>
      <c r="J3" s="25">
        <v>4</v>
      </c>
      <c r="K3" s="13" t="e">
        <f>+#REF!</f>
        <v>#REF!</v>
      </c>
      <c r="L3" s="15" t="e">
        <f>+J3*K3</f>
        <v>#REF!</v>
      </c>
      <c r="M3" s="25">
        <f>+D3-G3-J3</f>
        <v>0</v>
      </c>
      <c r="N3" s="13" t="e">
        <f>+#REF!</f>
        <v>#REF!</v>
      </c>
      <c r="O3" s="15" t="e">
        <f>+M3*N3</f>
        <v>#REF!</v>
      </c>
    </row>
    <row r="4" spans="2:16" ht="40.5" customHeight="1" x14ac:dyDescent="0.25">
      <c r="B4" s="3">
        <v>2</v>
      </c>
      <c r="C4" s="16" t="s">
        <v>6</v>
      </c>
      <c r="D4" s="8">
        <v>45</v>
      </c>
      <c r="E4" s="4"/>
      <c r="F4" s="15">
        <f>D4*E4</f>
        <v>0</v>
      </c>
      <c r="G4" s="25">
        <v>15</v>
      </c>
      <c r="H4" s="13" t="e">
        <f>AVERAGE(#REF!,#REF!,#REF!)</f>
        <v>#REF!</v>
      </c>
      <c r="I4" s="15" t="e">
        <f t="shared" ref="I4:I11" si="0">+G4*H4</f>
        <v>#REF!</v>
      </c>
      <c r="J4" s="25">
        <v>28</v>
      </c>
      <c r="K4" s="13" t="e">
        <f>+#REF!</f>
        <v>#REF!</v>
      </c>
      <c r="L4" s="15" t="e">
        <f t="shared" ref="L4:L11" si="1">+J4*K4</f>
        <v>#REF!</v>
      </c>
      <c r="M4" s="25">
        <f>+D4-G4-J4</f>
        <v>2</v>
      </c>
      <c r="N4" s="13" t="e">
        <f>+#REF!</f>
        <v>#REF!</v>
      </c>
      <c r="O4" s="15" t="e">
        <f t="shared" ref="O4:O11" si="2">+M4*N4</f>
        <v>#REF!</v>
      </c>
    </row>
    <row r="5" spans="2:16" ht="40.5" customHeight="1" x14ac:dyDescent="0.25">
      <c r="B5" s="3">
        <v>3</v>
      </c>
      <c r="C5" s="16" t="s">
        <v>7</v>
      </c>
      <c r="D5" s="8">
        <v>2</v>
      </c>
      <c r="E5" s="4"/>
      <c r="F5" s="15">
        <f>D5*E5</f>
        <v>0</v>
      </c>
      <c r="G5" s="25"/>
      <c r="H5" s="13" t="e">
        <f>AVERAGE(#REF!,#REF!,#REF!)</f>
        <v>#REF!</v>
      </c>
      <c r="I5" s="15" t="e">
        <f t="shared" si="0"/>
        <v>#REF!</v>
      </c>
      <c r="J5" s="25">
        <v>2</v>
      </c>
      <c r="K5" s="13" t="e">
        <f>+#REF!</f>
        <v>#REF!</v>
      </c>
      <c r="L5" s="15" t="e">
        <f t="shared" si="1"/>
        <v>#REF!</v>
      </c>
      <c r="M5" s="25">
        <f>+D5-G5-J5</f>
        <v>0</v>
      </c>
      <c r="N5" s="13" t="e">
        <f>+#REF!</f>
        <v>#REF!</v>
      </c>
      <c r="O5" s="15" t="e">
        <f t="shared" si="2"/>
        <v>#REF!</v>
      </c>
    </row>
    <row r="6" spans="2:16" ht="40.5" customHeight="1" x14ac:dyDescent="0.25">
      <c r="B6" s="3">
        <v>4</v>
      </c>
      <c r="C6" s="16" t="s">
        <v>8</v>
      </c>
      <c r="D6" s="8">
        <v>9</v>
      </c>
      <c r="E6" s="4"/>
      <c r="F6" s="15">
        <f>D6*E6</f>
        <v>0</v>
      </c>
      <c r="G6" s="25"/>
      <c r="H6" s="13" t="e">
        <f>AVERAGE(#REF!,#REF!,#REF!)</f>
        <v>#REF!</v>
      </c>
      <c r="I6" s="15" t="e">
        <f t="shared" si="0"/>
        <v>#REF!</v>
      </c>
      <c r="J6" s="25">
        <v>9</v>
      </c>
      <c r="K6" s="13" t="e">
        <f>+#REF!</f>
        <v>#REF!</v>
      </c>
      <c r="L6" s="15" t="e">
        <f t="shared" si="1"/>
        <v>#REF!</v>
      </c>
      <c r="M6" s="25">
        <f>+D6-G6-J6</f>
        <v>0</v>
      </c>
      <c r="N6" s="13" t="e">
        <f>+#REF!</f>
        <v>#REF!</v>
      </c>
      <c r="O6" s="15" t="e">
        <f t="shared" si="2"/>
        <v>#REF!</v>
      </c>
    </row>
    <row r="7" spans="2:16" ht="40.5" customHeight="1" x14ac:dyDescent="0.25">
      <c r="B7" s="3">
        <v>5</v>
      </c>
      <c r="C7" s="16" t="s">
        <v>12</v>
      </c>
      <c r="D7" s="8">
        <v>7</v>
      </c>
      <c r="E7" s="4"/>
      <c r="F7" s="15">
        <f>D7*E7</f>
        <v>0</v>
      </c>
      <c r="G7" s="25"/>
      <c r="H7" s="13" t="e">
        <f>AVERAGE(#REF!,#REF!,#REF!)</f>
        <v>#REF!</v>
      </c>
      <c r="I7" s="15" t="e">
        <f t="shared" si="0"/>
        <v>#REF!</v>
      </c>
      <c r="J7" s="25">
        <v>7</v>
      </c>
      <c r="K7" s="13" t="e">
        <f>+#REF!</f>
        <v>#REF!</v>
      </c>
      <c r="L7" s="15" t="e">
        <f t="shared" si="1"/>
        <v>#REF!</v>
      </c>
      <c r="M7" s="25">
        <f>+D7-G7-J7</f>
        <v>0</v>
      </c>
      <c r="N7" s="13" t="e">
        <f>+#REF!</f>
        <v>#REF!</v>
      </c>
      <c r="O7" s="15" t="e">
        <f t="shared" si="2"/>
        <v>#REF!</v>
      </c>
    </row>
    <row r="8" spans="2:16" ht="40.5" customHeight="1" x14ac:dyDescent="0.25">
      <c r="B8" s="3">
        <v>6</v>
      </c>
      <c r="C8" s="7" t="s">
        <v>13</v>
      </c>
      <c r="D8" s="8">
        <v>20</v>
      </c>
      <c r="E8" s="4"/>
      <c r="F8" s="15">
        <f>D8*E8</f>
        <v>0</v>
      </c>
      <c r="G8" s="25"/>
      <c r="H8" s="13" t="e">
        <f>AVERAGE(#REF!,#REF!,#REF!)</f>
        <v>#REF!</v>
      </c>
      <c r="I8" s="15" t="e">
        <f t="shared" si="0"/>
        <v>#REF!</v>
      </c>
      <c r="J8" s="25">
        <v>20</v>
      </c>
      <c r="K8" s="13" t="e">
        <f>+#REF!</f>
        <v>#REF!</v>
      </c>
      <c r="L8" s="15" t="e">
        <f t="shared" si="1"/>
        <v>#REF!</v>
      </c>
      <c r="M8" s="25">
        <f>+D8-G8-J8</f>
        <v>0</v>
      </c>
      <c r="N8" s="13" t="e">
        <f>+#REF!</f>
        <v>#REF!</v>
      </c>
      <c r="O8" s="15" t="e">
        <f t="shared" si="2"/>
        <v>#REF!</v>
      </c>
    </row>
    <row r="9" spans="2:16" ht="40.5" customHeight="1" x14ac:dyDescent="0.25">
      <c r="B9" s="3">
        <v>7</v>
      </c>
      <c r="C9" s="16" t="s">
        <v>9</v>
      </c>
      <c r="D9" s="30">
        <v>90</v>
      </c>
      <c r="E9" s="4"/>
      <c r="F9" s="15">
        <f>D9*E9</f>
        <v>0</v>
      </c>
      <c r="G9" s="25">
        <f>ROUND((D9*0%),0)</f>
        <v>0</v>
      </c>
      <c r="H9" s="13">
        <v>0</v>
      </c>
      <c r="I9" s="15">
        <f t="shared" si="0"/>
        <v>0</v>
      </c>
      <c r="J9" s="25">
        <f>ROUND((D9*100%),0)</f>
        <v>90</v>
      </c>
      <c r="K9" s="13" t="e">
        <f>+#REF!</f>
        <v>#REF!</v>
      </c>
      <c r="L9" s="15" t="e">
        <f t="shared" si="1"/>
        <v>#REF!</v>
      </c>
      <c r="M9" s="25">
        <f>+D9-G9-J9</f>
        <v>0</v>
      </c>
      <c r="N9" s="13" t="e">
        <f>+#REF!</f>
        <v>#REF!</v>
      </c>
      <c r="O9" s="15" t="e">
        <f t="shared" si="2"/>
        <v>#REF!</v>
      </c>
    </row>
    <row r="10" spans="2:16" s="10" customFormat="1" ht="40.5" customHeight="1" x14ac:dyDescent="0.25">
      <c r="B10" s="12">
        <v>8</v>
      </c>
      <c r="C10" s="16" t="s">
        <v>10</v>
      </c>
      <c r="D10" s="17">
        <v>11</v>
      </c>
      <c r="E10" s="13"/>
      <c r="F10" s="15">
        <f>D10*E10</f>
        <v>0</v>
      </c>
      <c r="G10" s="25">
        <f>ROUND((D10*0%),0)</f>
        <v>0</v>
      </c>
      <c r="H10" s="13">
        <v>0</v>
      </c>
      <c r="I10" s="15">
        <f t="shared" si="0"/>
        <v>0</v>
      </c>
      <c r="J10" s="25">
        <f>ROUND((D10*100%),0)</f>
        <v>11</v>
      </c>
      <c r="K10" s="13" t="e">
        <f>+#REF!</f>
        <v>#REF!</v>
      </c>
      <c r="L10" s="15" t="e">
        <f t="shared" si="1"/>
        <v>#REF!</v>
      </c>
      <c r="M10" s="25">
        <f>+D10-G10-J10</f>
        <v>0</v>
      </c>
      <c r="N10" s="13" t="e">
        <f>+#REF!</f>
        <v>#REF!</v>
      </c>
      <c r="O10" s="15" t="e">
        <f t="shared" si="2"/>
        <v>#REF!</v>
      </c>
    </row>
    <row r="11" spans="2:16" ht="40.5" customHeight="1" x14ac:dyDescent="0.25">
      <c r="B11" s="3">
        <v>9</v>
      </c>
      <c r="C11" s="16" t="s">
        <v>11</v>
      </c>
      <c r="D11" s="8">
        <v>3</v>
      </c>
      <c r="E11" s="4"/>
      <c r="F11" s="15">
        <f>D11*E11</f>
        <v>0</v>
      </c>
      <c r="G11" s="25">
        <f>ROUND((D11*0%),0)</f>
        <v>0</v>
      </c>
      <c r="H11" s="13">
        <v>0</v>
      </c>
      <c r="I11" s="15">
        <f t="shared" si="0"/>
        <v>0</v>
      </c>
      <c r="J11" s="25">
        <f>ROUND((D11*100%),0)</f>
        <v>3</v>
      </c>
      <c r="K11" s="13" t="e">
        <f>+#REF!</f>
        <v>#REF!</v>
      </c>
      <c r="L11" s="15" t="e">
        <f t="shared" si="1"/>
        <v>#REF!</v>
      </c>
      <c r="M11" s="25">
        <f>+D11-G11-J11</f>
        <v>0</v>
      </c>
      <c r="N11" s="13" t="e">
        <f>+#REF!</f>
        <v>#REF!</v>
      </c>
      <c r="O11" s="15" t="e">
        <f t="shared" si="2"/>
        <v>#REF!</v>
      </c>
    </row>
    <row r="12" spans="2:16" s="2" customFormat="1" ht="21.75" customHeight="1" x14ac:dyDescent="0.25">
      <c r="B12" s="29" t="s">
        <v>3</v>
      </c>
      <c r="C12" s="29"/>
      <c r="D12" s="29"/>
      <c r="E12" s="5"/>
      <c r="F12" s="9">
        <f>SUM(F3:F11)</f>
        <v>0</v>
      </c>
      <c r="G12" s="18"/>
      <c r="H12" s="14"/>
      <c r="I12" s="18" t="e">
        <f>SUM(I3:I11)</f>
        <v>#REF!</v>
      </c>
      <c r="J12" s="18"/>
      <c r="K12" s="14"/>
      <c r="L12" s="18" t="e">
        <f>SUM(L3:L11)</f>
        <v>#REF!</v>
      </c>
      <c r="M12" s="18"/>
      <c r="N12" s="14"/>
      <c r="O12" s="18" t="e">
        <f>SUM(O3:O11)</f>
        <v>#REF!</v>
      </c>
      <c r="P12" s="26" t="e">
        <f>+O12+L12+I12</f>
        <v>#REF!</v>
      </c>
    </row>
    <row r="13" spans="2:16" x14ac:dyDescent="0.25">
      <c r="B13" s="1"/>
      <c r="C13" s="1"/>
      <c r="D13" s="1"/>
      <c r="E13" s="1"/>
      <c r="F13" s="1"/>
      <c r="G13" s="11"/>
    </row>
    <row r="14" spans="2:16" ht="15.75" x14ac:dyDescent="0.25">
      <c r="B14" s="35"/>
      <c r="C14" s="35" t="s">
        <v>42</v>
      </c>
      <c r="D14" s="35"/>
      <c r="E14" s="1"/>
      <c r="F14" s="1"/>
      <c r="G14" s="11"/>
    </row>
    <row r="15" spans="2:16" ht="15.75" x14ac:dyDescent="0.25">
      <c r="B15" s="35"/>
      <c r="C15" s="35"/>
      <c r="D15" s="35"/>
      <c r="E15" s="1"/>
      <c r="F15" s="1"/>
      <c r="G15" s="11"/>
    </row>
    <row r="16" spans="2:16" ht="15.75" x14ac:dyDescent="0.25">
      <c r="B16" s="35"/>
      <c r="C16" s="35"/>
      <c r="D16" s="35"/>
      <c r="E16" s="1"/>
      <c r="F16" s="1"/>
      <c r="G16" s="11"/>
    </row>
    <row r="17" spans="2:7" ht="16.5" thickBot="1" x14ac:dyDescent="0.3">
      <c r="B17" s="36"/>
      <c r="C17" s="36"/>
      <c r="D17" s="37"/>
      <c r="E17" s="1"/>
      <c r="F17" s="1"/>
      <c r="G17" s="11"/>
    </row>
    <row r="18" spans="2:7" x14ac:dyDescent="0.25">
      <c r="B18" s="38" t="s">
        <v>43</v>
      </c>
      <c r="C18" s="38"/>
      <c r="D18" s="39"/>
      <c r="E18" s="1"/>
      <c r="F18" s="1"/>
      <c r="G18" s="11"/>
    </row>
    <row r="19" spans="2:7" x14ac:dyDescent="0.25">
      <c r="B19" s="39"/>
      <c r="C19" s="40"/>
      <c r="D19" s="40"/>
      <c r="E19" s="1"/>
      <c r="F19" s="1"/>
      <c r="G19" s="11"/>
    </row>
    <row r="20" spans="2:7" x14ac:dyDescent="0.25">
      <c r="B20" s="1"/>
      <c r="C20" s="1"/>
      <c r="D20" s="1"/>
      <c r="E20" s="1"/>
      <c r="F20" s="1"/>
      <c r="G20" s="11"/>
    </row>
    <row r="21" spans="2:7" x14ac:dyDescent="0.25">
      <c r="B21" s="1"/>
      <c r="C21" s="1"/>
      <c r="D21" s="1"/>
      <c r="E21" s="1"/>
      <c r="F21" s="1"/>
      <c r="G21" s="11"/>
    </row>
    <row r="22" spans="2:7" x14ac:dyDescent="0.25">
      <c r="B22" s="1"/>
      <c r="C22" s="1"/>
      <c r="D22" s="1"/>
      <c r="E22" s="1"/>
      <c r="F22" s="1"/>
      <c r="G22" s="11"/>
    </row>
    <row r="23" spans="2:7" x14ac:dyDescent="0.25">
      <c r="B23" s="1"/>
      <c r="C23" s="1"/>
      <c r="D23" s="1"/>
      <c r="E23" s="1"/>
      <c r="F23" s="1"/>
      <c r="G23" s="11"/>
    </row>
    <row r="24" spans="2:7" x14ac:dyDescent="0.25">
      <c r="B24" s="1"/>
      <c r="C24" s="1"/>
      <c r="D24" s="1"/>
      <c r="E24" s="1"/>
      <c r="F24" s="1"/>
      <c r="G24" s="11"/>
    </row>
    <row r="25" spans="2:7" x14ac:dyDescent="0.25">
      <c r="B25" s="1"/>
      <c r="C25" s="1"/>
      <c r="D25" s="1"/>
      <c r="E25" s="1"/>
      <c r="F25" s="1"/>
      <c r="G25" s="11"/>
    </row>
    <row r="26" spans="2:7" x14ac:dyDescent="0.25">
      <c r="B26" s="1"/>
      <c r="C26" s="1"/>
      <c r="D26" s="1"/>
      <c r="E26" s="1"/>
      <c r="F26" s="1"/>
      <c r="G26" s="11"/>
    </row>
  </sheetData>
  <mergeCells count="3">
    <mergeCell ref="B17:C17"/>
    <mergeCell ref="B18:C18"/>
    <mergeCell ref="B12:D1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5877C-5A90-4820-859E-E35265357BDE}">
  <dimension ref="C4:E12"/>
  <sheetViews>
    <sheetView workbookViewId="0">
      <selection activeCell="F15" sqref="F15"/>
    </sheetView>
  </sheetViews>
  <sheetFormatPr baseColWidth="10" defaultRowHeight="15" x14ac:dyDescent="0.25"/>
  <cols>
    <col min="3" max="3" width="3.85546875" bestFit="1" customWidth="1"/>
    <col min="4" max="7" width="40.5703125" customWidth="1"/>
  </cols>
  <sheetData>
    <row r="4" spans="3:5" ht="15.75" thickBot="1" x14ac:dyDescent="0.3"/>
    <row r="5" spans="3:5" ht="26.25" thickBot="1" x14ac:dyDescent="0.3">
      <c r="C5" s="23" t="s">
        <v>14</v>
      </c>
      <c r="D5" s="24" t="s">
        <v>15</v>
      </c>
      <c r="E5" s="24" t="s">
        <v>16</v>
      </c>
    </row>
    <row r="6" spans="3:5" ht="26.25" thickBot="1" x14ac:dyDescent="0.3">
      <c r="C6" s="20" t="s">
        <v>17</v>
      </c>
      <c r="D6" s="22" t="s">
        <v>18</v>
      </c>
      <c r="E6" s="22" t="s">
        <v>19</v>
      </c>
    </row>
    <row r="7" spans="3:5" ht="26.25" thickBot="1" x14ac:dyDescent="0.3">
      <c r="C7" s="20" t="s">
        <v>20</v>
      </c>
      <c r="D7" s="22" t="s">
        <v>21</v>
      </c>
      <c r="E7" s="22" t="s">
        <v>22</v>
      </c>
    </row>
    <row r="8" spans="3:5" ht="26.25" thickBot="1" x14ac:dyDescent="0.3">
      <c r="C8" s="20" t="s">
        <v>23</v>
      </c>
      <c r="D8" s="22" t="s">
        <v>24</v>
      </c>
      <c r="E8" s="22" t="s">
        <v>25</v>
      </c>
    </row>
    <row r="9" spans="3:5" ht="24.75" customHeight="1" thickBot="1" x14ac:dyDescent="0.3">
      <c r="C9" s="20" t="s">
        <v>26</v>
      </c>
      <c r="D9" s="22" t="s">
        <v>27</v>
      </c>
      <c r="E9" s="21" t="s">
        <v>28</v>
      </c>
    </row>
    <row r="10" spans="3:5" ht="26.25" thickBot="1" x14ac:dyDescent="0.3">
      <c r="C10" s="20" t="s">
        <v>29</v>
      </c>
      <c r="D10" s="22" t="s">
        <v>30</v>
      </c>
      <c r="E10" s="22" t="s">
        <v>31</v>
      </c>
    </row>
    <row r="11" spans="3:5" ht="21" customHeight="1" thickBot="1" x14ac:dyDescent="0.3">
      <c r="C11" s="20" t="s">
        <v>32</v>
      </c>
      <c r="D11" s="22" t="s">
        <v>33</v>
      </c>
      <c r="E11" s="22" t="s">
        <v>34</v>
      </c>
    </row>
    <row r="12" spans="3:5" ht="26.25" thickBot="1" x14ac:dyDescent="0.3">
      <c r="C12" s="20" t="s">
        <v>35</v>
      </c>
      <c r="D12" s="22" t="s">
        <v>36</v>
      </c>
      <c r="E12" s="22"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Elena Rave Ramirez</dc:creator>
  <cp:lastModifiedBy>Valentina Maria Buitrago Sierra</cp:lastModifiedBy>
  <dcterms:created xsi:type="dcterms:W3CDTF">2020-05-20T13:41:25Z</dcterms:created>
  <dcterms:modified xsi:type="dcterms:W3CDTF">2023-12-07T21:02:10Z</dcterms:modified>
</cp:coreProperties>
</file>