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D:\SEM\2023\PLANEACIÓN\"/>
    </mc:Choice>
  </mc:AlternateContent>
  <xr:revisionPtr revIDLastSave="0" documentId="13_ncr:1000001_{C6F460EE-F4A7-7244-96D3-5A6E6061E816}" xr6:coauthVersionLast="47" xr6:coauthVersionMax="47" xr10:uidLastSave="{00000000-0000-0000-0000-000000000000}"/>
  <bookViews>
    <workbookView xWindow="0" yWindow="0" windowWidth="20490" windowHeight="7365" xr2:uid="{00000000-000D-0000-FFFF-FFFF00000000}"/>
  </bookViews>
  <sheets>
    <sheet name="Hoja1" sheetId="1" r:id="rId1"/>
  </sheets>
  <definedNames>
    <definedName name="_xlnm._FilterDatabase" localSheetId="0" hidden="1">Hoja1!$A$1:$A$80</definedName>
    <definedName name="_xlnm.Print_Area" localSheetId="0">Hoja1!$A$1:$AW$79</definedName>
    <definedName name="_xlnm.Print_Titles" localSheetId="0">Hoja1!$A:$A,Hoja1!$1:$1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B7" i="1"/>
  <c r="B10" i="1"/>
  <c r="B13" i="1"/>
  <c r="B16" i="1"/>
  <c r="B19" i="1"/>
  <c r="B22" i="1"/>
  <c r="B25" i="1"/>
  <c r="B28" i="1"/>
  <c r="B31" i="1"/>
  <c r="B34" i="1"/>
  <c r="B37" i="1"/>
  <c r="B40" i="1"/>
  <c r="B43" i="1"/>
  <c r="B46" i="1"/>
  <c r="B49" i="1"/>
  <c r="B52" i="1"/>
  <c r="B55" i="1"/>
  <c r="B58" i="1"/>
  <c r="B61" i="1"/>
  <c r="B64" i="1"/>
  <c r="B67" i="1"/>
  <c r="B70" i="1"/>
  <c r="B73" i="1"/>
  <c r="C4" i="1"/>
  <c r="C7" i="1"/>
  <c r="C10" i="1"/>
  <c r="C13" i="1"/>
  <c r="C16" i="1"/>
  <c r="C19" i="1"/>
  <c r="C22" i="1"/>
  <c r="C25" i="1"/>
  <c r="C28" i="1"/>
  <c r="C31" i="1"/>
  <c r="C34" i="1"/>
  <c r="C37" i="1"/>
  <c r="C40" i="1"/>
  <c r="C43" i="1"/>
  <c r="C46" i="1"/>
  <c r="C49" i="1"/>
  <c r="C52" i="1"/>
  <c r="C55" i="1"/>
  <c r="C58" i="1"/>
  <c r="C61" i="1"/>
  <c r="C64" i="1"/>
  <c r="C67" i="1"/>
  <c r="C70" i="1"/>
  <c r="C73" i="1"/>
  <c r="D4" i="1"/>
  <c r="D7" i="1"/>
  <c r="D10" i="1"/>
  <c r="D13" i="1"/>
  <c r="D16" i="1"/>
  <c r="D19" i="1"/>
  <c r="D22" i="1"/>
  <c r="D25" i="1"/>
  <c r="D28" i="1"/>
  <c r="D31" i="1"/>
  <c r="D34" i="1"/>
  <c r="D37" i="1"/>
  <c r="D40" i="1"/>
  <c r="D43" i="1"/>
  <c r="D46" i="1"/>
  <c r="D49" i="1"/>
  <c r="D52" i="1"/>
  <c r="D55" i="1"/>
  <c r="D58" i="1"/>
  <c r="D61" i="1"/>
  <c r="D64" i="1"/>
  <c r="D67" i="1"/>
  <c r="D70" i="1"/>
  <c r="D73" i="1"/>
  <c r="E4" i="1"/>
  <c r="E7" i="1"/>
  <c r="E10" i="1"/>
  <c r="E13" i="1"/>
  <c r="E16" i="1"/>
  <c r="E19" i="1"/>
  <c r="E22" i="1"/>
  <c r="E25" i="1"/>
  <c r="E28" i="1"/>
  <c r="E31" i="1"/>
  <c r="E34" i="1"/>
  <c r="E37" i="1"/>
  <c r="E40" i="1"/>
  <c r="E43" i="1"/>
  <c r="E46" i="1"/>
  <c r="E49" i="1"/>
  <c r="E52" i="1"/>
  <c r="E55" i="1"/>
  <c r="E58" i="1"/>
  <c r="E61" i="1"/>
  <c r="E64" i="1"/>
  <c r="E67" i="1"/>
  <c r="E70" i="1"/>
  <c r="E73" i="1"/>
  <c r="F4" i="1"/>
  <c r="F7" i="1"/>
  <c r="F10" i="1"/>
  <c r="F13" i="1"/>
  <c r="F16" i="1"/>
  <c r="F19" i="1"/>
  <c r="F22" i="1"/>
  <c r="F25" i="1"/>
  <c r="F28" i="1"/>
  <c r="F31" i="1"/>
  <c r="F34" i="1"/>
  <c r="F37" i="1"/>
  <c r="F40" i="1"/>
  <c r="F43" i="1"/>
  <c r="F46" i="1"/>
  <c r="F49" i="1"/>
  <c r="F52" i="1"/>
  <c r="F55" i="1"/>
  <c r="F58" i="1"/>
  <c r="F61" i="1"/>
  <c r="F64" i="1"/>
  <c r="F67" i="1"/>
  <c r="F70" i="1"/>
  <c r="F73" i="1"/>
  <c r="H4" i="1"/>
  <c r="H7" i="1"/>
  <c r="H10" i="1"/>
  <c r="H13" i="1"/>
  <c r="H16" i="1"/>
  <c r="H19" i="1"/>
  <c r="H22" i="1"/>
  <c r="H25" i="1"/>
  <c r="H28" i="1"/>
  <c r="H31" i="1"/>
  <c r="H34" i="1"/>
  <c r="H37" i="1"/>
  <c r="H40" i="1"/>
  <c r="H43" i="1"/>
  <c r="H46" i="1"/>
  <c r="H49" i="1"/>
  <c r="H52" i="1"/>
  <c r="H55" i="1"/>
  <c r="H58" i="1"/>
  <c r="H61" i="1"/>
  <c r="H64" i="1"/>
  <c r="H67" i="1"/>
  <c r="H70" i="1"/>
  <c r="H73" i="1"/>
  <c r="I4" i="1"/>
  <c r="I7" i="1"/>
  <c r="I10" i="1"/>
  <c r="I13" i="1"/>
  <c r="I16" i="1"/>
  <c r="I19" i="1"/>
  <c r="I22" i="1"/>
  <c r="I25" i="1"/>
  <c r="I28" i="1"/>
  <c r="I31" i="1"/>
  <c r="I34" i="1"/>
  <c r="I37" i="1"/>
  <c r="I40" i="1"/>
  <c r="I43" i="1"/>
  <c r="I46" i="1"/>
  <c r="I49" i="1"/>
  <c r="I52" i="1"/>
  <c r="I55" i="1"/>
  <c r="I58" i="1"/>
  <c r="I61" i="1"/>
  <c r="I64" i="1"/>
  <c r="I67" i="1"/>
  <c r="I70" i="1"/>
  <c r="I73" i="1"/>
  <c r="J4" i="1"/>
  <c r="J7" i="1"/>
  <c r="J10" i="1"/>
  <c r="J13" i="1"/>
  <c r="J16" i="1"/>
  <c r="J19" i="1"/>
  <c r="J22" i="1"/>
  <c r="J25" i="1"/>
  <c r="J28" i="1"/>
  <c r="J31" i="1"/>
  <c r="J34" i="1"/>
  <c r="J37" i="1"/>
  <c r="J40" i="1"/>
  <c r="J43" i="1"/>
  <c r="J46" i="1"/>
  <c r="J49" i="1"/>
  <c r="J52" i="1"/>
  <c r="J55" i="1"/>
  <c r="J58" i="1"/>
  <c r="J61" i="1"/>
  <c r="J64" i="1"/>
  <c r="J67" i="1"/>
  <c r="J70" i="1"/>
  <c r="J73" i="1"/>
  <c r="K4" i="1"/>
  <c r="K7" i="1"/>
  <c r="K10" i="1"/>
  <c r="K13" i="1"/>
  <c r="K16" i="1"/>
  <c r="K19" i="1"/>
  <c r="K22" i="1"/>
  <c r="K25" i="1"/>
  <c r="K28" i="1"/>
  <c r="K31" i="1"/>
  <c r="K34" i="1"/>
  <c r="K37" i="1"/>
  <c r="K40" i="1"/>
  <c r="K43" i="1"/>
  <c r="K46" i="1"/>
  <c r="K49" i="1"/>
  <c r="K52" i="1"/>
  <c r="K55" i="1"/>
  <c r="K58" i="1"/>
  <c r="K61" i="1"/>
  <c r="K64" i="1"/>
  <c r="K67" i="1"/>
  <c r="K70" i="1"/>
  <c r="K73" i="1"/>
  <c r="L4" i="1"/>
  <c r="L7" i="1"/>
  <c r="L10" i="1"/>
  <c r="L13" i="1"/>
  <c r="L16" i="1"/>
  <c r="L19" i="1"/>
  <c r="L22" i="1"/>
  <c r="L25" i="1"/>
  <c r="L28" i="1"/>
  <c r="L31" i="1"/>
  <c r="L34" i="1"/>
  <c r="L37" i="1"/>
  <c r="L40" i="1"/>
  <c r="L43" i="1"/>
  <c r="L46" i="1"/>
  <c r="L49" i="1"/>
  <c r="L52" i="1"/>
  <c r="L55" i="1"/>
  <c r="L58" i="1"/>
  <c r="L61" i="1"/>
  <c r="L64" i="1"/>
  <c r="L67" i="1"/>
  <c r="L70" i="1"/>
  <c r="L73" i="1"/>
  <c r="M4" i="1"/>
  <c r="M7" i="1"/>
  <c r="M10" i="1"/>
  <c r="M13" i="1"/>
  <c r="M16" i="1"/>
  <c r="M19" i="1"/>
  <c r="M22" i="1"/>
  <c r="M25" i="1"/>
  <c r="M28" i="1"/>
  <c r="M31" i="1"/>
  <c r="M34" i="1"/>
  <c r="M37" i="1"/>
  <c r="M40" i="1"/>
  <c r="M43" i="1"/>
  <c r="M46" i="1"/>
  <c r="M49" i="1"/>
  <c r="M52" i="1"/>
  <c r="M55" i="1"/>
  <c r="M58" i="1"/>
  <c r="M61" i="1"/>
  <c r="M64" i="1"/>
  <c r="M67" i="1"/>
  <c r="M70" i="1"/>
  <c r="M73" i="1"/>
  <c r="N4" i="1"/>
  <c r="N7" i="1"/>
  <c r="N10" i="1"/>
  <c r="N13" i="1"/>
  <c r="N16" i="1"/>
  <c r="N19" i="1"/>
  <c r="N22" i="1"/>
  <c r="N25" i="1"/>
  <c r="N28" i="1"/>
  <c r="N31" i="1"/>
  <c r="N34" i="1"/>
  <c r="N37" i="1"/>
  <c r="N40" i="1"/>
  <c r="N43" i="1"/>
  <c r="N46" i="1"/>
  <c r="N49" i="1"/>
  <c r="N52" i="1"/>
  <c r="N55" i="1"/>
  <c r="N58" i="1"/>
  <c r="N61" i="1"/>
  <c r="N64" i="1"/>
  <c r="N67" i="1"/>
  <c r="N70" i="1"/>
  <c r="N73" i="1"/>
  <c r="O4" i="1"/>
  <c r="O7" i="1"/>
  <c r="O10" i="1"/>
  <c r="O13" i="1"/>
  <c r="O16" i="1"/>
  <c r="O19" i="1"/>
  <c r="O22" i="1"/>
  <c r="O25" i="1"/>
  <c r="O28" i="1"/>
  <c r="O31" i="1"/>
  <c r="O34" i="1"/>
  <c r="O37" i="1"/>
  <c r="O40" i="1"/>
  <c r="O43" i="1"/>
  <c r="O46" i="1"/>
  <c r="O49" i="1"/>
  <c r="O52" i="1"/>
  <c r="O55" i="1"/>
  <c r="O58" i="1"/>
  <c r="O61" i="1"/>
  <c r="O64" i="1"/>
  <c r="O67" i="1"/>
  <c r="O70" i="1"/>
  <c r="O73" i="1"/>
  <c r="P4" i="1"/>
  <c r="P7" i="1"/>
  <c r="P10" i="1"/>
  <c r="P13" i="1"/>
  <c r="P16" i="1"/>
  <c r="P19" i="1"/>
  <c r="P22" i="1"/>
  <c r="P25" i="1"/>
  <c r="P28" i="1"/>
  <c r="P31" i="1"/>
  <c r="P34" i="1"/>
  <c r="P37" i="1"/>
  <c r="P40" i="1"/>
  <c r="P43" i="1"/>
  <c r="P46" i="1"/>
  <c r="P49" i="1"/>
  <c r="P52" i="1"/>
  <c r="P55" i="1"/>
  <c r="P58" i="1"/>
  <c r="P61" i="1"/>
  <c r="P64" i="1"/>
  <c r="P67" i="1"/>
  <c r="P70" i="1"/>
  <c r="P73" i="1"/>
  <c r="Q4" i="1"/>
  <c r="Q7" i="1"/>
  <c r="Q10" i="1"/>
  <c r="Q13" i="1"/>
  <c r="Q16" i="1"/>
  <c r="Q19" i="1"/>
  <c r="Q22" i="1"/>
  <c r="Q25" i="1"/>
  <c r="Q28" i="1"/>
  <c r="Q31" i="1"/>
  <c r="Q34" i="1"/>
  <c r="Q37" i="1"/>
  <c r="Q40" i="1"/>
  <c r="Q43" i="1"/>
  <c r="Q46" i="1"/>
  <c r="Q49" i="1"/>
  <c r="Q52" i="1"/>
  <c r="Q55" i="1"/>
  <c r="Q58" i="1"/>
  <c r="Q61" i="1"/>
  <c r="Q64" i="1"/>
  <c r="Q67" i="1"/>
  <c r="Q70" i="1"/>
  <c r="Q73" i="1"/>
  <c r="R4" i="1"/>
  <c r="R7" i="1"/>
  <c r="R10" i="1"/>
  <c r="R13" i="1"/>
  <c r="R16" i="1"/>
  <c r="R19" i="1"/>
  <c r="R22" i="1"/>
  <c r="R25" i="1"/>
  <c r="R28" i="1"/>
  <c r="R31" i="1"/>
  <c r="R34" i="1"/>
  <c r="R37" i="1"/>
  <c r="R40" i="1"/>
  <c r="R43" i="1"/>
  <c r="R46" i="1"/>
  <c r="R49" i="1"/>
  <c r="R52" i="1"/>
  <c r="R55" i="1"/>
  <c r="R58" i="1"/>
  <c r="R61" i="1"/>
  <c r="R64" i="1"/>
  <c r="R67" i="1"/>
  <c r="R70" i="1"/>
  <c r="R73" i="1"/>
  <c r="S4" i="1"/>
  <c r="S7" i="1"/>
  <c r="S10" i="1"/>
  <c r="S13" i="1"/>
  <c r="S16" i="1"/>
  <c r="S19" i="1"/>
  <c r="S22" i="1"/>
  <c r="S25" i="1"/>
  <c r="S28" i="1"/>
  <c r="S31" i="1"/>
  <c r="S34" i="1"/>
  <c r="S37" i="1"/>
  <c r="S40" i="1"/>
  <c r="S43" i="1"/>
  <c r="S46" i="1"/>
  <c r="S49" i="1"/>
  <c r="S52" i="1"/>
  <c r="S55" i="1"/>
  <c r="S58" i="1"/>
  <c r="S61" i="1"/>
  <c r="S64" i="1"/>
  <c r="S67" i="1"/>
  <c r="S70" i="1"/>
  <c r="S73" i="1"/>
  <c r="T4" i="1"/>
  <c r="T7" i="1"/>
  <c r="T10" i="1"/>
  <c r="T13" i="1"/>
  <c r="T16" i="1"/>
  <c r="T19" i="1"/>
  <c r="T22" i="1"/>
  <c r="T25" i="1"/>
  <c r="T28" i="1"/>
  <c r="T31" i="1"/>
  <c r="T34" i="1"/>
  <c r="T37" i="1"/>
  <c r="T40" i="1"/>
  <c r="T43" i="1"/>
  <c r="T46" i="1"/>
  <c r="T49" i="1"/>
  <c r="T52" i="1"/>
  <c r="T55" i="1"/>
  <c r="T58" i="1"/>
  <c r="T61" i="1"/>
  <c r="T64" i="1"/>
  <c r="T67" i="1"/>
  <c r="T70" i="1"/>
  <c r="T73" i="1"/>
  <c r="U4" i="1"/>
  <c r="U7" i="1"/>
  <c r="U10" i="1"/>
  <c r="U13" i="1"/>
  <c r="U16" i="1"/>
  <c r="U19" i="1"/>
  <c r="U22" i="1"/>
  <c r="U25" i="1"/>
  <c r="U28" i="1"/>
  <c r="U31" i="1"/>
  <c r="U34" i="1"/>
  <c r="U37" i="1"/>
  <c r="U40" i="1"/>
  <c r="U43" i="1"/>
  <c r="U46" i="1"/>
  <c r="U49" i="1"/>
  <c r="U52" i="1"/>
  <c r="U55" i="1"/>
  <c r="U58" i="1"/>
  <c r="U61" i="1"/>
  <c r="U64" i="1"/>
  <c r="U67" i="1"/>
  <c r="U70" i="1"/>
  <c r="U73" i="1"/>
  <c r="V4" i="1"/>
  <c r="V7" i="1"/>
  <c r="V10" i="1"/>
  <c r="V13" i="1"/>
  <c r="V16" i="1"/>
  <c r="V19" i="1"/>
  <c r="V22" i="1"/>
  <c r="V25" i="1"/>
  <c r="V28" i="1"/>
  <c r="V31" i="1"/>
  <c r="V34" i="1"/>
  <c r="V37" i="1"/>
  <c r="V40" i="1"/>
  <c r="V43" i="1"/>
  <c r="V46" i="1"/>
  <c r="V49" i="1"/>
  <c r="V52" i="1"/>
  <c r="V55" i="1"/>
  <c r="V58" i="1"/>
  <c r="V61" i="1"/>
  <c r="V64" i="1"/>
  <c r="V67" i="1"/>
  <c r="V70" i="1"/>
  <c r="V73" i="1"/>
  <c r="W4" i="1"/>
  <c r="W7" i="1"/>
  <c r="W10" i="1"/>
  <c r="W13" i="1"/>
  <c r="W16" i="1"/>
  <c r="W19" i="1"/>
  <c r="W22" i="1"/>
  <c r="W25" i="1"/>
  <c r="W28" i="1"/>
  <c r="W31" i="1"/>
  <c r="W34" i="1"/>
  <c r="W37" i="1"/>
  <c r="W40" i="1"/>
  <c r="W43" i="1"/>
  <c r="W46" i="1"/>
  <c r="W49" i="1"/>
  <c r="W52" i="1"/>
  <c r="W55" i="1"/>
  <c r="W58" i="1"/>
  <c r="W61" i="1"/>
  <c r="W64" i="1"/>
  <c r="W67" i="1"/>
  <c r="W70" i="1"/>
  <c r="W73" i="1"/>
  <c r="X4" i="1"/>
  <c r="X7" i="1"/>
  <c r="X10" i="1"/>
  <c r="X13" i="1"/>
  <c r="X16" i="1"/>
  <c r="X19" i="1"/>
  <c r="X22" i="1"/>
  <c r="X25" i="1"/>
  <c r="X28" i="1"/>
  <c r="X31" i="1"/>
  <c r="X34" i="1"/>
  <c r="X37" i="1"/>
  <c r="X40" i="1"/>
  <c r="X43" i="1"/>
  <c r="X46" i="1"/>
  <c r="X49" i="1"/>
  <c r="X52" i="1"/>
  <c r="X55" i="1"/>
  <c r="X58" i="1"/>
  <c r="X61" i="1"/>
  <c r="X64" i="1"/>
  <c r="X67" i="1"/>
  <c r="X70" i="1"/>
  <c r="X73" i="1"/>
  <c r="Y4" i="1"/>
  <c r="Y7" i="1"/>
  <c r="Y10" i="1"/>
  <c r="Y13" i="1"/>
  <c r="Y16" i="1"/>
  <c r="Y19" i="1"/>
  <c r="Y22" i="1"/>
  <c r="Y25" i="1"/>
  <c r="Y28" i="1"/>
  <c r="Y31" i="1"/>
  <c r="Y34" i="1"/>
  <c r="Y37" i="1"/>
  <c r="Y40" i="1"/>
  <c r="Y43" i="1"/>
  <c r="Y46" i="1"/>
  <c r="Y49" i="1"/>
  <c r="Y52" i="1"/>
  <c r="Y55" i="1"/>
  <c r="Y58" i="1"/>
  <c r="Y61" i="1"/>
  <c r="Y64" i="1"/>
  <c r="Y67" i="1"/>
  <c r="Y70" i="1"/>
  <c r="Y73" i="1"/>
  <c r="Z4" i="1"/>
  <c r="Z7" i="1"/>
  <c r="Z10" i="1"/>
  <c r="Z13" i="1"/>
  <c r="Z16" i="1"/>
  <c r="Z19" i="1"/>
  <c r="Z22" i="1"/>
  <c r="Z25" i="1"/>
  <c r="Z28" i="1"/>
  <c r="Z31" i="1"/>
  <c r="Z34" i="1"/>
  <c r="Z37" i="1"/>
  <c r="Z40" i="1"/>
  <c r="Z43" i="1"/>
  <c r="Z46" i="1"/>
  <c r="Z49" i="1"/>
  <c r="Z52" i="1"/>
  <c r="Z55" i="1"/>
  <c r="Z58" i="1"/>
  <c r="Z61" i="1"/>
  <c r="Z64" i="1"/>
  <c r="Z67" i="1"/>
  <c r="Z70" i="1"/>
  <c r="Z73" i="1"/>
  <c r="AA4" i="1"/>
  <c r="AA7" i="1"/>
  <c r="AA10" i="1"/>
  <c r="AA13" i="1"/>
  <c r="AA16" i="1"/>
  <c r="AA19" i="1"/>
  <c r="AA22" i="1"/>
  <c r="AA25" i="1"/>
  <c r="AA28" i="1"/>
  <c r="AA31" i="1"/>
  <c r="AA34" i="1"/>
  <c r="AA37" i="1"/>
  <c r="AA40" i="1"/>
  <c r="AA43" i="1"/>
  <c r="AA46" i="1"/>
  <c r="AA49" i="1"/>
  <c r="AA52" i="1"/>
  <c r="AA55" i="1"/>
  <c r="AA58" i="1"/>
  <c r="AA61" i="1"/>
  <c r="AA64" i="1"/>
  <c r="AA67" i="1"/>
  <c r="AA70" i="1"/>
  <c r="AA73" i="1"/>
  <c r="AB4" i="1"/>
  <c r="AB7" i="1"/>
  <c r="AB10" i="1"/>
  <c r="AB13" i="1"/>
  <c r="AB16" i="1"/>
  <c r="AB19" i="1"/>
  <c r="AB22" i="1"/>
  <c r="AB25" i="1"/>
  <c r="AB28" i="1"/>
  <c r="AB31" i="1"/>
  <c r="AB34" i="1"/>
  <c r="AB37" i="1"/>
  <c r="AB40" i="1"/>
  <c r="AB43" i="1"/>
  <c r="AB46" i="1"/>
  <c r="AB49" i="1"/>
  <c r="AB52" i="1"/>
  <c r="AB55" i="1"/>
  <c r="AB58" i="1"/>
  <c r="AB61" i="1"/>
  <c r="AB64" i="1"/>
  <c r="AB67" i="1"/>
  <c r="AB70" i="1"/>
  <c r="AB73" i="1"/>
  <c r="AC4" i="1"/>
  <c r="AC7" i="1"/>
  <c r="AC10" i="1"/>
  <c r="AC13" i="1"/>
  <c r="AC16" i="1"/>
  <c r="AC19" i="1"/>
  <c r="AC22" i="1"/>
  <c r="AC25" i="1"/>
  <c r="AC28" i="1"/>
  <c r="AC31" i="1"/>
  <c r="AC34" i="1"/>
  <c r="AC37" i="1"/>
  <c r="AC40" i="1"/>
  <c r="AC43" i="1"/>
  <c r="AC46" i="1"/>
  <c r="AC49" i="1"/>
  <c r="AC52" i="1"/>
  <c r="AC55" i="1"/>
  <c r="AC58" i="1"/>
  <c r="AC61" i="1"/>
  <c r="AC64" i="1"/>
  <c r="AC67" i="1"/>
  <c r="AC70" i="1"/>
  <c r="AC73" i="1"/>
  <c r="AD4" i="1"/>
  <c r="AD7" i="1"/>
  <c r="AD10" i="1"/>
  <c r="AD13" i="1"/>
  <c r="AD16" i="1"/>
  <c r="AD19" i="1"/>
  <c r="AD22" i="1"/>
  <c r="AD25" i="1"/>
  <c r="AD28" i="1"/>
  <c r="AD31" i="1"/>
  <c r="AD34" i="1"/>
  <c r="AD37" i="1"/>
  <c r="AD40" i="1"/>
  <c r="AD43" i="1"/>
  <c r="AD46" i="1"/>
  <c r="AD49" i="1"/>
  <c r="AD52" i="1"/>
  <c r="AD55" i="1"/>
  <c r="AD58" i="1"/>
  <c r="AD61" i="1"/>
  <c r="AD64" i="1"/>
  <c r="AD67" i="1"/>
  <c r="AD70" i="1"/>
  <c r="AD73" i="1"/>
  <c r="AE4" i="1"/>
  <c r="AE7" i="1"/>
  <c r="AE10" i="1"/>
  <c r="AE13" i="1"/>
  <c r="AE16" i="1"/>
  <c r="AE19" i="1"/>
  <c r="AE22" i="1"/>
  <c r="AE25" i="1"/>
  <c r="AE28" i="1"/>
  <c r="AE31" i="1"/>
  <c r="AE34" i="1"/>
  <c r="AE37" i="1"/>
  <c r="AE40" i="1"/>
  <c r="AE43" i="1"/>
  <c r="AE46" i="1"/>
  <c r="AE49" i="1"/>
  <c r="AE52" i="1"/>
  <c r="AE55" i="1"/>
  <c r="AE58" i="1"/>
  <c r="AE61" i="1"/>
  <c r="AE64" i="1"/>
  <c r="AE67" i="1"/>
  <c r="AE70" i="1"/>
  <c r="AE73" i="1"/>
  <c r="AF4" i="1"/>
  <c r="AF7" i="1"/>
  <c r="AF10" i="1"/>
  <c r="AF13" i="1"/>
  <c r="AF16" i="1"/>
  <c r="AF19" i="1"/>
  <c r="AF22" i="1"/>
  <c r="AF25" i="1"/>
  <c r="AF28" i="1"/>
  <c r="AF31" i="1"/>
  <c r="AF34" i="1"/>
  <c r="AF37" i="1"/>
  <c r="AF40" i="1"/>
  <c r="AF43" i="1"/>
  <c r="AF46" i="1"/>
  <c r="AF49" i="1"/>
  <c r="AF52" i="1"/>
  <c r="AF55" i="1"/>
  <c r="AF58" i="1"/>
  <c r="AF61" i="1"/>
  <c r="AF64" i="1"/>
  <c r="AF67" i="1"/>
  <c r="AF70" i="1"/>
  <c r="AF73" i="1"/>
  <c r="AG4" i="1"/>
  <c r="AG7" i="1"/>
  <c r="AG10" i="1"/>
  <c r="AG13" i="1"/>
  <c r="AG16" i="1"/>
  <c r="AG19" i="1"/>
  <c r="AG22" i="1"/>
  <c r="AG25" i="1"/>
  <c r="AG28" i="1"/>
  <c r="AG31" i="1"/>
  <c r="AG34" i="1"/>
  <c r="AG37" i="1"/>
  <c r="AG40" i="1"/>
  <c r="AG43" i="1"/>
  <c r="AG46" i="1"/>
  <c r="AG49" i="1"/>
  <c r="AG52" i="1"/>
  <c r="AG55" i="1"/>
  <c r="AG58" i="1"/>
  <c r="AG61" i="1"/>
  <c r="AG64" i="1"/>
  <c r="AG67" i="1"/>
  <c r="AG70" i="1"/>
  <c r="AG73" i="1"/>
  <c r="AH4" i="1"/>
  <c r="AH7" i="1"/>
  <c r="AH10" i="1"/>
  <c r="AH13" i="1"/>
  <c r="AH16" i="1"/>
  <c r="AH19" i="1"/>
  <c r="AH22" i="1"/>
  <c r="AH25" i="1"/>
  <c r="AH28" i="1"/>
  <c r="AH31" i="1"/>
  <c r="AH34" i="1"/>
  <c r="AH37" i="1"/>
  <c r="AH40" i="1"/>
  <c r="AH43" i="1"/>
  <c r="AH46" i="1"/>
  <c r="AH49" i="1"/>
  <c r="AH52" i="1"/>
  <c r="AH55" i="1"/>
  <c r="AH58" i="1"/>
  <c r="AH61" i="1"/>
  <c r="AH64" i="1"/>
  <c r="AH67" i="1"/>
  <c r="AH70" i="1"/>
  <c r="AH73" i="1"/>
  <c r="AI4" i="1"/>
  <c r="AI7" i="1"/>
  <c r="AI13" i="1"/>
  <c r="AI16" i="1"/>
  <c r="AI19" i="1"/>
  <c r="AI22" i="1"/>
  <c r="AI25" i="1"/>
  <c r="AI28" i="1"/>
  <c r="AI31" i="1"/>
  <c r="AI34" i="1"/>
  <c r="AI37" i="1"/>
  <c r="AI40" i="1"/>
  <c r="AI43" i="1"/>
  <c r="AI46" i="1"/>
  <c r="AI49" i="1"/>
  <c r="AI52" i="1"/>
  <c r="AI55" i="1"/>
  <c r="AI58" i="1"/>
  <c r="AI61" i="1"/>
  <c r="AI64" i="1"/>
  <c r="AI67" i="1"/>
  <c r="AI70" i="1"/>
  <c r="AI73" i="1"/>
  <c r="AJ4" i="1"/>
  <c r="AJ7" i="1"/>
  <c r="AJ10" i="1"/>
  <c r="AJ13" i="1"/>
  <c r="AJ16" i="1"/>
  <c r="AJ19" i="1"/>
  <c r="AJ22" i="1"/>
  <c r="AJ25" i="1"/>
  <c r="AJ28" i="1"/>
  <c r="AJ31" i="1"/>
  <c r="AJ34" i="1"/>
  <c r="AJ37" i="1"/>
  <c r="AJ40" i="1"/>
  <c r="AJ43" i="1"/>
  <c r="AJ46" i="1"/>
  <c r="AJ49" i="1"/>
  <c r="AJ52" i="1"/>
  <c r="AJ55" i="1"/>
  <c r="AJ58" i="1"/>
  <c r="AJ61" i="1"/>
  <c r="AJ64" i="1"/>
  <c r="AJ67" i="1"/>
  <c r="AJ70" i="1"/>
  <c r="AJ73" i="1"/>
  <c r="AK4" i="1"/>
  <c r="AK7" i="1"/>
  <c r="AK10" i="1"/>
  <c r="AK13" i="1"/>
  <c r="AK16" i="1"/>
  <c r="AK19" i="1"/>
  <c r="AK22" i="1"/>
  <c r="AK25" i="1"/>
  <c r="AK28" i="1"/>
  <c r="AK31" i="1"/>
  <c r="AK34" i="1"/>
  <c r="AK37" i="1"/>
  <c r="AK40" i="1"/>
  <c r="AK43" i="1"/>
  <c r="AK46" i="1"/>
  <c r="AK49" i="1"/>
  <c r="AK52" i="1"/>
  <c r="AK55" i="1"/>
  <c r="AK58" i="1"/>
  <c r="AK61" i="1"/>
  <c r="AK64" i="1"/>
  <c r="AK67" i="1"/>
  <c r="AK70" i="1"/>
  <c r="AK73" i="1"/>
  <c r="AL4" i="1"/>
  <c r="AL7" i="1"/>
  <c r="AL10" i="1"/>
  <c r="AL13" i="1"/>
  <c r="AL16" i="1"/>
  <c r="AL19" i="1"/>
  <c r="AL22" i="1"/>
  <c r="AL25" i="1"/>
  <c r="AL28" i="1"/>
  <c r="AL31" i="1"/>
  <c r="AL34" i="1"/>
  <c r="AL37" i="1"/>
  <c r="AL40" i="1"/>
  <c r="AL43" i="1"/>
  <c r="AL46" i="1"/>
  <c r="AL49" i="1"/>
  <c r="AL52" i="1"/>
  <c r="AL55" i="1"/>
  <c r="AL58" i="1"/>
  <c r="AL61" i="1"/>
  <c r="AL64" i="1"/>
  <c r="AL67" i="1"/>
  <c r="AL70" i="1"/>
  <c r="AL73" i="1"/>
  <c r="AM4" i="1"/>
  <c r="AM7" i="1"/>
  <c r="AM10" i="1"/>
  <c r="AM13" i="1"/>
  <c r="AM16" i="1"/>
  <c r="AM19" i="1"/>
  <c r="AM22" i="1"/>
  <c r="AM25" i="1"/>
  <c r="AM28" i="1"/>
  <c r="AM31" i="1"/>
  <c r="AM34" i="1"/>
  <c r="AM37" i="1"/>
  <c r="AM40" i="1"/>
  <c r="AM43" i="1"/>
  <c r="AM46" i="1"/>
  <c r="AM49" i="1"/>
  <c r="AM52" i="1"/>
  <c r="AM55" i="1"/>
  <c r="AM58" i="1"/>
  <c r="AM61" i="1"/>
  <c r="AM64" i="1"/>
  <c r="AM67" i="1"/>
  <c r="AM70" i="1"/>
  <c r="AM73" i="1"/>
  <c r="AN4" i="1"/>
  <c r="AN7" i="1"/>
  <c r="AN10" i="1"/>
  <c r="AN13" i="1"/>
  <c r="AN16" i="1"/>
  <c r="AN19" i="1"/>
  <c r="AN22" i="1"/>
  <c r="AN25" i="1"/>
  <c r="AN28" i="1"/>
  <c r="AN31" i="1"/>
  <c r="AN34" i="1"/>
  <c r="AN37" i="1"/>
  <c r="AN40" i="1"/>
  <c r="AN43" i="1"/>
  <c r="AN46" i="1"/>
  <c r="AN49" i="1"/>
  <c r="AN52" i="1"/>
  <c r="AN55" i="1"/>
  <c r="AN58" i="1"/>
  <c r="AN61" i="1"/>
  <c r="AN64" i="1"/>
  <c r="AN67" i="1"/>
  <c r="AN70" i="1"/>
  <c r="AN73" i="1"/>
  <c r="AO4" i="1"/>
  <c r="AO7" i="1"/>
  <c r="AO10" i="1"/>
  <c r="AO13" i="1"/>
  <c r="AO16" i="1"/>
  <c r="AO19" i="1"/>
  <c r="AO22" i="1"/>
  <c r="AO25" i="1"/>
  <c r="AO28" i="1"/>
  <c r="AO31" i="1"/>
  <c r="AO34" i="1"/>
  <c r="AO37" i="1"/>
  <c r="AO40" i="1"/>
  <c r="AO43" i="1"/>
  <c r="AO46" i="1"/>
  <c r="AO49" i="1"/>
  <c r="AO52" i="1"/>
  <c r="AO55" i="1"/>
  <c r="AO58" i="1"/>
  <c r="AO61" i="1"/>
  <c r="AO64" i="1"/>
  <c r="AO67" i="1"/>
  <c r="AO70" i="1"/>
  <c r="AO73" i="1"/>
  <c r="AP4" i="1"/>
  <c r="AP7" i="1"/>
  <c r="AP10" i="1"/>
  <c r="AP13" i="1"/>
  <c r="AP16" i="1"/>
  <c r="AP19" i="1"/>
  <c r="AP22" i="1"/>
  <c r="AP25" i="1"/>
  <c r="AP28" i="1"/>
  <c r="AP31" i="1"/>
  <c r="AP34" i="1"/>
  <c r="AP37" i="1"/>
  <c r="AP40" i="1"/>
  <c r="AP43" i="1"/>
  <c r="AP46" i="1"/>
  <c r="AP49" i="1"/>
  <c r="AP52" i="1"/>
  <c r="AP55" i="1"/>
  <c r="AP58" i="1"/>
  <c r="AP61" i="1"/>
  <c r="AP64" i="1"/>
  <c r="AP67" i="1"/>
  <c r="AP70" i="1"/>
  <c r="AP73" i="1"/>
  <c r="AQ4" i="1"/>
  <c r="AQ7" i="1"/>
  <c r="AQ10" i="1"/>
  <c r="AQ13" i="1"/>
  <c r="AQ16" i="1"/>
  <c r="AQ19" i="1"/>
  <c r="AQ22" i="1"/>
  <c r="AQ25" i="1"/>
  <c r="AQ28" i="1"/>
  <c r="AQ31" i="1"/>
  <c r="AQ34" i="1"/>
  <c r="AQ37" i="1"/>
  <c r="AQ40" i="1"/>
  <c r="AQ43" i="1"/>
  <c r="AQ46" i="1"/>
  <c r="AQ49" i="1"/>
  <c r="AQ52" i="1"/>
  <c r="AQ55" i="1"/>
  <c r="AQ58" i="1"/>
  <c r="AQ61" i="1"/>
  <c r="AQ64" i="1"/>
  <c r="AQ67" i="1"/>
  <c r="AQ70" i="1"/>
  <c r="AQ73" i="1"/>
  <c r="AR4" i="1"/>
  <c r="AR7" i="1"/>
  <c r="AR10" i="1"/>
  <c r="AR13" i="1"/>
  <c r="AR16" i="1"/>
  <c r="AR19" i="1"/>
  <c r="AR22" i="1"/>
  <c r="AR25" i="1"/>
  <c r="AR28" i="1"/>
  <c r="AR31" i="1"/>
  <c r="AR34" i="1"/>
  <c r="AR37" i="1"/>
  <c r="AR40" i="1"/>
  <c r="AR43" i="1"/>
  <c r="AR46" i="1"/>
  <c r="AR49" i="1"/>
  <c r="AR52" i="1"/>
  <c r="AR55" i="1"/>
  <c r="AR58" i="1"/>
  <c r="AR61" i="1"/>
  <c r="AR64" i="1"/>
  <c r="AR67" i="1"/>
  <c r="AR70" i="1"/>
  <c r="AR73" i="1"/>
  <c r="AS4" i="1"/>
  <c r="AS7" i="1"/>
  <c r="AS10" i="1"/>
  <c r="AS13" i="1"/>
  <c r="AS16" i="1"/>
  <c r="AS19" i="1"/>
  <c r="AS22" i="1"/>
  <c r="AS25" i="1"/>
  <c r="AS28" i="1"/>
  <c r="AS31" i="1"/>
  <c r="AS34" i="1"/>
  <c r="AS37" i="1"/>
  <c r="AS40" i="1"/>
  <c r="AS43" i="1"/>
  <c r="AS46" i="1"/>
  <c r="AS49" i="1"/>
  <c r="AS52" i="1"/>
  <c r="AS55" i="1"/>
  <c r="AS58" i="1"/>
  <c r="AS61" i="1"/>
  <c r="AS64" i="1"/>
  <c r="AS67" i="1"/>
  <c r="AS70" i="1"/>
  <c r="AS73" i="1"/>
  <c r="AT4" i="1"/>
  <c r="AT7" i="1"/>
  <c r="AT10" i="1"/>
  <c r="AT13" i="1"/>
  <c r="AT16" i="1"/>
  <c r="AT19" i="1"/>
  <c r="AT22" i="1"/>
  <c r="AT25" i="1"/>
  <c r="AT28" i="1"/>
  <c r="AT31" i="1"/>
  <c r="AT34" i="1"/>
  <c r="AT37" i="1"/>
  <c r="AT40" i="1"/>
  <c r="AT43" i="1"/>
  <c r="AT46" i="1"/>
  <c r="AT49" i="1"/>
  <c r="AT52" i="1"/>
  <c r="AT55" i="1"/>
  <c r="AT58" i="1"/>
  <c r="AT61" i="1"/>
  <c r="AT64" i="1"/>
  <c r="AT67" i="1"/>
  <c r="AT70" i="1"/>
  <c r="AT73" i="1"/>
  <c r="AU4" i="1"/>
  <c r="AU7" i="1"/>
  <c r="AU10" i="1"/>
  <c r="AU13" i="1"/>
  <c r="AU16" i="1"/>
  <c r="AU19" i="1"/>
  <c r="AU22" i="1"/>
  <c r="AU25" i="1"/>
  <c r="AU28" i="1"/>
  <c r="AU31" i="1"/>
  <c r="AU34" i="1"/>
  <c r="AU37" i="1"/>
  <c r="AU40" i="1"/>
  <c r="AU43" i="1"/>
  <c r="AU46" i="1"/>
  <c r="AU49" i="1"/>
  <c r="AU52" i="1"/>
  <c r="AU55" i="1"/>
  <c r="AU58" i="1"/>
  <c r="AU61" i="1"/>
  <c r="AU64" i="1"/>
  <c r="AU67" i="1"/>
  <c r="AU70" i="1"/>
  <c r="AU73" i="1"/>
  <c r="AV4" i="1"/>
  <c r="AV7" i="1"/>
  <c r="AV10" i="1"/>
  <c r="AV13" i="1"/>
  <c r="AV16" i="1"/>
  <c r="AV19" i="1"/>
  <c r="AV22" i="1"/>
  <c r="AV25" i="1"/>
  <c r="AV28" i="1"/>
  <c r="AV31" i="1"/>
  <c r="AV34" i="1"/>
  <c r="AV37" i="1"/>
  <c r="AV40" i="1"/>
  <c r="AV43" i="1"/>
  <c r="AV46" i="1"/>
  <c r="AV49" i="1"/>
  <c r="AV52" i="1"/>
  <c r="AV55" i="1"/>
  <c r="AV58" i="1"/>
  <c r="AV61" i="1"/>
  <c r="AV64" i="1"/>
  <c r="AV67" i="1"/>
  <c r="AV70" i="1"/>
  <c r="AV73" i="1"/>
  <c r="AW73" i="1"/>
  <c r="AW27" i="1"/>
  <c r="AI72" i="1"/>
  <c r="C72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B72" i="1"/>
  <c r="AW69" i="1"/>
  <c r="G70" i="1"/>
  <c r="AW70" i="1"/>
  <c r="AW72" i="1"/>
  <c r="AW66" i="1"/>
  <c r="G67" i="1"/>
  <c r="AW63" i="1"/>
  <c r="G64" i="1"/>
  <c r="G61" i="1"/>
  <c r="G58" i="1"/>
  <c r="AW57" i="1"/>
  <c r="AW54" i="1"/>
  <c r="G55" i="1"/>
  <c r="AW51" i="1"/>
  <c r="G52" i="1"/>
  <c r="AW48" i="1"/>
  <c r="G49" i="1"/>
  <c r="AW45" i="1"/>
  <c r="G46" i="1"/>
  <c r="AW42" i="1"/>
  <c r="G43" i="1"/>
  <c r="G40" i="1"/>
  <c r="AW39" i="1"/>
  <c r="AW36" i="1"/>
  <c r="G37" i="1"/>
  <c r="AW33" i="1"/>
  <c r="G34" i="1"/>
  <c r="AW30" i="1"/>
  <c r="G31" i="1"/>
  <c r="G28" i="1"/>
  <c r="AW24" i="1"/>
  <c r="G25" i="1"/>
  <c r="AW21" i="1"/>
  <c r="G22" i="1"/>
  <c r="AW18" i="1"/>
  <c r="AW15" i="1"/>
  <c r="AW12" i="1"/>
  <c r="AW9" i="1"/>
  <c r="AW6" i="1"/>
  <c r="AW3" i="1"/>
  <c r="G19" i="1"/>
  <c r="AW25" i="1"/>
  <c r="AW55" i="1"/>
  <c r="AW40" i="1"/>
  <c r="AW46" i="1"/>
  <c r="AW49" i="1"/>
  <c r="AW28" i="1"/>
  <c r="AW43" i="1"/>
  <c r="AW64" i="1"/>
  <c r="AW58" i="1"/>
  <c r="AW52" i="1"/>
  <c r="AW19" i="1"/>
  <c r="AW22" i="1"/>
  <c r="AW31" i="1"/>
  <c r="AW37" i="1"/>
  <c r="AW67" i="1"/>
  <c r="AW34" i="1"/>
  <c r="AW61" i="1"/>
  <c r="AW60" i="1"/>
  <c r="G16" i="1"/>
  <c r="G13" i="1"/>
  <c r="G10" i="1"/>
  <c r="G7" i="1"/>
  <c r="G4" i="1"/>
  <c r="AW4" i="1"/>
  <c r="AW7" i="1"/>
  <c r="AW16" i="1"/>
  <c r="AW10" i="1"/>
  <c r="AW13" i="1"/>
</calcChain>
</file>

<file path=xl/sharedStrings.xml><?xml version="1.0" encoding="utf-8"?>
<sst xmlns="http://schemas.openxmlformats.org/spreadsheetml/2006/main" count="100" uniqueCount="78">
  <si>
    <t>I.EDUCATIVA</t>
  </si>
  <si>
    <t>JUEGO DE CUCHILLO</t>
  </si>
  <si>
    <t>TRINCHE METALICO</t>
  </si>
  <si>
    <t>CUCHARA FRITOS</t>
  </si>
  <si>
    <t>ESPATULA PARA FRITOS</t>
  </si>
  <si>
    <t>CUCHARON</t>
  </si>
  <si>
    <t>JARRA PLASTICA 2,5 litros</t>
  </si>
  <si>
    <t>OLLA DE 20 LITROS</t>
  </si>
  <si>
    <t xml:space="preserve">OLLA DE 37 LITROS </t>
  </si>
  <si>
    <t>OLLA A PRESION DE 10 LITROS</t>
  </si>
  <si>
    <t xml:space="preserve">OLLA A PRESION DE 15 LITROS </t>
  </si>
  <si>
    <t xml:space="preserve">CALDERO DE 36 CENTIMETROS </t>
  </si>
  <si>
    <t>CALDERO DE 50 CENTIMETROS</t>
  </si>
  <si>
    <t>SARTEN</t>
  </si>
  <si>
    <t>COLADOR METALICO 30 CENTIMETROS</t>
  </si>
  <si>
    <t>RALLADOR METALICO</t>
  </si>
  <si>
    <t>PAILA</t>
  </si>
  <si>
    <t>BALDE PLASTICO</t>
  </si>
  <si>
    <t>PLATONES PLASTICOS</t>
  </si>
  <si>
    <t>JUEGO DE TABLAS DE PICAR</t>
  </si>
  <si>
    <t>TAZA CON TAPA ENSALADA</t>
  </si>
  <si>
    <t>ESCURRIDORES PLASTICOS PARA FRUTA</t>
  </si>
  <si>
    <t>ESTANTE  METALICO 5 ENTREPAÑOS</t>
  </si>
  <si>
    <t>LOKER</t>
  </si>
  <si>
    <t>CUCHARAS</t>
  </si>
  <si>
    <t>PLATOS</t>
  </si>
  <si>
    <t>VASOS</t>
  </si>
  <si>
    <t>MESAS</t>
  </si>
  <si>
    <t>SILLAS</t>
  </si>
  <si>
    <t>PLANCHA ASADORA</t>
  </si>
  <si>
    <t>ESTUFA LINEAL 3 PUESTOS</t>
  </si>
  <si>
    <t>ESTUFA LINEAL 4 PUESTOS Y PLANCHA</t>
  </si>
  <si>
    <t>ESTUFA ENANA</t>
  </si>
  <si>
    <t xml:space="preserve">NEVERA DE 250 LITROS </t>
  </si>
  <si>
    <t xml:space="preserve">NEVERA DE 450 LITROS </t>
  </si>
  <si>
    <t>CONGELADOR 490 LITROS</t>
  </si>
  <si>
    <t>LICUADORA INDUSTRIAL</t>
  </si>
  <si>
    <t>LICUADORA 2 LITROS</t>
  </si>
  <si>
    <t>ESTIBAS PLASTICAS</t>
  </si>
  <si>
    <t>CE LA ESMERALDA</t>
  </si>
  <si>
    <t>VR UNITARIO</t>
  </si>
  <si>
    <t xml:space="preserve">VR TOTAL </t>
  </si>
  <si>
    <t>TOTAL</t>
  </si>
  <si>
    <t>SANTA TERESA - SEDE PRINCIPAL</t>
  </si>
  <si>
    <t>TERESA DE CALCUTA - SEDE PRINCIPAL</t>
  </si>
  <si>
    <t>ANTONIO NARIÑO</t>
  </si>
  <si>
    <t>BRAULIO GONZALEZ</t>
  </si>
  <si>
    <t>CARLOS LLERAS RESTREPO</t>
  </si>
  <si>
    <t>DIVINO SALVADOR</t>
  </si>
  <si>
    <t>EL TRIUNFO</t>
  </si>
  <si>
    <t xml:space="preserve">GABRIELA MISTRAL </t>
  </si>
  <si>
    <t>JORGE ELIECER GATIAN</t>
  </si>
  <si>
    <t xml:space="preserve">LA CAMPIÑA </t>
  </si>
  <si>
    <t>LA INMACULADA</t>
  </si>
  <si>
    <t>LUCILA PIRAGAUTA</t>
  </si>
  <si>
    <t>LUIS CARLOS GALAN</t>
  </si>
  <si>
    <t>LUIS HERNANDEZ VARGAS</t>
  </si>
  <si>
    <t>MANUELA BELTRAN</t>
  </si>
  <si>
    <t>POLICARPA SALAVARRIETA</t>
  </si>
  <si>
    <t>ITEY</t>
  </si>
  <si>
    <t>MEGACOLEGIO EL PROGRESO DE LA COMUNA V - SEDE PRINCIPAL</t>
  </si>
  <si>
    <t>IE TÉCNICA AGROPECUARIA LORGIO RODRÍGUEZ</t>
  </si>
  <si>
    <t>IE TÉCNICA EMPRESARIAL LLANO LINDO ITELL</t>
  </si>
  <si>
    <t>INSTITUTO TECNICO AMBIENTAL SAN MATEO</t>
  </si>
  <si>
    <t>TOTAL PRODUCTO</t>
  </si>
  <si>
    <t>TOTAL POR RECURSOS</t>
  </si>
  <si>
    <t>CENTRO SOCIAL</t>
  </si>
  <si>
    <t>ARMARIO PLÁSTICA PARA ALMACEN SECOS</t>
  </si>
  <si>
    <t>RECIPIENTE PLASTICO CON TAPA 110 L</t>
  </si>
  <si>
    <t>RECIPIENTE PLÁSTICO CON TAPA 65 L</t>
  </si>
  <si>
    <t>CANASTILLAS PLASTICAS</t>
  </si>
  <si>
    <t>LATAS PARA HORNO</t>
  </si>
  <si>
    <t>LAVAPLATOS 2 POCETAS</t>
  </si>
  <si>
    <t>MESA DE TRABAJO</t>
  </si>
  <si>
    <t xml:space="preserve">MESA CALIENTE / BAÑO MARIA </t>
  </si>
  <si>
    <t>TERMO O NEVERA PARA TRANSPORTE</t>
  </si>
  <si>
    <t>NELSON LEONARDO GONZALEZ AMADOR</t>
  </si>
  <si>
    <t>SECRETARIO DE EDUCACION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</si>
</sst>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0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</font>
    <font>
      <b/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3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  <xf numFmtId="0" fontId="2" fillId="0" borderId="5" xfId="0" applyNumberFormat="1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NumberFormat="1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/>
    </xf>
    <xf numFmtId="1" fontId="2" fillId="0" borderId="1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164" fontId="7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/>
    <xf numFmtId="164" fontId="7" fillId="0" borderId="1" xfId="0" applyNumberFormat="1" applyFont="1" applyFill="1" applyBorder="1" applyAlignment="1">
      <alignment horizontal="center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164" fontId="7" fillId="0" borderId="0" xfId="0" applyNumberFormat="1" applyFont="1" applyFill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7" fillId="0" borderId="14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9" xfId="0" applyFont="1" applyBorder="1" applyAlignment="1">
      <alignment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4" fontId="7" fillId="0" borderId="1" xfId="0" applyNumberFormat="1" applyFont="1" applyBorder="1"/>
    <xf numFmtId="164" fontId="6" fillId="0" borderId="0" xfId="0" applyNumberFormat="1" applyFont="1" applyAlignment="1">
      <alignment horizontal="center"/>
    </xf>
    <xf numFmtId="0" fontId="7" fillId="0" borderId="1" xfId="0" applyFont="1" applyBorder="1" applyAlignment="1">
      <alignment wrapText="1"/>
    </xf>
    <xf numFmtId="0" fontId="2" fillId="0" borderId="2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8" fillId="0" borderId="0" xfId="0" applyFont="1" applyFill="1" applyBorder="1" applyAlignment="1">
      <alignment wrapText="1"/>
    </xf>
    <xf numFmtId="0" fontId="6" fillId="0" borderId="0" xfId="0" applyFont="1" applyBorder="1" applyAlignment="1">
      <alignment wrapText="1"/>
    </xf>
    <xf numFmtId="0" fontId="2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wrapText="1"/>
    </xf>
    <xf numFmtId="0" fontId="6" fillId="0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6" fillId="0" borderId="1" xfId="0" applyFont="1" applyFill="1" applyBorder="1" applyAlignment="1">
      <alignment wrapText="1"/>
    </xf>
    <xf numFmtId="0" fontId="6" fillId="0" borderId="9" xfId="0" applyFont="1" applyFill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9" xfId="0" applyFont="1" applyBorder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2" fillId="0" borderId="1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164" fontId="7" fillId="0" borderId="0" xfId="0" applyNumberFormat="1" applyFont="1" applyBorder="1"/>
    <xf numFmtId="164" fontId="7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80"/>
  <sheetViews>
    <sheetView tabSelected="1" view="pageBreakPreview" zoomScale="77" zoomScaleNormal="112" zoomScaleSheetLayoutView="77" workbookViewId="0">
      <pane xSplit="6" ySplit="7" topLeftCell="Y20" activePane="bottomRight" state="frozen"/>
      <selection pane="bottomLeft" activeCell="A8" sqref="A8"/>
      <selection pane="topRight" activeCell="G1" sqref="G1"/>
      <selection pane="bottomRight" activeCell="AE24" sqref="AE24"/>
    </sheetView>
  </sheetViews>
  <sheetFormatPr defaultColWidth="11.43359375" defaultRowHeight="11.25" x14ac:dyDescent="0.15"/>
  <cols>
    <col min="1" max="1" width="15.19921875" style="63" customWidth="1"/>
    <col min="2" max="2" width="11.703125" style="38" customWidth="1"/>
    <col min="3" max="8" width="11.43359375" style="38" customWidth="1"/>
    <col min="9" max="9" width="12.5078125" style="38" bestFit="1" customWidth="1"/>
    <col min="10" max="10" width="11.43359375" style="38" customWidth="1"/>
    <col min="11" max="11" width="14.52734375" style="38" bestFit="1" customWidth="1"/>
    <col min="12" max="12" width="11.43359375" style="38" customWidth="1"/>
    <col min="13" max="13" width="14.52734375" style="38" bestFit="1" customWidth="1"/>
    <col min="14" max="21" width="11.43359375" style="38" customWidth="1"/>
    <col min="22" max="22" width="14.52734375" style="38" bestFit="1" customWidth="1"/>
    <col min="23" max="23" width="13.5859375" style="38" bestFit="1" customWidth="1"/>
    <col min="24" max="24" width="11.43359375" style="38" customWidth="1"/>
    <col min="25" max="25" width="13.1796875" style="38" bestFit="1" customWidth="1"/>
    <col min="26" max="28" width="11.43359375" style="38" customWidth="1"/>
    <col min="29" max="29" width="13.046875" style="38" bestFit="1" customWidth="1"/>
    <col min="30" max="30" width="13.1796875" style="38" bestFit="1" customWidth="1"/>
    <col min="31" max="32" width="12.64453125" style="38" bestFit="1" customWidth="1"/>
    <col min="33" max="33" width="13.1796875" style="38" bestFit="1" customWidth="1"/>
    <col min="34" max="35" width="11.43359375" style="38" customWidth="1"/>
    <col min="36" max="36" width="12.5078125" style="38" bestFit="1" customWidth="1"/>
    <col min="37" max="37" width="16.140625" style="38" customWidth="1"/>
    <col min="38" max="38" width="11.43359375" style="38" customWidth="1"/>
    <col min="39" max="39" width="12.5078125" style="38" bestFit="1" customWidth="1"/>
    <col min="40" max="40" width="13.1796875" style="38" bestFit="1" customWidth="1"/>
    <col min="41" max="41" width="13.98828125" style="38" bestFit="1" customWidth="1"/>
    <col min="42" max="42" width="13.1796875" style="38" bestFit="1" customWidth="1"/>
    <col min="43" max="44" width="11.43359375" style="38" customWidth="1"/>
    <col min="45" max="45" width="14.9296875" style="38" bestFit="1" customWidth="1"/>
    <col min="46" max="46" width="11.43359375" style="38" customWidth="1"/>
    <col min="47" max="47" width="13.31640625" style="38" bestFit="1" customWidth="1"/>
    <col min="48" max="48" width="14.52734375" style="38" bestFit="1" customWidth="1"/>
    <col min="49" max="49" width="16.94921875" style="37" customWidth="1"/>
    <col min="50" max="16384" width="11.43359375" style="38"/>
  </cols>
  <sheetData>
    <row r="1" spans="1:49" s="36" customFormat="1" ht="47.25" x14ac:dyDescent="0.15">
      <c r="A1" s="68" t="s">
        <v>0</v>
      </c>
      <c r="B1" s="69" t="s">
        <v>1</v>
      </c>
      <c r="C1" s="68" t="s">
        <v>2</v>
      </c>
      <c r="D1" s="68" t="s">
        <v>3</v>
      </c>
      <c r="E1" s="68" t="s">
        <v>4</v>
      </c>
      <c r="F1" s="68" t="s">
        <v>5</v>
      </c>
      <c r="G1" s="68" t="s">
        <v>6</v>
      </c>
      <c r="H1" s="68" t="s">
        <v>7</v>
      </c>
      <c r="I1" s="68" t="s">
        <v>8</v>
      </c>
      <c r="J1" s="68" t="s">
        <v>9</v>
      </c>
      <c r="K1" s="68" t="s">
        <v>10</v>
      </c>
      <c r="L1" s="68" t="s">
        <v>11</v>
      </c>
      <c r="M1" s="68" t="s">
        <v>12</v>
      </c>
      <c r="N1" s="68" t="s">
        <v>13</v>
      </c>
      <c r="O1" s="69" t="s">
        <v>14</v>
      </c>
      <c r="P1" s="69" t="s">
        <v>15</v>
      </c>
      <c r="Q1" s="68" t="s">
        <v>16</v>
      </c>
      <c r="R1" s="68" t="s">
        <v>17</v>
      </c>
      <c r="S1" s="68" t="s">
        <v>18</v>
      </c>
      <c r="T1" s="69" t="s">
        <v>19</v>
      </c>
      <c r="U1" s="68" t="s">
        <v>20</v>
      </c>
      <c r="V1" s="68" t="s">
        <v>21</v>
      </c>
      <c r="W1" s="69" t="s">
        <v>22</v>
      </c>
      <c r="X1" s="68" t="s">
        <v>67</v>
      </c>
      <c r="Y1" s="68" t="s">
        <v>23</v>
      </c>
      <c r="Z1" s="74" t="s">
        <v>68</v>
      </c>
      <c r="AA1" s="74" t="s">
        <v>69</v>
      </c>
      <c r="AB1" s="75" t="s">
        <v>70</v>
      </c>
      <c r="AC1" s="68" t="s">
        <v>24</v>
      </c>
      <c r="AD1" s="70" t="s">
        <v>25</v>
      </c>
      <c r="AE1" s="71" t="s">
        <v>26</v>
      </c>
      <c r="AF1" s="71" t="s">
        <v>27</v>
      </c>
      <c r="AG1" s="71" t="s">
        <v>28</v>
      </c>
      <c r="AH1" s="75" t="s">
        <v>71</v>
      </c>
      <c r="AI1" s="68" t="s">
        <v>29</v>
      </c>
      <c r="AJ1" s="68" t="s">
        <v>30</v>
      </c>
      <c r="AK1" s="68" t="s">
        <v>31</v>
      </c>
      <c r="AL1" s="68" t="s">
        <v>32</v>
      </c>
      <c r="AM1" s="68" t="s">
        <v>33</v>
      </c>
      <c r="AN1" s="68" t="s">
        <v>34</v>
      </c>
      <c r="AO1" s="68" t="s">
        <v>35</v>
      </c>
      <c r="AP1" s="68" t="s">
        <v>36</v>
      </c>
      <c r="AQ1" s="68" t="s">
        <v>37</v>
      </c>
      <c r="AR1" s="68" t="s">
        <v>38</v>
      </c>
      <c r="AS1" s="75" t="s">
        <v>72</v>
      </c>
      <c r="AT1" s="75" t="s">
        <v>73</v>
      </c>
      <c r="AU1" s="74" t="s">
        <v>74</v>
      </c>
      <c r="AV1" s="74" t="s">
        <v>75</v>
      </c>
      <c r="AW1" s="72" t="s">
        <v>42</v>
      </c>
    </row>
    <row r="2" spans="1:49" x14ac:dyDescent="0.15">
      <c r="A2" s="57" t="s">
        <v>40</v>
      </c>
      <c r="B2" s="8">
        <v>82000</v>
      </c>
      <c r="C2" s="8">
        <v>185000</v>
      </c>
      <c r="D2" s="8">
        <v>98000</v>
      </c>
      <c r="E2" s="8">
        <v>15900</v>
      </c>
      <c r="F2" s="8">
        <v>34000</v>
      </c>
      <c r="G2" s="8">
        <v>26000</v>
      </c>
      <c r="H2" s="8">
        <v>69500</v>
      </c>
      <c r="I2" s="8">
        <v>208500</v>
      </c>
      <c r="J2" s="8">
        <v>389200</v>
      </c>
      <c r="K2" s="8">
        <v>790000</v>
      </c>
      <c r="L2" s="8">
        <v>250200</v>
      </c>
      <c r="M2" s="8">
        <v>375300</v>
      </c>
      <c r="N2" s="8">
        <v>76000</v>
      </c>
      <c r="O2" s="8">
        <v>89000</v>
      </c>
      <c r="P2" s="8">
        <v>34000</v>
      </c>
      <c r="Q2" s="8">
        <v>149000</v>
      </c>
      <c r="R2" s="8">
        <v>26000</v>
      </c>
      <c r="S2" s="8">
        <v>38700</v>
      </c>
      <c r="T2" s="8">
        <v>65000</v>
      </c>
      <c r="U2" s="8">
        <v>62000</v>
      </c>
      <c r="V2" s="8">
        <v>110000</v>
      </c>
      <c r="W2" s="8">
        <v>390000</v>
      </c>
      <c r="X2" s="8">
        <v>590000</v>
      </c>
      <c r="Y2" s="8">
        <v>2200000</v>
      </c>
      <c r="Z2" s="8">
        <v>110000</v>
      </c>
      <c r="AA2" s="8">
        <v>69000</v>
      </c>
      <c r="AB2" s="8">
        <v>42000</v>
      </c>
      <c r="AC2" s="8">
        <v>7400</v>
      </c>
      <c r="AD2" s="8">
        <v>13600</v>
      </c>
      <c r="AE2" s="8">
        <v>11800</v>
      </c>
      <c r="AF2" s="8">
        <v>177000</v>
      </c>
      <c r="AG2" s="8">
        <v>68000</v>
      </c>
      <c r="AH2" s="8">
        <v>133000</v>
      </c>
      <c r="AI2" s="8">
        <v>490000</v>
      </c>
      <c r="AJ2" s="8">
        <v>4500000</v>
      </c>
      <c r="AK2" s="8">
        <v>14900000</v>
      </c>
      <c r="AL2" s="8">
        <v>3900000</v>
      </c>
      <c r="AM2" s="8">
        <v>2750000</v>
      </c>
      <c r="AN2" s="9">
        <v>3900000</v>
      </c>
      <c r="AO2" s="73">
        <v>4900000</v>
      </c>
      <c r="AP2" s="73">
        <v>5000000</v>
      </c>
      <c r="AQ2" s="73">
        <v>347500</v>
      </c>
      <c r="AR2" s="73">
        <v>310000</v>
      </c>
      <c r="AS2" s="73">
        <v>5100000</v>
      </c>
      <c r="AT2" s="73">
        <v>3200000</v>
      </c>
      <c r="AU2" s="73">
        <v>17300000</v>
      </c>
      <c r="AV2" s="73">
        <v>965000</v>
      </c>
    </row>
    <row r="3" spans="1:49" x14ac:dyDescent="0.15">
      <c r="A3" s="57" t="s">
        <v>39</v>
      </c>
      <c r="B3" s="15">
        <v>2</v>
      </c>
      <c r="C3" s="3">
        <v>1</v>
      </c>
      <c r="D3" s="3">
        <v>1</v>
      </c>
      <c r="E3" s="3">
        <v>2</v>
      </c>
      <c r="F3" s="3">
        <v>1</v>
      </c>
      <c r="G3" s="3">
        <v>1</v>
      </c>
      <c r="H3" s="3">
        <v>0</v>
      </c>
      <c r="I3" s="3">
        <v>2</v>
      </c>
      <c r="J3" s="3">
        <v>0</v>
      </c>
      <c r="K3" s="3">
        <v>1</v>
      </c>
      <c r="L3" s="3">
        <v>0</v>
      </c>
      <c r="M3" s="3">
        <v>1</v>
      </c>
      <c r="N3" s="3">
        <v>1</v>
      </c>
      <c r="O3" s="4">
        <v>1</v>
      </c>
      <c r="P3" s="4">
        <v>1</v>
      </c>
      <c r="Q3" s="3">
        <v>0</v>
      </c>
      <c r="R3" s="3">
        <v>1</v>
      </c>
      <c r="S3" s="3"/>
      <c r="T3" s="4">
        <v>1</v>
      </c>
      <c r="U3" s="3">
        <v>0</v>
      </c>
      <c r="V3" s="3">
        <v>2</v>
      </c>
      <c r="W3" s="5">
        <v>0</v>
      </c>
      <c r="X3" s="3">
        <v>0</v>
      </c>
      <c r="Y3" s="3"/>
      <c r="Z3" s="3">
        <v>2</v>
      </c>
      <c r="AA3" s="3">
        <v>1</v>
      </c>
      <c r="AB3" s="3">
        <v>0</v>
      </c>
      <c r="AC3" s="1">
        <v>150</v>
      </c>
      <c r="AD3" s="6">
        <v>150</v>
      </c>
      <c r="AE3" s="6">
        <v>150</v>
      </c>
      <c r="AF3" s="6">
        <v>10</v>
      </c>
      <c r="AG3" s="6">
        <v>40</v>
      </c>
      <c r="AH3" s="7">
        <v>0</v>
      </c>
      <c r="AI3" s="6">
        <v>0</v>
      </c>
      <c r="AJ3" s="6">
        <v>0</v>
      </c>
      <c r="AK3" s="6">
        <v>1</v>
      </c>
      <c r="AL3" s="6">
        <v>1</v>
      </c>
      <c r="AM3" s="6">
        <v>0</v>
      </c>
      <c r="AN3" s="6">
        <v>1</v>
      </c>
      <c r="AO3" s="10">
        <v>1</v>
      </c>
      <c r="AP3" s="10">
        <v>1</v>
      </c>
      <c r="AQ3" s="10">
        <v>0</v>
      </c>
      <c r="AR3" s="11">
        <v>0</v>
      </c>
      <c r="AS3" s="12">
        <v>0</v>
      </c>
      <c r="AT3" s="12">
        <v>0</v>
      </c>
      <c r="AU3" s="12">
        <v>0</v>
      </c>
      <c r="AV3" s="12">
        <v>0</v>
      </c>
      <c r="AW3" s="13">
        <f>SUM(Z3:AV3)</f>
        <v>508</v>
      </c>
    </row>
    <row r="4" spans="1:49" x14ac:dyDescent="0.15">
      <c r="A4" s="55" t="s">
        <v>41</v>
      </c>
      <c r="B4" s="14">
        <f>+B2*B3</f>
        <v>164000</v>
      </c>
      <c r="C4" s="14">
        <f t="shared" ref="C4:AV4" si="0">+C2*C3</f>
        <v>185000</v>
      </c>
      <c r="D4" s="14">
        <f t="shared" si="0"/>
        <v>98000</v>
      </c>
      <c r="E4" s="14">
        <f t="shared" si="0"/>
        <v>31800</v>
      </c>
      <c r="F4" s="14">
        <f t="shared" si="0"/>
        <v>34000</v>
      </c>
      <c r="G4" s="14">
        <f t="shared" si="0"/>
        <v>26000</v>
      </c>
      <c r="H4" s="14">
        <f t="shared" si="0"/>
        <v>0</v>
      </c>
      <c r="I4" s="14">
        <f t="shared" si="0"/>
        <v>417000</v>
      </c>
      <c r="J4" s="14">
        <f t="shared" si="0"/>
        <v>0</v>
      </c>
      <c r="K4" s="14">
        <f t="shared" si="0"/>
        <v>790000</v>
      </c>
      <c r="L4" s="14">
        <f t="shared" si="0"/>
        <v>0</v>
      </c>
      <c r="M4" s="14">
        <f t="shared" si="0"/>
        <v>375300</v>
      </c>
      <c r="N4" s="14">
        <f t="shared" si="0"/>
        <v>76000</v>
      </c>
      <c r="O4" s="14">
        <f t="shared" si="0"/>
        <v>89000</v>
      </c>
      <c r="P4" s="14">
        <f t="shared" si="0"/>
        <v>34000</v>
      </c>
      <c r="Q4" s="14">
        <f t="shared" si="0"/>
        <v>0</v>
      </c>
      <c r="R4" s="14">
        <f t="shared" si="0"/>
        <v>26000</v>
      </c>
      <c r="S4" s="14">
        <f t="shared" si="0"/>
        <v>0</v>
      </c>
      <c r="T4" s="14">
        <f t="shared" si="0"/>
        <v>65000</v>
      </c>
      <c r="U4" s="14">
        <f t="shared" si="0"/>
        <v>0</v>
      </c>
      <c r="V4" s="14">
        <f t="shared" si="0"/>
        <v>220000</v>
      </c>
      <c r="W4" s="14">
        <f t="shared" si="0"/>
        <v>0</v>
      </c>
      <c r="X4" s="14">
        <f t="shared" si="0"/>
        <v>0</v>
      </c>
      <c r="Y4" s="14">
        <f t="shared" si="0"/>
        <v>0</v>
      </c>
      <c r="Z4" s="14">
        <f t="shared" si="0"/>
        <v>220000</v>
      </c>
      <c r="AA4" s="14">
        <f t="shared" si="0"/>
        <v>69000</v>
      </c>
      <c r="AB4" s="14">
        <f t="shared" si="0"/>
        <v>0</v>
      </c>
      <c r="AC4" s="14">
        <f>+AC2*AC3</f>
        <v>1110000</v>
      </c>
      <c r="AD4" s="14">
        <f t="shared" si="0"/>
        <v>2040000</v>
      </c>
      <c r="AE4" s="14">
        <f t="shared" si="0"/>
        <v>1770000</v>
      </c>
      <c r="AF4" s="14">
        <f t="shared" si="0"/>
        <v>1770000</v>
      </c>
      <c r="AG4" s="14">
        <f t="shared" si="0"/>
        <v>2720000</v>
      </c>
      <c r="AH4" s="14">
        <f t="shared" si="0"/>
        <v>0</v>
      </c>
      <c r="AI4" s="14">
        <f t="shared" si="0"/>
        <v>0</v>
      </c>
      <c r="AJ4" s="14">
        <f t="shared" si="0"/>
        <v>0</v>
      </c>
      <c r="AK4" s="14">
        <f t="shared" si="0"/>
        <v>14900000</v>
      </c>
      <c r="AL4" s="14">
        <f t="shared" si="0"/>
        <v>3900000</v>
      </c>
      <c r="AM4" s="14">
        <f t="shared" si="0"/>
        <v>0</v>
      </c>
      <c r="AN4" s="14">
        <f t="shared" si="0"/>
        <v>3900000</v>
      </c>
      <c r="AO4" s="14">
        <f t="shared" si="0"/>
        <v>4900000</v>
      </c>
      <c r="AP4" s="14">
        <f t="shared" si="0"/>
        <v>5000000</v>
      </c>
      <c r="AQ4" s="14">
        <f t="shared" si="0"/>
        <v>0</v>
      </c>
      <c r="AR4" s="14">
        <f t="shared" si="0"/>
        <v>0</v>
      </c>
      <c r="AS4" s="14">
        <f t="shared" si="0"/>
        <v>0</v>
      </c>
      <c r="AT4" s="14">
        <f t="shared" si="0"/>
        <v>0</v>
      </c>
      <c r="AU4" s="14">
        <f t="shared" si="0"/>
        <v>0</v>
      </c>
      <c r="AV4" s="14">
        <f t="shared" si="0"/>
        <v>0</v>
      </c>
      <c r="AW4" s="39">
        <f>SUM(B4:AV4)</f>
        <v>44930100</v>
      </c>
    </row>
    <row r="5" spans="1:49" x14ac:dyDescent="0.15">
      <c r="A5" s="56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4"/>
      <c r="P5" s="4"/>
      <c r="Q5" s="3"/>
      <c r="R5" s="3"/>
      <c r="S5" s="3"/>
      <c r="T5" s="4"/>
      <c r="U5" s="3"/>
      <c r="V5" s="3"/>
      <c r="W5" s="5"/>
      <c r="X5" s="3"/>
      <c r="Y5" s="3"/>
      <c r="Z5" s="3"/>
      <c r="AA5" s="3"/>
      <c r="AB5" s="3"/>
      <c r="AC5" s="1"/>
      <c r="AD5" s="6"/>
      <c r="AE5" s="6"/>
      <c r="AF5" s="6"/>
      <c r="AG5" s="6"/>
      <c r="AH5" s="7"/>
      <c r="AI5" s="6"/>
      <c r="AJ5" s="6"/>
      <c r="AK5" s="6"/>
      <c r="AL5" s="6"/>
      <c r="AM5" s="6"/>
      <c r="AN5" s="6"/>
      <c r="AO5" s="10"/>
      <c r="AP5" s="10"/>
      <c r="AQ5" s="10"/>
      <c r="AR5" s="11"/>
      <c r="AS5" s="12"/>
      <c r="AT5" s="12"/>
      <c r="AU5" s="12"/>
      <c r="AV5" s="12"/>
      <c r="AW5" s="40"/>
    </row>
    <row r="6" spans="1:49" ht="20.25" x14ac:dyDescent="0.15">
      <c r="A6" s="57" t="s">
        <v>43</v>
      </c>
      <c r="B6" s="13">
        <v>5</v>
      </c>
      <c r="C6" s="13">
        <v>0</v>
      </c>
      <c r="D6" s="13">
        <v>3</v>
      </c>
      <c r="E6" s="13">
        <v>3</v>
      </c>
      <c r="F6" s="13">
        <v>6</v>
      </c>
      <c r="G6" s="13">
        <v>6</v>
      </c>
      <c r="H6" s="13">
        <v>3</v>
      </c>
      <c r="I6" s="13">
        <v>1</v>
      </c>
      <c r="J6" s="13">
        <v>0</v>
      </c>
      <c r="K6" s="13">
        <v>1</v>
      </c>
      <c r="L6" s="13">
        <v>0</v>
      </c>
      <c r="M6" s="13">
        <v>0</v>
      </c>
      <c r="N6" s="13">
        <v>4</v>
      </c>
      <c r="O6" s="13">
        <v>4</v>
      </c>
      <c r="P6" s="13">
        <v>4</v>
      </c>
      <c r="Q6" s="13">
        <v>1</v>
      </c>
      <c r="R6" s="13">
        <v>5</v>
      </c>
      <c r="S6" s="13">
        <v>3</v>
      </c>
      <c r="T6" s="13">
        <v>4</v>
      </c>
      <c r="U6" s="13">
        <v>5</v>
      </c>
      <c r="V6" s="13">
        <v>2</v>
      </c>
      <c r="W6" s="13">
        <v>0</v>
      </c>
      <c r="X6" s="13">
        <v>0</v>
      </c>
      <c r="Y6" s="13">
        <v>0</v>
      </c>
      <c r="Z6" s="13">
        <v>0</v>
      </c>
      <c r="AA6" s="13">
        <v>0</v>
      </c>
      <c r="AB6" s="13">
        <v>1</v>
      </c>
      <c r="AC6" s="13">
        <v>65</v>
      </c>
      <c r="AD6" s="13">
        <v>65</v>
      </c>
      <c r="AE6" s="13">
        <v>65</v>
      </c>
      <c r="AF6" s="13">
        <v>8</v>
      </c>
      <c r="AG6" s="13">
        <v>32</v>
      </c>
      <c r="AH6" s="13">
        <v>0</v>
      </c>
      <c r="AI6" s="13">
        <v>0</v>
      </c>
      <c r="AJ6" s="13">
        <v>0</v>
      </c>
      <c r="AK6" s="13">
        <v>1</v>
      </c>
      <c r="AL6" s="13">
        <v>0</v>
      </c>
      <c r="AM6" s="13">
        <v>0</v>
      </c>
      <c r="AN6" s="13">
        <v>0</v>
      </c>
      <c r="AO6" s="13">
        <v>1</v>
      </c>
      <c r="AP6" s="13">
        <v>0</v>
      </c>
      <c r="AQ6" s="13">
        <v>0</v>
      </c>
      <c r="AR6" s="13">
        <v>0</v>
      </c>
      <c r="AS6" s="13">
        <v>0</v>
      </c>
      <c r="AT6" s="13">
        <v>0</v>
      </c>
      <c r="AU6" s="13">
        <v>0</v>
      </c>
      <c r="AV6" s="13">
        <v>0</v>
      </c>
      <c r="AW6" s="13">
        <f>SUM(B6:AV6)</f>
        <v>298</v>
      </c>
    </row>
    <row r="7" spans="1:49" x14ac:dyDescent="0.15">
      <c r="A7" s="55" t="s">
        <v>41</v>
      </c>
      <c r="B7" s="14">
        <f>+B6*B2</f>
        <v>410000</v>
      </c>
      <c r="C7" s="14">
        <f t="shared" ref="C7:AV7" si="1">+C6*C2</f>
        <v>0</v>
      </c>
      <c r="D7" s="14">
        <f t="shared" si="1"/>
        <v>294000</v>
      </c>
      <c r="E7" s="14">
        <f t="shared" si="1"/>
        <v>47700</v>
      </c>
      <c r="F7" s="14">
        <f t="shared" si="1"/>
        <v>204000</v>
      </c>
      <c r="G7" s="14">
        <f t="shared" si="1"/>
        <v>156000</v>
      </c>
      <c r="H7" s="14">
        <f t="shared" si="1"/>
        <v>208500</v>
      </c>
      <c r="I7" s="14">
        <f t="shared" si="1"/>
        <v>208500</v>
      </c>
      <c r="J7" s="14">
        <f t="shared" si="1"/>
        <v>0</v>
      </c>
      <c r="K7" s="14">
        <f t="shared" si="1"/>
        <v>790000</v>
      </c>
      <c r="L7" s="14">
        <f t="shared" si="1"/>
        <v>0</v>
      </c>
      <c r="M7" s="14">
        <f t="shared" si="1"/>
        <v>0</v>
      </c>
      <c r="N7" s="14">
        <f t="shared" si="1"/>
        <v>304000</v>
      </c>
      <c r="O7" s="14">
        <f t="shared" si="1"/>
        <v>356000</v>
      </c>
      <c r="P7" s="14">
        <f t="shared" si="1"/>
        <v>136000</v>
      </c>
      <c r="Q7" s="14">
        <f t="shared" si="1"/>
        <v>149000</v>
      </c>
      <c r="R7" s="14">
        <f t="shared" si="1"/>
        <v>130000</v>
      </c>
      <c r="S7" s="14">
        <f t="shared" si="1"/>
        <v>116100</v>
      </c>
      <c r="T7" s="14">
        <f t="shared" si="1"/>
        <v>260000</v>
      </c>
      <c r="U7" s="14">
        <f t="shared" si="1"/>
        <v>310000</v>
      </c>
      <c r="V7" s="14">
        <f t="shared" si="1"/>
        <v>220000</v>
      </c>
      <c r="W7" s="14">
        <f t="shared" si="1"/>
        <v>0</v>
      </c>
      <c r="X7" s="14">
        <f t="shared" si="1"/>
        <v>0</v>
      </c>
      <c r="Y7" s="14">
        <f t="shared" si="1"/>
        <v>0</v>
      </c>
      <c r="Z7" s="14">
        <f t="shared" si="1"/>
        <v>0</v>
      </c>
      <c r="AA7" s="14">
        <f t="shared" si="1"/>
        <v>0</v>
      </c>
      <c r="AB7" s="14">
        <f t="shared" si="1"/>
        <v>42000</v>
      </c>
      <c r="AC7" s="14">
        <f t="shared" si="1"/>
        <v>481000</v>
      </c>
      <c r="AD7" s="14">
        <f t="shared" si="1"/>
        <v>884000</v>
      </c>
      <c r="AE7" s="14">
        <f t="shared" si="1"/>
        <v>767000</v>
      </c>
      <c r="AF7" s="14">
        <f t="shared" si="1"/>
        <v>1416000</v>
      </c>
      <c r="AG7" s="14">
        <f t="shared" si="1"/>
        <v>2176000</v>
      </c>
      <c r="AH7" s="14">
        <f t="shared" si="1"/>
        <v>0</v>
      </c>
      <c r="AI7" s="14">
        <f t="shared" si="1"/>
        <v>0</v>
      </c>
      <c r="AJ7" s="14">
        <f t="shared" si="1"/>
        <v>0</v>
      </c>
      <c r="AK7" s="14">
        <f t="shared" si="1"/>
        <v>14900000</v>
      </c>
      <c r="AL7" s="14">
        <f t="shared" si="1"/>
        <v>0</v>
      </c>
      <c r="AM7" s="14">
        <f t="shared" si="1"/>
        <v>0</v>
      </c>
      <c r="AN7" s="14">
        <f t="shared" si="1"/>
        <v>0</v>
      </c>
      <c r="AO7" s="14">
        <f t="shared" si="1"/>
        <v>4900000</v>
      </c>
      <c r="AP7" s="14">
        <f t="shared" si="1"/>
        <v>0</v>
      </c>
      <c r="AQ7" s="14">
        <f t="shared" si="1"/>
        <v>0</v>
      </c>
      <c r="AR7" s="14">
        <f t="shared" si="1"/>
        <v>0</v>
      </c>
      <c r="AS7" s="14">
        <f t="shared" si="1"/>
        <v>0</v>
      </c>
      <c r="AT7" s="14">
        <f t="shared" si="1"/>
        <v>0</v>
      </c>
      <c r="AU7" s="14">
        <f t="shared" si="1"/>
        <v>0</v>
      </c>
      <c r="AV7" s="14">
        <f t="shared" si="1"/>
        <v>0</v>
      </c>
      <c r="AW7" s="39">
        <f>SUM(B7:AV7)</f>
        <v>29865800</v>
      </c>
    </row>
    <row r="8" spans="1:49" x14ac:dyDescent="0.15">
      <c r="A8" s="58"/>
      <c r="B8" s="41"/>
    </row>
    <row r="9" spans="1:49" ht="20.25" x14ac:dyDescent="0.15">
      <c r="A9" s="57" t="s">
        <v>44</v>
      </c>
      <c r="B9" s="13">
        <v>5</v>
      </c>
      <c r="C9" s="13">
        <v>3</v>
      </c>
      <c r="D9" s="13">
        <v>5</v>
      </c>
      <c r="E9" s="13">
        <v>4</v>
      </c>
      <c r="F9" s="13">
        <v>5</v>
      </c>
      <c r="G9" s="13">
        <v>5</v>
      </c>
      <c r="H9" s="13">
        <v>2</v>
      </c>
      <c r="I9" s="13">
        <v>2</v>
      </c>
      <c r="J9" s="13">
        <v>3</v>
      </c>
      <c r="K9" s="13">
        <v>1</v>
      </c>
      <c r="L9" s="13">
        <v>3</v>
      </c>
      <c r="M9" s="13">
        <v>1</v>
      </c>
      <c r="N9" s="13">
        <v>3</v>
      </c>
      <c r="O9" s="13">
        <v>5</v>
      </c>
      <c r="P9" s="13">
        <v>5</v>
      </c>
      <c r="Q9" s="13">
        <v>4</v>
      </c>
      <c r="R9" s="13">
        <v>5</v>
      </c>
      <c r="S9" s="13">
        <v>4</v>
      </c>
      <c r="T9" s="13">
        <v>4</v>
      </c>
      <c r="U9" s="13">
        <v>5</v>
      </c>
      <c r="V9" s="13">
        <v>2</v>
      </c>
      <c r="W9" s="13">
        <v>0</v>
      </c>
      <c r="X9" s="13">
        <v>0</v>
      </c>
      <c r="Y9" s="13">
        <v>0</v>
      </c>
      <c r="Z9" s="13">
        <v>4</v>
      </c>
      <c r="AA9" s="13">
        <v>5</v>
      </c>
      <c r="AB9" s="13">
        <v>0</v>
      </c>
      <c r="AC9" s="13">
        <v>94</v>
      </c>
      <c r="AD9" s="13">
        <v>94</v>
      </c>
      <c r="AE9" s="13">
        <v>94</v>
      </c>
      <c r="AF9" s="13">
        <v>0</v>
      </c>
      <c r="AG9" s="13">
        <v>0</v>
      </c>
      <c r="AH9" s="13">
        <v>0</v>
      </c>
      <c r="AI9" s="13">
        <v>1</v>
      </c>
      <c r="AJ9" s="13">
        <v>1</v>
      </c>
      <c r="AK9" s="13">
        <v>0</v>
      </c>
      <c r="AL9" s="13">
        <v>0</v>
      </c>
      <c r="AM9" s="13">
        <v>0</v>
      </c>
      <c r="AN9" s="13">
        <v>1</v>
      </c>
      <c r="AO9" s="13">
        <v>0</v>
      </c>
      <c r="AP9" s="13">
        <v>0</v>
      </c>
      <c r="AQ9" s="13">
        <v>2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f>SUM(B9:AV9)</f>
        <v>372</v>
      </c>
    </row>
    <row r="10" spans="1:49" x14ac:dyDescent="0.15">
      <c r="A10" s="55" t="s">
        <v>41</v>
      </c>
      <c r="B10" s="14">
        <f>B2*B9</f>
        <v>410000</v>
      </c>
      <c r="C10" s="14">
        <f t="shared" ref="C10:AV10" si="2">C2*C9</f>
        <v>555000</v>
      </c>
      <c r="D10" s="14">
        <f t="shared" si="2"/>
        <v>490000</v>
      </c>
      <c r="E10" s="14">
        <f t="shared" si="2"/>
        <v>63600</v>
      </c>
      <c r="F10" s="14">
        <f t="shared" si="2"/>
        <v>170000</v>
      </c>
      <c r="G10" s="14">
        <f t="shared" si="2"/>
        <v>130000</v>
      </c>
      <c r="H10" s="14">
        <f t="shared" si="2"/>
        <v>139000</v>
      </c>
      <c r="I10" s="14">
        <f t="shared" si="2"/>
        <v>417000</v>
      </c>
      <c r="J10" s="14">
        <f t="shared" si="2"/>
        <v>1167600</v>
      </c>
      <c r="K10" s="14">
        <f t="shared" si="2"/>
        <v>790000</v>
      </c>
      <c r="L10" s="14">
        <f t="shared" si="2"/>
        <v>750600</v>
      </c>
      <c r="M10" s="14">
        <f t="shared" si="2"/>
        <v>375300</v>
      </c>
      <c r="N10" s="14">
        <f t="shared" si="2"/>
        <v>228000</v>
      </c>
      <c r="O10" s="14">
        <f t="shared" si="2"/>
        <v>445000</v>
      </c>
      <c r="P10" s="14">
        <f t="shared" si="2"/>
        <v>170000</v>
      </c>
      <c r="Q10" s="14">
        <f t="shared" si="2"/>
        <v>596000</v>
      </c>
      <c r="R10" s="14">
        <f t="shared" si="2"/>
        <v>130000</v>
      </c>
      <c r="S10" s="14">
        <f t="shared" si="2"/>
        <v>154800</v>
      </c>
      <c r="T10" s="14">
        <f t="shared" si="2"/>
        <v>260000</v>
      </c>
      <c r="U10" s="14">
        <f t="shared" si="2"/>
        <v>310000</v>
      </c>
      <c r="V10" s="14">
        <f t="shared" si="2"/>
        <v>220000</v>
      </c>
      <c r="W10" s="14">
        <f t="shared" si="2"/>
        <v>0</v>
      </c>
      <c r="X10" s="14">
        <f t="shared" si="2"/>
        <v>0</v>
      </c>
      <c r="Y10" s="14">
        <f t="shared" si="2"/>
        <v>0</v>
      </c>
      <c r="Z10" s="14">
        <f t="shared" si="2"/>
        <v>440000</v>
      </c>
      <c r="AA10" s="14">
        <f t="shared" si="2"/>
        <v>345000</v>
      </c>
      <c r="AB10" s="14">
        <f t="shared" si="2"/>
        <v>0</v>
      </c>
      <c r="AC10" s="14">
        <f>AC2*AC9</f>
        <v>695600</v>
      </c>
      <c r="AD10" s="14">
        <f t="shared" si="2"/>
        <v>1278400</v>
      </c>
      <c r="AE10" s="14">
        <f t="shared" si="2"/>
        <v>1109200</v>
      </c>
      <c r="AF10" s="14">
        <f t="shared" si="2"/>
        <v>0</v>
      </c>
      <c r="AG10" s="14">
        <f t="shared" si="2"/>
        <v>0</v>
      </c>
      <c r="AH10" s="14">
        <f t="shared" si="2"/>
        <v>0</v>
      </c>
      <c r="AI10" s="14">
        <v>490000</v>
      </c>
      <c r="AJ10" s="14">
        <f t="shared" si="2"/>
        <v>4500000</v>
      </c>
      <c r="AK10" s="14">
        <f t="shared" si="2"/>
        <v>0</v>
      </c>
      <c r="AL10" s="14">
        <f t="shared" si="2"/>
        <v>0</v>
      </c>
      <c r="AM10" s="14">
        <f t="shared" si="2"/>
        <v>0</v>
      </c>
      <c r="AN10" s="14">
        <f t="shared" si="2"/>
        <v>3900000</v>
      </c>
      <c r="AO10" s="14">
        <f t="shared" si="2"/>
        <v>0</v>
      </c>
      <c r="AP10" s="14">
        <f t="shared" si="2"/>
        <v>0</v>
      </c>
      <c r="AQ10" s="14">
        <f t="shared" si="2"/>
        <v>695000</v>
      </c>
      <c r="AR10" s="14">
        <f t="shared" si="2"/>
        <v>0</v>
      </c>
      <c r="AS10" s="14">
        <f t="shared" si="2"/>
        <v>0</v>
      </c>
      <c r="AT10" s="14">
        <f t="shared" si="2"/>
        <v>0</v>
      </c>
      <c r="AU10" s="14">
        <f t="shared" si="2"/>
        <v>0</v>
      </c>
      <c r="AV10" s="14">
        <f t="shared" si="2"/>
        <v>0</v>
      </c>
      <c r="AW10" s="39">
        <f>SUM(B10:AV10)</f>
        <v>21425100</v>
      </c>
    </row>
    <row r="11" spans="1:49" x14ac:dyDescent="0.15">
      <c r="A11" s="59"/>
      <c r="B11" s="41"/>
    </row>
    <row r="12" spans="1:49" x14ac:dyDescent="0.15">
      <c r="A12" s="57" t="s">
        <v>45</v>
      </c>
      <c r="B12" s="13">
        <v>10</v>
      </c>
      <c r="C12" s="13">
        <v>2</v>
      </c>
      <c r="D12" s="13">
        <v>8</v>
      </c>
      <c r="E12" s="13">
        <v>7</v>
      </c>
      <c r="F12" s="13">
        <v>10</v>
      </c>
      <c r="G12" s="13">
        <v>10</v>
      </c>
      <c r="H12" s="13">
        <v>8</v>
      </c>
      <c r="I12" s="13">
        <v>3</v>
      </c>
      <c r="J12" s="13">
        <v>0</v>
      </c>
      <c r="K12" s="13">
        <v>0</v>
      </c>
      <c r="L12" s="13">
        <v>5</v>
      </c>
      <c r="M12" s="13">
        <v>0</v>
      </c>
      <c r="N12" s="13">
        <v>4</v>
      </c>
      <c r="O12" s="13">
        <v>9</v>
      </c>
      <c r="P12" s="13">
        <v>9</v>
      </c>
      <c r="Q12" s="13">
        <v>5</v>
      </c>
      <c r="R12" s="13">
        <v>9</v>
      </c>
      <c r="S12" s="13">
        <v>0</v>
      </c>
      <c r="T12" s="13">
        <v>9</v>
      </c>
      <c r="U12" s="13">
        <v>0</v>
      </c>
      <c r="V12" s="13">
        <v>3</v>
      </c>
      <c r="W12" s="13">
        <v>0</v>
      </c>
      <c r="X12" s="13">
        <v>0</v>
      </c>
      <c r="Y12" s="13">
        <v>0</v>
      </c>
      <c r="Z12" s="13">
        <v>2</v>
      </c>
      <c r="AA12" s="13">
        <v>4</v>
      </c>
      <c r="AB12" s="13">
        <v>0</v>
      </c>
      <c r="AC12" s="13">
        <v>103</v>
      </c>
      <c r="AD12" s="13">
        <v>103</v>
      </c>
      <c r="AE12" s="13">
        <v>103</v>
      </c>
      <c r="AF12" s="13">
        <v>25</v>
      </c>
      <c r="AG12" s="13">
        <v>100</v>
      </c>
      <c r="AH12" s="13">
        <v>0</v>
      </c>
      <c r="AI12" s="13">
        <v>0</v>
      </c>
      <c r="AJ12" s="13">
        <v>1</v>
      </c>
      <c r="AK12" s="13">
        <v>1</v>
      </c>
      <c r="AL12" s="13">
        <v>0</v>
      </c>
      <c r="AM12" s="13">
        <v>1</v>
      </c>
      <c r="AN12" s="13">
        <v>0</v>
      </c>
      <c r="AO12" s="13">
        <v>1</v>
      </c>
      <c r="AP12" s="13">
        <v>0</v>
      </c>
      <c r="AQ12" s="13">
        <v>1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f>SUM(B12:AV12)</f>
        <v>556</v>
      </c>
    </row>
    <row r="13" spans="1:49" x14ac:dyDescent="0.15">
      <c r="A13" s="55" t="s">
        <v>41</v>
      </c>
      <c r="B13" s="14">
        <f>+B2*B12</f>
        <v>820000</v>
      </c>
      <c r="C13" s="14">
        <f t="shared" ref="C13:AV13" si="3">+C2*C12</f>
        <v>370000</v>
      </c>
      <c r="D13" s="14">
        <f t="shared" si="3"/>
        <v>784000</v>
      </c>
      <c r="E13" s="14">
        <f t="shared" si="3"/>
        <v>111300</v>
      </c>
      <c r="F13" s="14">
        <f t="shared" si="3"/>
        <v>340000</v>
      </c>
      <c r="G13" s="14">
        <f t="shared" si="3"/>
        <v>260000</v>
      </c>
      <c r="H13" s="14">
        <f t="shared" si="3"/>
        <v>556000</v>
      </c>
      <c r="I13" s="14">
        <f t="shared" si="3"/>
        <v>625500</v>
      </c>
      <c r="J13" s="14">
        <f t="shared" si="3"/>
        <v>0</v>
      </c>
      <c r="K13" s="14">
        <f t="shared" si="3"/>
        <v>0</v>
      </c>
      <c r="L13" s="14">
        <f t="shared" si="3"/>
        <v>1251000</v>
      </c>
      <c r="M13" s="14">
        <f t="shared" si="3"/>
        <v>0</v>
      </c>
      <c r="N13" s="14">
        <f t="shared" si="3"/>
        <v>304000</v>
      </c>
      <c r="O13" s="14">
        <f t="shared" si="3"/>
        <v>801000</v>
      </c>
      <c r="P13" s="14">
        <f t="shared" si="3"/>
        <v>306000</v>
      </c>
      <c r="Q13" s="14">
        <f t="shared" si="3"/>
        <v>745000</v>
      </c>
      <c r="R13" s="14">
        <f t="shared" si="3"/>
        <v>234000</v>
      </c>
      <c r="S13" s="14">
        <f t="shared" si="3"/>
        <v>0</v>
      </c>
      <c r="T13" s="14">
        <f t="shared" si="3"/>
        <v>585000</v>
      </c>
      <c r="U13" s="14">
        <f t="shared" si="3"/>
        <v>0</v>
      </c>
      <c r="V13" s="14">
        <f t="shared" si="3"/>
        <v>330000</v>
      </c>
      <c r="W13" s="14">
        <f t="shared" si="3"/>
        <v>0</v>
      </c>
      <c r="X13" s="14">
        <f t="shared" si="3"/>
        <v>0</v>
      </c>
      <c r="Y13" s="14">
        <f t="shared" si="3"/>
        <v>0</v>
      </c>
      <c r="Z13" s="14">
        <f t="shared" si="3"/>
        <v>220000</v>
      </c>
      <c r="AA13" s="14">
        <f t="shared" si="3"/>
        <v>276000</v>
      </c>
      <c r="AB13" s="14">
        <f t="shared" si="3"/>
        <v>0</v>
      </c>
      <c r="AC13" s="14">
        <f t="shared" si="3"/>
        <v>762200</v>
      </c>
      <c r="AD13" s="14">
        <f t="shared" si="3"/>
        <v>1400800</v>
      </c>
      <c r="AE13" s="14">
        <f t="shared" si="3"/>
        <v>1215400</v>
      </c>
      <c r="AF13" s="14">
        <f t="shared" si="3"/>
        <v>4425000</v>
      </c>
      <c r="AG13" s="14">
        <f t="shared" si="3"/>
        <v>6800000</v>
      </c>
      <c r="AH13" s="14">
        <f t="shared" si="3"/>
        <v>0</v>
      </c>
      <c r="AI13" s="14">
        <f t="shared" si="3"/>
        <v>0</v>
      </c>
      <c r="AJ13" s="14">
        <f t="shared" si="3"/>
        <v>4500000</v>
      </c>
      <c r="AK13" s="14">
        <f t="shared" si="3"/>
        <v>14900000</v>
      </c>
      <c r="AL13" s="14">
        <f t="shared" si="3"/>
        <v>0</v>
      </c>
      <c r="AM13" s="14">
        <f t="shared" si="3"/>
        <v>2750000</v>
      </c>
      <c r="AN13" s="14">
        <f t="shared" si="3"/>
        <v>0</v>
      </c>
      <c r="AO13" s="14">
        <f t="shared" si="3"/>
        <v>4900000</v>
      </c>
      <c r="AP13" s="14">
        <f t="shared" si="3"/>
        <v>0</v>
      </c>
      <c r="AQ13" s="14">
        <f t="shared" si="3"/>
        <v>347500</v>
      </c>
      <c r="AR13" s="14">
        <f t="shared" si="3"/>
        <v>0</v>
      </c>
      <c r="AS13" s="14">
        <f t="shared" si="3"/>
        <v>0</v>
      </c>
      <c r="AT13" s="14">
        <f t="shared" si="3"/>
        <v>0</v>
      </c>
      <c r="AU13" s="14">
        <f t="shared" si="3"/>
        <v>0</v>
      </c>
      <c r="AV13" s="14">
        <f t="shared" si="3"/>
        <v>0</v>
      </c>
      <c r="AW13" s="39">
        <f>SUM(B13:AV13)</f>
        <v>50919700</v>
      </c>
    </row>
    <row r="14" spans="1:49" x14ac:dyDescent="0.15">
      <c r="A14" s="60"/>
    </row>
    <row r="15" spans="1:49" x14ac:dyDescent="0.15">
      <c r="A15" s="57" t="s">
        <v>46</v>
      </c>
      <c r="B15" s="13">
        <v>6</v>
      </c>
      <c r="C15" s="13">
        <v>9</v>
      </c>
      <c r="D15" s="13">
        <v>9</v>
      </c>
      <c r="E15" s="13">
        <v>9</v>
      </c>
      <c r="F15" s="13">
        <v>9</v>
      </c>
      <c r="G15" s="13">
        <v>15</v>
      </c>
      <c r="H15" s="13">
        <v>0</v>
      </c>
      <c r="I15" s="13">
        <v>9</v>
      </c>
      <c r="J15" s="13">
        <v>0</v>
      </c>
      <c r="K15" s="13">
        <v>6</v>
      </c>
      <c r="L15" s="13">
        <v>0</v>
      </c>
      <c r="M15" s="13">
        <v>3</v>
      </c>
      <c r="N15" s="13">
        <v>0</v>
      </c>
      <c r="O15" s="13">
        <v>6</v>
      </c>
      <c r="P15" s="13">
        <v>6</v>
      </c>
      <c r="Q15" s="13">
        <v>6</v>
      </c>
      <c r="R15" s="13">
        <v>5</v>
      </c>
      <c r="S15" s="13">
        <v>6</v>
      </c>
      <c r="T15" s="13">
        <v>9</v>
      </c>
      <c r="U15" s="13">
        <v>9</v>
      </c>
      <c r="V15" s="13">
        <v>9</v>
      </c>
      <c r="W15" s="13">
        <v>3</v>
      </c>
      <c r="X15" s="13">
        <v>4</v>
      </c>
      <c r="Y15" s="13">
        <v>6</v>
      </c>
      <c r="Z15" s="13">
        <v>6</v>
      </c>
      <c r="AA15" s="13">
        <v>6</v>
      </c>
      <c r="AB15" s="13">
        <v>0</v>
      </c>
      <c r="AC15" s="13">
        <v>400</v>
      </c>
      <c r="AD15" s="13">
        <v>400</v>
      </c>
      <c r="AE15" s="13">
        <v>400</v>
      </c>
      <c r="AF15" s="13">
        <v>0</v>
      </c>
      <c r="AG15" s="13">
        <v>40</v>
      </c>
      <c r="AH15" s="13">
        <v>0</v>
      </c>
      <c r="AI15" s="13">
        <v>3</v>
      </c>
      <c r="AJ15" s="13">
        <v>0</v>
      </c>
      <c r="AK15" s="13">
        <v>0</v>
      </c>
      <c r="AL15" s="13">
        <v>0</v>
      </c>
      <c r="AM15" s="13">
        <v>0</v>
      </c>
      <c r="AN15" s="13">
        <v>3</v>
      </c>
      <c r="AO15" s="13">
        <v>3</v>
      </c>
      <c r="AP15" s="13">
        <v>1</v>
      </c>
      <c r="AQ15" s="13">
        <v>2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f>SUM(B15:AV15)</f>
        <v>1408</v>
      </c>
    </row>
    <row r="16" spans="1:49" x14ac:dyDescent="0.15">
      <c r="A16" s="61" t="s">
        <v>41</v>
      </c>
      <c r="B16" s="14">
        <f>+B2*B15</f>
        <v>492000</v>
      </c>
      <c r="C16" s="14">
        <f t="shared" ref="C16:AV16" si="4">+C2*C15</f>
        <v>1665000</v>
      </c>
      <c r="D16" s="14">
        <f t="shared" si="4"/>
        <v>882000</v>
      </c>
      <c r="E16" s="14">
        <f t="shared" si="4"/>
        <v>143100</v>
      </c>
      <c r="F16" s="14">
        <f t="shared" si="4"/>
        <v>306000</v>
      </c>
      <c r="G16" s="14">
        <f t="shared" si="4"/>
        <v>390000</v>
      </c>
      <c r="H16" s="14">
        <f t="shared" si="4"/>
        <v>0</v>
      </c>
      <c r="I16" s="14">
        <f t="shared" si="4"/>
        <v>1876500</v>
      </c>
      <c r="J16" s="14">
        <f t="shared" si="4"/>
        <v>0</v>
      </c>
      <c r="K16" s="14">
        <f t="shared" si="4"/>
        <v>4740000</v>
      </c>
      <c r="L16" s="14">
        <f t="shared" si="4"/>
        <v>0</v>
      </c>
      <c r="M16" s="14">
        <f t="shared" si="4"/>
        <v>1125900</v>
      </c>
      <c r="N16" s="14">
        <f t="shared" si="4"/>
        <v>0</v>
      </c>
      <c r="O16" s="14">
        <f t="shared" si="4"/>
        <v>534000</v>
      </c>
      <c r="P16" s="14">
        <f t="shared" si="4"/>
        <v>204000</v>
      </c>
      <c r="Q16" s="14">
        <f t="shared" si="4"/>
        <v>894000</v>
      </c>
      <c r="R16" s="14">
        <f t="shared" si="4"/>
        <v>130000</v>
      </c>
      <c r="S16" s="14">
        <f t="shared" si="4"/>
        <v>232200</v>
      </c>
      <c r="T16" s="14">
        <f t="shared" si="4"/>
        <v>585000</v>
      </c>
      <c r="U16" s="14">
        <f t="shared" si="4"/>
        <v>558000</v>
      </c>
      <c r="V16" s="14">
        <f t="shared" si="4"/>
        <v>990000</v>
      </c>
      <c r="W16" s="14">
        <f t="shared" si="4"/>
        <v>1170000</v>
      </c>
      <c r="X16" s="14">
        <f t="shared" si="4"/>
        <v>2360000</v>
      </c>
      <c r="Y16" s="14">
        <f t="shared" si="4"/>
        <v>13200000</v>
      </c>
      <c r="Z16" s="14">
        <f t="shared" si="4"/>
        <v>660000</v>
      </c>
      <c r="AA16" s="14">
        <f t="shared" si="4"/>
        <v>414000</v>
      </c>
      <c r="AB16" s="14">
        <f t="shared" si="4"/>
        <v>0</v>
      </c>
      <c r="AC16" s="14">
        <f t="shared" si="4"/>
        <v>2960000</v>
      </c>
      <c r="AD16" s="14">
        <f t="shared" si="4"/>
        <v>5440000</v>
      </c>
      <c r="AE16" s="14">
        <f t="shared" si="4"/>
        <v>4720000</v>
      </c>
      <c r="AF16" s="14">
        <f t="shared" si="4"/>
        <v>0</v>
      </c>
      <c r="AG16" s="14">
        <f t="shared" si="4"/>
        <v>2720000</v>
      </c>
      <c r="AH16" s="14">
        <f t="shared" si="4"/>
        <v>0</v>
      </c>
      <c r="AI16" s="14">
        <f t="shared" si="4"/>
        <v>1470000</v>
      </c>
      <c r="AJ16" s="14">
        <f t="shared" si="4"/>
        <v>0</v>
      </c>
      <c r="AK16" s="14">
        <f t="shared" si="4"/>
        <v>0</v>
      </c>
      <c r="AL16" s="14">
        <f t="shared" si="4"/>
        <v>0</v>
      </c>
      <c r="AM16" s="14">
        <f t="shared" si="4"/>
        <v>0</v>
      </c>
      <c r="AN16" s="14">
        <f t="shared" si="4"/>
        <v>11700000</v>
      </c>
      <c r="AO16" s="14">
        <f t="shared" si="4"/>
        <v>14700000</v>
      </c>
      <c r="AP16" s="14">
        <f t="shared" si="4"/>
        <v>5000000</v>
      </c>
      <c r="AQ16" s="14">
        <f t="shared" si="4"/>
        <v>695000</v>
      </c>
      <c r="AR16" s="14">
        <f t="shared" si="4"/>
        <v>0</v>
      </c>
      <c r="AS16" s="14">
        <f t="shared" si="4"/>
        <v>0</v>
      </c>
      <c r="AT16" s="14">
        <f t="shared" si="4"/>
        <v>0</v>
      </c>
      <c r="AU16" s="14">
        <f t="shared" si="4"/>
        <v>0</v>
      </c>
      <c r="AV16" s="14">
        <f t="shared" si="4"/>
        <v>0</v>
      </c>
      <c r="AW16" s="42">
        <f>SUM(B16:AV16)</f>
        <v>82956700</v>
      </c>
    </row>
    <row r="17" spans="1:49" x14ac:dyDescent="0.15">
      <c r="A17" s="62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4"/>
    </row>
    <row r="18" spans="1:49" ht="20.25" x14ac:dyDescent="0.15">
      <c r="A18" s="57" t="s">
        <v>47</v>
      </c>
      <c r="B18" s="13">
        <v>2</v>
      </c>
      <c r="C18" s="13">
        <v>2</v>
      </c>
      <c r="D18" s="13">
        <v>2</v>
      </c>
      <c r="E18" s="13">
        <v>2</v>
      </c>
      <c r="F18" s="13">
        <v>2</v>
      </c>
      <c r="G18" s="13">
        <v>2</v>
      </c>
      <c r="H18" s="13">
        <v>0</v>
      </c>
      <c r="I18" s="13">
        <v>3</v>
      </c>
      <c r="J18" s="13">
        <v>0</v>
      </c>
      <c r="K18" s="13">
        <v>1</v>
      </c>
      <c r="L18" s="13">
        <v>0</v>
      </c>
      <c r="M18" s="13">
        <v>1</v>
      </c>
      <c r="N18" s="13">
        <v>1</v>
      </c>
      <c r="O18" s="13">
        <v>1</v>
      </c>
      <c r="P18" s="13">
        <v>2</v>
      </c>
      <c r="Q18" s="13">
        <v>1</v>
      </c>
      <c r="R18" s="13">
        <v>5</v>
      </c>
      <c r="S18" s="13">
        <v>4</v>
      </c>
      <c r="T18" s="13">
        <v>2</v>
      </c>
      <c r="U18" s="13">
        <v>5</v>
      </c>
      <c r="V18" s="13">
        <v>0</v>
      </c>
      <c r="W18" s="13">
        <v>0</v>
      </c>
      <c r="X18" s="13">
        <v>0</v>
      </c>
      <c r="Y18" s="13">
        <v>0</v>
      </c>
      <c r="Z18" s="13">
        <v>4</v>
      </c>
      <c r="AA18" s="13">
        <v>3</v>
      </c>
      <c r="AB18" s="13">
        <v>0</v>
      </c>
      <c r="AC18" s="13">
        <v>100</v>
      </c>
      <c r="AD18" s="13">
        <v>100</v>
      </c>
      <c r="AE18" s="13">
        <v>100</v>
      </c>
      <c r="AF18" s="13">
        <v>10</v>
      </c>
      <c r="AG18" s="13">
        <v>40</v>
      </c>
      <c r="AH18" s="13">
        <v>0</v>
      </c>
      <c r="AI18" s="13">
        <v>1</v>
      </c>
      <c r="AJ18" s="13">
        <v>0</v>
      </c>
      <c r="AK18" s="13">
        <v>0</v>
      </c>
      <c r="AL18" s="13">
        <v>0</v>
      </c>
      <c r="AM18" s="13">
        <v>0</v>
      </c>
      <c r="AN18" s="13">
        <v>1</v>
      </c>
      <c r="AO18" s="13">
        <v>1</v>
      </c>
      <c r="AP18" s="13">
        <v>0</v>
      </c>
      <c r="AQ18" s="13">
        <v>1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f>SUM(B18:AV18)</f>
        <v>399</v>
      </c>
    </row>
    <row r="19" spans="1:49" x14ac:dyDescent="0.15">
      <c r="A19" s="55" t="s">
        <v>41</v>
      </c>
      <c r="B19" s="14">
        <f>+B18*B2</f>
        <v>164000</v>
      </c>
      <c r="C19" s="14">
        <f t="shared" ref="C19:AV19" si="5">+C18*C2</f>
        <v>370000</v>
      </c>
      <c r="D19" s="14">
        <f t="shared" si="5"/>
        <v>196000</v>
      </c>
      <c r="E19" s="14">
        <f t="shared" si="5"/>
        <v>31800</v>
      </c>
      <c r="F19" s="14">
        <f t="shared" si="5"/>
        <v>68000</v>
      </c>
      <c r="G19" s="14">
        <f t="shared" si="5"/>
        <v>52000</v>
      </c>
      <c r="H19" s="14">
        <f t="shared" si="5"/>
        <v>0</v>
      </c>
      <c r="I19" s="14">
        <f t="shared" si="5"/>
        <v>625500</v>
      </c>
      <c r="J19" s="14">
        <f t="shared" si="5"/>
        <v>0</v>
      </c>
      <c r="K19" s="14">
        <f t="shared" si="5"/>
        <v>790000</v>
      </c>
      <c r="L19" s="14">
        <f t="shared" si="5"/>
        <v>0</v>
      </c>
      <c r="M19" s="14">
        <f t="shared" si="5"/>
        <v>375300</v>
      </c>
      <c r="N19" s="14">
        <f t="shared" si="5"/>
        <v>76000</v>
      </c>
      <c r="O19" s="14">
        <f t="shared" si="5"/>
        <v>89000</v>
      </c>
      <c r="P19" s="14">
        <f t="shared" si="5"/>
        <v>68000</v>
      </c>
      <c r="Q19" s="14">
        <f t="shared" si="5"/>
        <v>149000</v>
      </c>
      <c r="R19" s="14">
        <f t="shared" si="5"/>
        <v>130000</v>
      </c>
      <c r="S19" s="14">
        <f t="shared" si="5"/>
        <v>154800</v>
      </c>
      <c r="T19" s="14">
        <f t="shared" si="5"/>
        <v>130000</v>
      </c>
      <c r="U19" s="14">
        <f t="shared" si="5"/>
        <v>310000</v>
      </c>
      <c r="V19" s="14">
        <f t="shared" si="5"/>
        <v>0</v>
      </c>
      <c r="W19" s="14">
        <f t="shared" si="5"/>
        <v>0</v>
      </c>
      <c r="X19" s="14">
        <f t="shared" si="5"/>
        <v>0</v>
      </c>
      <c r="Y19" s="14">
        <f t="shared" si="5"/>
        <v>0</v>
      </c>
      <c r="Z19" s="14">
        <f t="shared" si="5"/>
        <v>440000</v>
      </c>
      <c r="AA19" s="14">
        <f t="shared" si="5"/>
        <v>207000</v>
      </c>
      <c r="AB19" s="14">
        <f t="shared" si="5"/>
        <v>0</v>
      </c>
      <c r="AC19" s="14">
        <f t="shared" si="5"/>
        <v>740000</v>
      </c>
      <c r="AD19" s="14">
        <f t="shared" si="5"/>
        <v>1360000</v>
      </c>
      <c r="AE19" s="14">
        <f t="shared" si="5"/>
        <v>1180000</v>
      </c>
      <c r="AF19" s="14">
        <f t="shared" si="5"/>
        <v>1770000</v>
      </c>
      <c r="AG19" s="14">
        <f t="shared" si="5"/>
        <v>2720000</v>
      </c>
      <c r="AH19" s="14">
        <f t="shared" si="5"/>
        <v>0</v>
      </c>
      <c r="AI19" s="14">
        <f t="shared" si="5"/>
        <v>490000</v>
      </c>
      <c r="AJ19" s="14">
        <f t="shared" si="5"/>
        <v>0</v>
      </c>
      <c r="AK19" s="14">
        <f t="shared" si="5"/>
        <v>0</v>
      </c>
      <c r="AL19" s="14">
        <f t="shared" si="5"/>
        <v>0</v>
      </c>
      <c r="AM19" s="14">
        <f t="shared" si="5"/>
        <v>0</v>
      </c>
      <c r="AN19" s="14">
        <f t="shared" si="5"/>
        <v>3900000</v>
      </c>
      <c r="AO19" s="14">
        <f t="shared" si="5"/>
        <v>4900000</v>
      </c>
      <c r="AP19" s="14">
        <f t="shared" si="5"/>
        <v>0</v>
      </c>
      <c r="AQ19" s="14">
        <f t="shared" si="5"/>
        <v>347500</v>
      </c>
      <c r="AR19" s="14">
        <f t="shared" si="5"/>
        <v>0</v>
      </c>
      <c r="AS19" s="14">
        <f t="shared" si="5"/>
        <v>0</v>
      </c>
      <c r="AT19" s="14">
        <f t="shared" si="5"/>
        <v>0</v>
      </c>
      <c r="AU19" s="14">
        <f t="shared" si="5"/>
        <v>0</v>
      </c>
      <c r="AV19" s="17">
        <f t="shared" si="5"/>
        <v>0</v>
      </c>
      <c r="AW19" s="39">
        <f>SUM(B19:AV19)</f>
        <v>21833900</v>
      </c>
    </row>
    <row r="21" spans="1:49" x14ac:dyDescent="0.15">
      <c r="A21" s="57" t="s">
        <v>48</v>
      </c>
      <c r="B21" s="13">
        <v>12</v>
      </c>
      <c r="C21" s="13">
        <v>2</v>
      </c>
      <c r="D21" s="13">
        <v>10</v>
      </c>
      <c r="E21" s="13">
        <v>11</v>
      </c>
      <c r="F21" s="13">
        <v>11</v>
      </c>
      <c r="G21" s="13">
        <v>13</v>
      </c>
      <c r="H21" s="13">
        <v>16</v>
      </c>
      <c r="I21" s="13">
        <v>3</v>
      </c>
      <c r="J21" s="13">
        <v>1</v>
      </c>
      <c r="K21" s="13">
        <v>1</v>
      </c>
      <c r="L21" s="13">
        <v>0</v>
      </c>
      <c r="M21" s="13">
        <v>1</v>
      </c>
      <c r="N21" s="13">
        <v>5</v>
      </c>
      <c r="O21" s="13">
        <v>11</v>
      </c>
      <c r="P21" s="13">
        <v>12</v>
      </c>
      <c r="Q21" s="13">
        <v>8</v>
      </c>
      <c r="R21" s="13">
        <v>13</v>
      </c>
      <c r="S21" s="13">
        <v>6</v>
      </c>
      <c r="T21" s="13">
        <v>14</v>
      </c>
      <c r="U21" s="13">
        <v>13</v>
      </c>
      <c r="V21" s="13">
        <v>2</v>
      </c>
      <c r="W21" s="13">
        <v>0</v>
      </c>
      <c r="X21" s="13">
        <v>3</v>
      </c>
      <c r="Y21" s="13">
        <v>0</v>
      </c>
      <c r="Z21" s="13">
        <v>1</v>
      </c>
      <c r="AA21" s="13">
        <v>4</v>
      </c>
      <c r="AB21" s="13">
        <v>0</v>
      </c>
      <c r="AC21" s="13">
        <v>185</v>
      </c>
      <c r="AD21" s="13">
        <v>185</v>
      </c>
      <c r="AE21" s="13">
        <v>185</v>
      </c>
      <c r="AF21" s="13">
        <v>0</v>
      </c>
      <c r="AG21" s="13">
        <v>0</v>
      </c>
      <c r="AH21" s="13">
        <v>0</v>
      </c>
      <c r="AI21" s="13">
        <v>1</v>
      </c>
      <c r="AJ21" s="13">
        <v>1</v>
      </c>
      <c r="AK21" s="13">
        <v>0</v>
      </c>
      <c r="AL21" s="13">
        <v>0</v>
      </c>
      <c r="AM21" s="13">
        <v>3</v>
      </c>
      <c r="AN21" s="13">
        <v>0</v>
      </c>
      <c r="AO21" s="13">
        <v>1</v>
      </c>
      <c r="AP21" s="13">
        <v>0</v>
      </c>
      <c r="AQ21" s="13">
        <v>1</v>
      </c>
      <c r="AR21" s="13">
        <v>0</v>
      </c>
      <c r="AS21" s="13">
        <v>0</v>
      </c>
      <c r="AT21" s="13">
        <v>0</v>
      </c>
      <c r="AU21" s="13">
        <v>0</v>
      </c>
      <c r="AV21" s="16">
        <v>0</v>
      </c>
      <c r="AW21" s="13">
        <f>SUM(B21:AV21)</f>
        <v>735</v>
      </c>
    </row>
    <row r="22" spans="1:49" x14ac:dyDescent="0.15">
      <c r="A22" s="55" t="s">
        <v>41</v>
      </c>
      <c r="B22" s="14">
        <f>+B21*B2</f>
        <v>984000</v>
      </c>
      <c r="C22" s="14">
        <f t="shared" ref="C22:AV22" si="6">+C21*C2</f>
        <v>370000</v>
      </c>
      <c r="D22" s="14">
        <f t="shared" si="6"/>
        <v>980000</v>
      </c>
      <c r="E22" s="14">
        <f t="shared" si="6"/>
        <v>174900</v>
      </c>
      <c r="F22" s="14">
        <f t="shared" si="6"/>
        <v>374000</v>
      </c>
      <c r="G22" s="14">
        <f t="shared" si="6"/>
        <v>338000</v>
      </c>
      <c r="H22" s="14">
        <f t="shared" si="6"/>
        <v>1112000</v>
      </c>
      <c r="I22" s="14">
        <f t="shared" si="6"/>
        <v>625500</v>
      </c>
      <c r="J22" s="14">
        <f t="shared" si="6"/>
        <v>389200</v>
      </c>
      <c r="K22" s="14">
        <f t="shared" si="6"/>
        <v>790000</v>
      </c>
      <c r="L22" s="14">
        <f t="shared" si="6"/>
        <v>0</v>
      </c>
      <c r="M22" s="14">
        <f t="shared" si="6"/>
        <v>375300</v>
      </c>
      <c r="N22" s="14">
        <f t="shared" si="6"/>
        <v>380000</v>
      </c>
      <c r="O22" s="14">
        <f t="shared" si="6"/>
        <v>979000</v>
      </c>
      <c r="P22" s="14">
        <f t="shared" si="6"/>
        <v>408000</v>
      </c>
      <c r="Q22" s="14">
        <f t="shared" si="6"/>
        <v>1192000</v>
      </c>
      <c r="R22" s="14">
        <f t="shared" si="6"/>
        <v>338000</v>
      </c>
      <c r="S22" s="14">
        <f t="shared" si="6"/>
        <v>232200</v>
      </c>
      <c r="T22" s="14">
        <f t="shared" si="6"/>
        <v>910000</v>
      </c>
      <c r="U22" s="14">
        <f t="shared" si="6"/>
        <v>806000</v>
      </c>
      <c r="V22" s="14">
        <f t="shared" si="6"/>
        <v>220000</v>
      </c>
      <c r="W22" s="14">
        <f t="shared" si="6"/>
        <v>0</v>
      </c>
      <c r="X22" s="14">
        <f t="shared" si="6"/>
        <v>1770000</v>
      </c>
      <c r="Y22" s="14">
        <f t="shared" si="6"/>
        <v>0</v>
      </c>
      <c r="Z22" s="14">
        <f t="shared" si="6"/>
        <v>110000</v>
      </c>
      <c r="AA22" s="14">
        <f t="shared" si="6"/>
        <v>276000</v>
      </c>
      <c r="AB22" s="14">
        <f t="shared" si="6"/>
        <v>0</v>
      </c>
      <c r="AC22" s="14">
        <f t="shared" si="6"/>
        <v>1369000</v>
      </c>
      <c r="AD22" s="14">
        <f t="shared" si="6"/>
        <v>2516000</v>
      </c>
      <c r="AE22" s="14">
        <f t="shared" si="6"/>
        <v>2183000</v>
      </c>
      <c r="AF22" s="14">
        <f t="shared" si="6"/>
        <v>0</v>
      </c>
      <c r="AG22" s="14">
        <f t="shared" si="6"/>
        <v>0</v>
      </c>
      <c r="AH22" s="14">
        <f t="shared" si="6"/>
        <v>0</v>
      </c>
      <c r="AI22" s="14">
        <f t="shared" si="6"/>
        <v>490000</v>
      </c>
      <c r="AJ22" s="14">
        <f t="shared" si="6"/>
        <v>4500000</v>
      </c>
      <c r="AK22" s="14">
        <f t="shared" si="6"/>
        <v>0</v>
      </c>
      <c r="AL22" s="14">
        <f t="shared" si="6"/>
        <v>0</v>
      </c>
      <c r="AM22" s="14">
        <f t="shared" si="6"/>
        <v>8250000</v>
      </c>
      <c r="AN22" s="14">
        <f t="shared" si="6"/>
        <v>0</v>
      </c>
      <c r="AO22" s="14">
        <f t="shared" si="6"/>
        <v>4900000</v>
      </c>
      <c r="AP22" s="14">
        <f t="shared" si="6"/>
        <v>0</v>
      </c>
      <c r="AQ22" s="14">
        <f t="shared" si="6"/>
        <v>347500</v>
      </c>
      <c r="AR22" s="14">
        <f t="shared" si="6"/>
        <v>0</v>
      </c>
      <c r="AS22" s="14">
        <f t="shared" si="6"/>
        <v>0</v>
      </c>
      <c r="AT22" s="14">
        <f t="shared" si="6"/>
        <v>0</v>
      </c>
      <c r="AU22" s="14">
        <f t="shared" si="6"/>
        <v>0</v>
      </c>
      <c r="AV22" s="17">
        <f t="shared" si="6"/>
        <v>0</v>
      </c>
      <c r="AW22" s="39">
        <f>SUM(B22:AV22)</f>
        <v>38689600</v>
      </c>
    </row>
    <row r="24" spans="1:49" x14ac:dyDescent="0.15">
      <c r="A24" s="57" t="s">
        <v>49</v>
      </c>
      <c r="B24" s="13">
        <v>9</v>
      </c>
      <c r="C24" s="13">
        <v>1</v>
      </c>
      <c r="D24" s="13">
        <v>6</v>
      </c>
      <c r="E24" s="13">
        <v>7</v>
      </c>
      <c r="F24" s="13">
        <v>9</v>
      </c>
      <c r="G24" s="13">
        <v>9</v>
      </c>
      <c r="H24" s="13">
        <v>19</v>
      </c>
      <c r="I24" s="13">
        <v>4</v>
      </c>
      <c r="J24" s="13">
        <v>7</v>
      </c>
      <c r="K24" s="13">
        <v>1</v>
      </c>
      <c r="L24" s="13">
        <v>6</v>
      </c>
      <c r="M24" s="13">
        <v>1</v>
      </c>
      <c r="N24" s="13">
        <v>7</v>
      </c>
      <c r="O24" s="13">
        <v>8</v>
      </c>
      <c r="P24" s="13">
        <v>8</v>
      </c>
      <c r="Q24" s="13">
        <v>8</v>
      </c>
      <c r="R24" s="13">
        <v>7</v>
      </c>
      <c r="S24" s="13">
        <v>1</v>
      </c>
      <c r="T24" s="13">
        <v>8</v>
      </c>
      <c r="U24" s="13">
        <v>9</v>
      </c>
      <c r="V24" s="13">
        <v>3</v>
      </c>
      <c r="W24" s="13">
        <v>0</v>
      </c>
      <c r="X24" s="13">
        <v>2</v>
      </c>
      <c r="Y24" s="13">
        <v>0</v>
      </c>
      <c r="Z24" s="13">
        <v>2</v>
      </c>
      <c r="AA24" s="13">
        <v>3</v>
      </c>
      <c r="AB24" s="13">
        <v>2</v>
      </c>
      <c r="AC24" s="13">
        <v>87</v>
      </c>
      <c r="AD24" s="13">
        <v>116</v>
      </c>
      <c r="AE24" s="13">
        <v>116</v>
      </c>
      <c r="AF24" s="13">
        <v>6</v>
      </c>
      <c r="AG24" s="13">
        <v>24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1</v>
      </c>
      <c r="AN24" s="13">
        <v>2</v>
      </c>
      <c r="AO24" s="13">
        <v>0</v>
      </c>
      <c r="AP24" s="13">
        <v>0</v>
      </c>
      <c r="AQ24" s="13">
        <v>1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f>SUM(B24:AV24)</f>
        <v>500</v>
      </c>
    </row>
    <row r="25" spans="1:49" x14ac:dyDescent="0.15">
      <c r="A25" s="55" t="s">
        <v>41</v>
      </c>
      <c r="B25" s="14">
        <f>+B24*B2</f>
        <v>738000</v>
      </c>
      <c r="C25" s="14">
        <f t="shared" ref="C25:AV25" si="7">+C24*C2</f>
        <v>185000</v>
      </c>
      <c r="D25" s="14">
        <f t="shared" si="7"/>
        <v>588000</v>
      </c>
      <c r="E25" s="14">
        <f t="shared" si="7"/>
        <v>111300</v>
      </c>
      <c r="F25" s="14">
        <f t="shared" si="7"/>
        <v>306000</v>
      </c>
      <c r="G25" s="14">
        <f t="shared" si="7"/>
        <v>234000</v>
      </c>
      <c r="H25" s="14">
        <f t="shared" si="7"/>
        <v>1320500</v>
      </c>
      <c r="I25" s="14">
        <f t="shared" si="7"/>
        <v>834000</v>
      </c>
      <c r="J25" s="14">
        <f t="shared" si="7"/>
        <v>2724400</v>
      </c>
      <c r="K25" s="14">
        <f t="shared" si="7"/>
        <v>790000</v>
      </c>
      <c r="L25" s="14">
        <f t="shared" si="7"/>
        <v>1501200</v>
      </c>
      <c r="M25" s="14">
        <f t="shared" si="7"/>
        <v>375300</v>
      </c>
      <c r="N25" s="14">
        <f t="shared" si="7"/>
        <v>532000</v>
      </c>
      <c r="O25" s="14">
        <f t="shared" si="7"/>
        <v>712000</v>
      </c>
      <c r="P25" s="14">
        <f t="shared" si="7"/>
        <v>272000</v>
      </c>
      <c r="Q25" s="14">
        <f t="shared" si="7"/>
        <v>1192000</v>
      </c>
      <c r="R25" s="14">
        <f t="shared" si="7"/>
        <v>182000</v>
      </c>
      <c r="S25" s="14">
        <f t="shared" si="7"/>
        <v>38700</v>
      </c>
      <c r="T25" s="14">
        <f t="shared" si="7"/>
        <v>520000</v>
      </c>
      <c r="U25" s="14">
        <f t="shared" si="7"/>
        <v>558000</v>
      </c>
      <c r="V25" s="14">
        <f t="shared" si="7"/>
        <v>330000</v>
      </c>
      <c r="W25" s="14">
        <f t="shared" si="7"/>
        <v>0</v>
      </c>
      <c r="X25" s="14">
        <f t="shared" si="7"/>
        <v>1180000</v>
      </c>
      <c r="Y25" s="14">
        <f t="shared" si="7"/>
        <v>0</v>
      </c>
      <c r="Z25" s="14">
        <f>+Z24*Z2</f>
        <v>220000</v>
      </c>
      <c r="AA25" s="14">
        <f t="shared" si="7"/>
        <v>207000</v>
      </c>
      <c r="AB25" s="14">
        <f t="shared" si="7"/>
        <v>84000</v>
      </c>
      <c r="AC25" s="14">
        <f t="shared" si="7"/>
        <v>643800</v>
      </c>
      <c r="AD25" s="14">
        <f t="shared" si="7"/>
        <v>1577600</v>
      </c>
      <c r="AE25" s="14">
        <f t="shared" si="7"/>
        <v>1368800</v>
      </c>
      <c r="AF25" s="14">
        <f t="shared" si="7"/>
        <v>1062000</v>
      </c>
      <c r="AG25" s="14">
        <f t="shared" si="7"/>
        <v>1632000</v>
      </c>
      <c r="AH25" s="14">
        <f t="shared" si="7"/>
        <v>0</v>
      </c>
      <c r="AI25" s="14">
        <f t="shared" si="7"/>
        <v>0</v>
      </c>
      <c r="AJ25" s="14">
        <f t="shared" si="7"/>
        <v>0</v>
      </c>
      <c r="AK25" s="14">
        <f t="shared" si="7"/>
        <v>0</v>
      </c>
      <c r="AL25" s="14">
        <f t="shared" si="7"/>
        <v>0</v>
      </c>
      <c r="AM25" s="14">
        <f t="shared" si="7"/>
        <v>2750000</v>
      </c>
      <c r="AN25" s="14">
        <f t="shared" si="7"/>
        <v>7800000</v>
      </c>
      <c r="AO25" s="14">
        <f t="shared" si="7"/>
        <v>0</v>
      </c>
      <c r="AP25" s="14">
        <f t="shared" si="7"/>
        <v>0</v>
      </c>
      <c r="AQ25" s="14">
        <f t="shared" si="7"/>
        <v>347500</v>
      </c>
      <c r="AR25" s="14">
        <f t="shared" si="7"/>
        <v>0</v>
      </c>
      <c r="AS25" s="14">
        <f t="shared" si="7"/>
        <v>0</v>
      </c>
      <c r="AT25" s="14">
        <f t="shared" si="7"/>
        <v>0</v>
      </c>
      <c r="AU25" s="14">
        <f t="shared" si="7"/>
        <v>0</v>
      </c>
      <c r="AV25" s="14">
        <f t="shared" si="7"/>
        <v>0</v>
      </c>
      <c r="AW25" s="45">
        <f>SUM(B25:AV25)</f>
        <v>32917100</v>
      </c>
    </row>
    <row r="27" spans="1:49" x14ac:dyDescent="0.15">
      <c r="A27" s="57" t="s">
        <v>50</v>
      </c>
      <c r="B27" s="13">
        <v>6</v>
      </c>
      <c r="C27" s="13">
        <v>0</v>
      </c>
      <c r="D27" s="13">
        <v>6</v>
      </c>
      <c r="E27" s="13">
        <v>7</v>
      </c>
      <c r="F27" s="13">
        <v>6</v>
      </c>
      <c r="G27" s="13">
        <v>6</v>
      </c>
      <c r="H27" s="13">
        <v>4</v>
      </c>
      <c r="I27" s="13">
        <v>2</v>
      </c>
      <c r="J27" s="13">
        <v>4</v>
      </c>
      <c r="K27" s="13">
        <v>1</v>
      </c>
      <c r="L27" s="13">
        <v>0</v>
      </c>
      <c r="M27" s="13">
        <v>1</v>
      </c>
      <c r="N27" s="13">
        <v>6</v>
      </c>
      <c r="O27" s="13">
        <v>5</v>
      </c>
      <c r="P27" s="13">
        <v>5</v>
      </c>
      <c r="Q27" s="13">
        <v>5</v>
      </c>
      <c r="R27" s="13">
        <v>5</v>
      </c>
      <c r="S27" s="13">
        <v>5</v>
      </c>
      <c r="T27" s="13">
        <v>5</v>
      </c>
      <c r="U27" s="13">
        <v>4</v>
      </c>
      <c r="V27" s="13">
        <v>2</v>
      </c>
      <c r="W27" s="13">
        <v>0</v>
      </c>
      <c r="X27" s="13">
        <v>6</v>
      </c>
      <c r="Y27" s="13">
        <v>0</v>
      </c>
      <c r="Z27" s="13">
        <v>0</v>
      </c>
      <c r="AA27" s="13">
        <v>5</v>
      </c>
      <c r="AB27" s="13">
        <v>5</v>
      </c>
      <c r="AC27" s="13">
        <v>280</v>
      </c>
      <c r="AD27" s="13">
        <v>280</v>
      </c>
      <c r="AE27" s="13">
        <v>280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1</v>
      </c>
      <c r="AL27" s="13">
        <v>0</v>
      </c>
      <c r="AM27" s="13">
        <v>0</v>
      </c>
      <c r="AN27" s="13">
        <v>1</v>
      </c>
      <c r="AO27" s="13">
        <v>1</v>
      </c>
      <c r="AP27" s="13">
        <v>0</v>
      </c>
      <c r="AQ27" s="13">
        <v>5</v>
      </c>
      <c r="AR27" s="13">
        <v>0</v>
      </c>
      <c r="AS27" s="13">
        <v>0</v>
      </c>
      <c r="AT27" s="13">
        <v>0</v>
      </c>
      <c r="AU27" s="13">
        <v>0</v>
      </c>
      <c r="AV27" s="16">
        <v>0</v>
      </c>
      <c r="AW27" s="13">
        <f>SUM(B27:AV27)</f>
        <v>949</v>
      </c>
    </row>
    <row r="28" spans="1:49" x14ac:dyDescent="0.15">
      <c r="A28" s="55" t="s">
        <v>41</v>
      </c>
      <c r="B28" s="14">
        <f>+B27*B2</f>
        <v>492000</v>
      </c>
      <c r="C28" s="14">
        <f t="shared" ref="C28:AV28" si="8">+C27*C2</f>
        <v>0</v>
      </c>
      <c r="D28" s="14">
        <f t="shared" si="8"/>
        <v>588000</v>
      </c>
      <c r="E28" s="14">
        <f t="shared" si="8"/>
        <v>111300</v>
      </c>
      <c r="F28" s="14">
        <f t="shared" si="8"/>
        <v>204000</v>
      </c>
      <c r="G28" s="14">
        <f t="shared" si="8"/>
        <v>156000</v>
      </c>
      <c r="H28" s="14">
        <f t="shared" si="8"/>
        <v>278000</v>
      </c>
      <c r="I28" s="14">
        <f t="shared" si="8"/>
        <v>417000</v>
      </c>
      <c r="J28" s="14">
        <f t="shared" si="8"/>
        <v>1556800</v>
      </c>
      <c r="K28" s="14">
        <f t="shared" si="8"/>
        <v>790000</v>
      </c>
      <c r="L28" s="14">
        <f t="shared" si="8"/>
        <v>0</v>
      </c>
      <c r="M28" s="14">
        <f t="shared" si="8"/>
        <v>375300</v>
      </c>
      <c r="N28" s="14">
        <f t="shared" si="8"/>
        <v>456000</v>
      </c>
      <c r="O28" s="14">
        <f t="shared" si="8"/>
        <v>445000</v>
      </c>
      <c r="P28" s="14">
        <f t="shared" si="8"/>
        <v>170000</v>
      </c>
      <c r="Q28" s="14">
        <f t="shared" si="8"/>
        <v>745000</v>
      </c>
      <c r="R28" s="14">
        <f t="shared" si="8"/>
        <v>130000</v>
      </c>
      <c r="S28" s="14">
        <f t="shared" si="8"/>
        <v>193500</v>
      </c>
      <c r="T28" s="14">
        <f t="shared" si="8"/>
        <v>325000</v>
      </c>
      <c r="U28" s="14">
        <f t="shared" si="8"/>
        <v>248000</v>
      </c>
      <c r="V28" s="14">
        <f t="shared" si="8"/>
        <v>220000</v>
      </c>
      <c r="W28" s="14">
        <f t="shared" si="8"/>
        <v>0</v>
      </c>
      <c r="X28" s="14">
        <f t="shared" si="8"/>
        <v>3540000</v>
      </c>
      <c r="Y28" s="14">
        <f t="shared" si="8"/>
        <v>0</v>
      </c>
      <c r="Z28" s="14">
        <f t="shared" si="8"/>
        <v>0</v>
      </c>
      <c r="AA28" s="14">
        <f t="shared" si="8"/>
        <v>345000</v>
      </c>
      <c r="AB28" s="14">
        <f t="shared" si="8"/>
        <v>210000</v>
      </c>
      <c r="AC28" s="14">
        <f t="shared" si="8"/>
        <v>2072000</v>
      </c>
      <c r="AD28" s="14">
        <f t="shared" si="8"/>
        <v>3808000</v>
      </c>
      <c r="AE28" s="14">
        <f t="shared" si="8"/>
        <v>3304000</v>
      </c>
      <c r="AF28" s="14">
        <f t="shared" si="8"/>
        <v>0</v>
      </c>
      <c r="AG28" s="14">
        <f t="shared" si="8"/>
        <v>0</v>
      </c>
      <c r="AH28" s="14">
        <f t="shared" si="8"/>
        <v>0</v>
      </c>
      <c r="AI28" s="14">
        <f t="shared" si="8"/>
        <v>0</v>
      </c>
      <c r="AJ28" s="14">
        <f t="shared" si="8"/>
        <v>0</v>
      </c>
      <c r="AK28" s="14">
        <f t="shared" si="8"/>
        <v>14900000</v>
      </c>
      <c r="AL28" s="14">
        <f t="shared" si="8"/>
        <v>0</v>
      </c>
      <c r="AM28" s="14">
        <f t="shared" si="8"/>
        <v>0</v>
      </c>
      <c r="AN28" s="14">
        <f t="shared" si="8"/>
        <v>3900000</v>
      </c>
      <c r="AO28" s="14">
        <f t="shared" si="8"/>
        <v>4900000</v>
      </c>
      <c r="AP28" s="14">
        <f t="shared" si="8"/>
        <v>0</v>
      </c>
      <c r="AQ28" s="14">
        <f>+AQ27*AQ2</f>
        <v>1737500</v>
      </c>
      <c r="AR28" s="14">
        <f t="shared" si="8"/>
        <v>0</v>
      </c>
      <c r="AS28" s="14">
        <f t="shared" si="8"/>
        <v>0</v>
      </c>
      <c r="AT28" s="14">
        <f t="shared" si="8"/>
        <v>0</v>
      </c>
      <c r="AU28" s="14">
        <f t="shared" si="8"/>
        <v>0</v>
      </c>
      <c r="AV28" s="17">
        <f t="shared" si="8"/>
        <v>0</v>
      </c>
      <c r="AW28" s="39">
        <f>SUM(B28:AV28)</f>
        <v>46617400</v>
      </c>
    </row>
    <row r="30" spans="1:49" x14ac:dyDescent="0.15">
      <c r="A30" s="64" t="s">
        <v>51</v>
      </c>
      <c r="B30" s="13">
        <v>3</v>
      </c>
      <c r="C30" s="13">
        <v>2</v>
      </c>
      <c r="D30" s="13">
        <v>3</v>
      </c>
      <c r="E30" s="13">
        <v>3</v>
      </c>
      <c r="F30" s="13">
        <v>3</v>
      </c>
      <c r="G30" s="13">
        <v>3</v>
      </c>
      <c r="H30" s="13">
        <v>0</v>
      </c>
      <c r="I30" s="13">
        <v>3</v>
      </c>
      <c r="J30" s="13">
        <v>0</v>
      </c>
      <c r="K30" s="13">
        <v>2</v>
      </c>
      <c r="L30" s="13">
        <v>0</v>
      </c>
      <c r="M30" s="13">
        <v>2</v>
      </c>
      <c r="N30" s="13">
        <v>0</v>
      </c>
      <c r="O30" s="13">
        <v>4</v>
      </c>
      <c r="P30" s="13">
        <v>3</v>
      </c>
      <c r="Q30" s="13">
        <v>4</v>
      </c>
      <c r="R30" s="13">
        <v>3</v>
      </c>
      <c r="S30" s="13">
        <v>3</v>
      </c>
      <c r="T30" s="13">
        <v>2</v>
      </c>
      <c r="U30" s="13">
        <v>0</v>
      </c>
      <c r="V30" s="13">
        <v>3</v>
      </c>
      <c r="W30" s="13">
        <v>2</v>
      </c>
      <c r="X30" s="13">
        <v>1</v>
      </c>
      <c r="Y30" s="13">
        <v>1</v>
      </c>
      <c r="Z30" s="13">
        <v>2</v>
      </c>
      <c r="AA30" s="13">
        <v>3</v>
      </c>
      <c r="AB30" s="13">
        <v>11</v>
      </c>
      <c r="AC30" s="13">
        <v>806</v>
      </c>
      <c r="AD30" s="13">
        <v>800</v>
      </c>
      <c r="AE30" s="13">
        <v>800</v>
      </c>
      <c r="AF30" s="13">
        <v>0</v>
      </c>
      <c r="AG30" s="13">
        <v>0</v>
      </c>
      <c r="AH30" s="13">
        <v>5</v>
      </c>
      <c r="AI30" s="13">
        <v>0</v>
      </c>
      <c r="AJ30" s="13">
        <v>1</v>
      </c>
      <c r="AK30" s="13">
        <v>1</v>
      </c>
      <c r="AL30" s="13">
        <v>0</v>
      </c>
      <c r="AM30" s="13">
        <v>0</v>
      </c>
      <c r="AN30" s="13">
        <v>1</v>
      </c>
      <c r="AO30" s="13">
        <v>1</v>
      </c>
      <c r="AP30" s="13">
        <v>0</v>
      </c>
      <c r="AQ30" s="13">
        <v>1</v>
      </c>
      <c r="AR30" s="13">
        <v>4</v>
      </c>
      <c r="AS30" s="13">
        <v>0</v>
      </c>
      <c r="AT30" s="13">
        <v>0</v>
      </c>
      <c r="AU30" s="13">
        <v>0</v>
      </c>
      <c r="AV30" s="13">
        <v>0</v>
      </c>
      <c r="AW30" s="13">
        <f>SUM(B30:AV30)</f>
        <v>2486</v>
      </c>
    </row>
    <row r="31" spans="1:49" x14ac:dyDescent="0.15">
      <c r="A31" s="61" t="s">
        <v>41</v>
      </c>
      <c r="B31" s="14">
        <f>+B30*B2</f>
        <v>246000</v>
      </c>
      <c r="C31" s="14">
        <f t="shared" ref="C31:AV31" si="9">+C30*C2</f>
        <v>370000</v>
      </c>
      <c r="D31" s="14">
        <f t="shared" si="9"/>
        <v>294000</v>
      </c>
      <c r="E31" s="14">
        <f t="shared" si="9"/>
        <v>47700</v>
      </c>
      <c r="F31" s="14">
        <f t="shared" si="9"/>
        <v>102000</v>
      </c>
      <c r="G31" s="14">
        <f t="shared" si="9"/>
        <v>78000</v>
      </c>
      <c r="H31" s="14">
        <f t="shared" si="9"/>
        <v>0</v>
      </c>
      <c r="I31" s="14">
        <f t="shared" si="9"/>
        <v>625500</v>
      </c>
      <c r="J31" s="14">
        <f t="shared" si="9"/>
        <v>0</v>
      </c>
      <c r="K31" s="14">
        <f t="shared" si="9"/>
        <v>1580000</v>
      </c>
      <c r="L31" s="14">
        <f t="shared" si="9"/>
        <v>0</v>
      </c>
      <c r="M31" s="14">
        <f t="shared" si="9"/>
        <v>750600</v>
      </c>
      <c r="N31" s="14">
        <f t="shared" si="9"/>
        <v>0</v>
      </c>
      <c r="O31" s="14">
        <f t="shared" si="9"/>
        <v>356000</v>
      </c>
      <c r="P31" s="14">
        <f t="shared" si="9"/>
        <v>102000</v>
      </c>
      <c r="Q31" s="14">
        <f t="shared" si="9"/>
        <v>596000</v>
      </c>
      <c r="R31" s="14">
        <f t="shared" si="9"/>
        <v>78000</v>
      </c>
      <c r="S31" s="14">
        <f t="shared" si="9"/>
        <v>116100</v>
      </c>
      <c r="T31" s="14">
        <f t="shared" si="9"/>
        <v>130000</v>
      </c>
      <c r="U31" s="14">
        <f t="shared" si="9"/>
        <v>0</v>
      </c>
      <c r="V31" s="14">
        <f t="shared" si="9"/>
        <v>330000</v>
      </c>
      <c r="W31" s="14">
        <f t="shared" si="9"/>
        <v>780000</v>
      </c>
      <c r="X31" s="14">
        <f t="shared" si="9"/>
        <v>590000</v>
      </c>
      <c r="Y31" s="14">
        <f t="shared" si="9"/>
        <v>2200000</v>
      </c>
      <c r="Z31" s="14">
        <f t="shared" si="9"/>
        <v>220000</v>
      </c>
      <c r="AA31" s="14">
        <f t="shared" si="9"/>
        <v>207000</v>
      </c>
      <c r="AB31" s="14">
        <f t="shared" si="9"/>
        <v>462000</v>
      </c>
      <c r="AC31" s="14">
        <f t="shared" si="9"/>
        <v>5964400</v>
      </c>
      <c r="AD31" s="14">
        <f t="shared" si="9"/>
        <v>10880000</v>
      </c>
      <c r="AE31" s="14">
        <f t="shared" si="9"/>
        <v>9440000</v>
      </c>
      <c r="AF31" s="14">
        <f t="shared" si="9"/>
        <v>0</v>
      </c>
      <c r="AG31" s="14">
        <f t="shared" si="9"/>
        <v>0</v>
      </c>
      <c r="AH31" s="14">
        <f t="shared" si="9"/>
        <v>665000</v>
      </c>
      <c r="AI31" s="14">
        <f t="shared" si="9"/>
        <v>0</v>
      </c>
      <c r="AJ31" s="14">
        <f t="shared" si="9"/>
        <v>4500000</v>
      </c>
      <c r="AK31" s="14">
        <f t="shared" si="9"/>
        <v>14900000</v>
      </c>
      <c r="AL31" s="14">
        <f t="shared" si="9"/>
        <v>0</v>
      </c>
      <c r="AM31" s="14">
        <f t="shared" si="9"/>
        <v>0</v>
      </c>
      <c r="AN31" s="14">
        <f t="shared" si="9"/>
        <v>3900000</v>
      </c>
      <c r="AO31" s="14">
        <f t="shared" si="9"/>
        <v>4900000</v>
      </c>
      <c r="AP31" s="14">
        <f t="shared" si="9"/>
        <v>0</v>
      </c>
      <c r="AQ31" s="14">
        <f t="shared" si="9"/>
        <v>347500</v>
      </c>
      <c r="AR31" s="14">
        <f t="shared" si="9"/>
        <v>1240000</v>
      </c>
      <c r="AS31" s="14">
        <f t="shared" si="9"/>
        <v>0</v>
      </c>
      <c r="AT31" s="14">
        <f t="shared" si="9"/>
        <v>0</v>
      </c>
      <c r="AU31" s="14">
        <f t="shared" si="9"/>
        <v>0</v>
      </c>
      <c r="AV31" s="14">
        <f t="shared" si="9"/>
        <v>0</v>
      </c>
      <c r="AW31" s="46">
        <f>SUM(B31:AV31)</f>
        <v>66997800</v>
      </c>
    </row>
    <row r="32" spans="1:49" x14ac:dyDescent="0.15">
      <c r="A32" s="62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4"/>
    </row>
    <row r="33" spans="1:49" x14ac:dyDescent="0.15">
      <c r="A33" s="64" t="s">
        <v>52</v>
      </c>
      <c r="B33" s="26">
        <v>2</v>
      </c>
      <c r="C33" s="19">
        <v>2</v>
      </c>
      <c r="D33" s="19">
        <v>2</v>
      </c>
      <c r="E33" s="19">
        <v>2</v>
      </c>
      <c r="F33" s="19">
        <v>2</v>
      </c>
      <c r="G33" s="19">
        <v>3</v>
      </c>
      <c r="H33" s="19">
        <v>2</v>
      </c>
      <c r="I33" s="19">
        <v>3</v>
      </c>
      <c r="J33" s="19">
        <v>0</v>
      </c>
      <c r="K33" s="19">
        <v>2</v>
      </c>
      <c r="L33" s="19">
        <v>0</v>
      </c>
      <c r="M33" s="19">
        <v>2</v>
      </c>
      <c r="N33" s="19">
        <v>1</v>
      </c>
      <c r="O33" s="20">
        <v>2</v>
      </c>
      <c r="P33" s="20">
        <v>2</v>
      </c>
      <c r="Q33" s="19">
        <v>2</v>
      </c>
      <c r="R33" s="19">
        <v>3</v>
      </c>
      <c r="S33" s="19">
        <v>2</v>
      </c>
      <c r="T33" s="20">
        <v>2</v>
      </c>
      <c r="U33" s="19">
        <v>3</v>
      </c>
      <c r="V33" s="19">
        <v>2</v>
      </c>
      <c r="W33" s="21">
        <v>2</v>
      </c>
      <c r="X33" s="19">
        <v>2</v>
      </c>
      <c r="Y33" s="19">
        <v>1</v>
      </c>
      <c r="Z33" s="19">
        <v>4</v>
      </c>
      <c r="AA33" s="19">
        <v>4</v>
      </c>
      <c r="AB33" s="19">
        <v>10</v>
      </c>
      <c r="AC33" s="22">
        <v>100</v>
      </c>
      <c r="AD33" s="22">
        <v>100</v>
      </c>
      <c r="AE33" s="22">
        <v>100</v>
      </c>
      <c r="AF33" s="23">
        <v>0</v>
      </c>
      <c r="AG33" s="23">
        <v>0</v>
      </c>
      <c r="AH33" s="22">
        <v>0</v>
      </c>
      <c r="AI33" s="23">
        <v>0</v>
      </c>
      <c r="AJ33" s="23">
        <v>0</v>
      </c>
      <c r="AK33" s="23">
        <v>1</v>
      </c>
      <c r="AL33" s="23">
        <v>1</v>
      </c>
      <c r="AM33" s="23">
        <v>0</v>
      </c>
      <c r="AN33" s="23">
        <v>1</v>
      </c>
      <c r="AO33" s="23">
        <v>1</v>
      </c>
      <c r="AP33" s="23">
        <v>1</v>
      </c>
      <c r="AQ33" s="23">
        <v>1</v>
      </c>
      <c r="AR33" s="24">
        <v>3</v>
      </c>
      <c r="AS33" s="12">
        <v>1</v>
      </c>
      <c r="AT33" s="12">
        <v>1</v>
      </c>
      <c r="AU33" s="13">
        <v>0</v>
      </c>
      <c r="AV33" s="25">
        <v>0</v>
      </c>
      <c r="AW33" s="13">
        <f>SUM(B33:AV33)</f>
        <v>375</v>
      </c>
    </row>
    <row r="34" spans="1:49" x14ac:dyDescent="0.15">
      <c r="A34" s="61" t="s">
        <v>41</v>
      </c>
      <c r="B34" s="14">
        <f>+B33*B2</f>
        <v>164000</v>
      </c>
      <c r="C34" s="14">
        <f t="shared" ref="C34:AV34" si="10">+C33*C2</f>
        <v>370000</v>
      </c>
      <c r="D34" s="14">
        <f t="shared" si="10"/>
        <v>196000</v>
      </c>
      <c r="E34" s="14">
        <f t="shared" si="10"/>
        <v>31800</v>
      </c>
      <c r="F34" s="14">
        <f t="shared" si="10"/>
        <v>68000</v>
      </c>
      <c r="G34" s="14">
        <f t="shared" si="10"/>
        <v>78000</v>
      </c>
      <c r="H34" s="14">
        <f t="shared" si="10"/>
        <v>139000</v>
      </c>
      <c r="I34" s="14">
        <f t="shared" si="10"/>
        <v>625500</v>
      </c>
      <c r="J34" s="14">
        <f t="shared" si="10"/>
        <v>0</v>
      </c>
      <c r="K34" s="14">
        <f t="shared" si="10"/>
        <v>1580000</v>
      </c>
      <c r="L34" s="14">
        <f t="shared" si="10"/>
        <v>0</v>
      </c>
      <c r="M34" s="14">
        <f t="shared" si="10"/>
        <v>750600</v>
      </c>
      <c r="N34" s="14">
        <f t="shared" si="10"/>
        <v>76000</v>
      </c>
      <c r="O34" s="14">
        <f t="shared" si="10"/>
        <v>178000</v>
      </c>
      <c r="P34" s="14">
        <f t="shared" si="10"/>
        <v>68000</v>
      </c>
      <c r="Q34" s="14">
        <f t="shared" si="10"/>
        <v>298000</v>
      </c>
      <c r="R34" s="14">
        <f t="shared" si="10"/>
        <v>78000</v>
      </c>
      <c r="S34" s="14">
        <f t="shared" si="10"/>
        <v>77400</v>
      </c>
      <c r="T34" s="14">
        <f t="shared" si="10"/>
        <v>130000</v>
      </c>
      <c r="U34" s="14">
        <f t="shared" si="10"/>
        <v>186000</v>
      </c>
      <c r="V34" s="14">
        <f t="shared" si="10"/>
        <v>220000</v>
      </c>
      <c r="W34" s="14">
        <f t="shared" si="10"/>
        <v>780000</v>
      </c>
      <c r="X34" s="14">
        <f t="shared" si="10"/>
        <v>1180000</v>
      </c>
      <c r="Y34" s="14">
        <f t="shared" si="10"/>
        <v>2200000</v>
      </c>
      <c r="Z34" s="14">
        <f t="shared" si="10"/>
        <v>440000</v>
      </c>
      <c r="AA34" s="14">
        <f t="shared" si="10"/>
        <v>276000</v>
      </c>
      <c r="AB34" s="14">
        <f t="shared" si="10"/>
        <v>420000</v>
      </c>
      <c r="AC34" s="14">
        <f t="shared" si="10"/>
        <v>740000</v>
      </c>
      <c r="AD34" s="14">
        <f t="shared" si="10"/>
        <v>1360000</v>
      </c>
      <c r="AE34" s="14">
        <f t="shared" si="10"/>
        <v>1180000</v>
      </c>
      <c r="AF34" s="14">
        <f t="shared" si="10"/>
        <v>0</v>
      </c>
      <c r="AG34" s="14">
        <f t="shared" si="10"/>
        <v>0</v>
      </c>
      <c r="AH34" s="14">
        <f t="shared" si="10"/>
        <v>0</v>
      </c>
      <c r="AI34" s="14">
        <f t="shared" si="10"/>
        <v>0</v>
      </c>
      <c r="AJ34" s="14">
        <f t="shared" si="10"/>
        <v>0</v>
      </c>
      <c r="AK34" s="14">
        <f t="shared" si="10"/>
        <v>14900000</v>
      </c>
      <c r="AL34" s="14">
        <f t="shared" si="10"/>
        <v>3900000</v>
      </c>
      <c r="AM34" s="14">
        <f t="shared" si="10"/>
        <v>0</v>
      </c>
      <c r="AN34" s="14">
        <f t="shared" si="10"/>
        <v>3900000</v>
      </c>
      <c r="AO34" s="14">
        <f t="shared" si="10"/>
        <v>4900000</v>
      </c>
      <c r="AP34" s="14">
        <f t="shared" si="10"/>
        <v>5000000</v>
      </c>
      <c r="AQ34" s="14">
        <f t="shared" si="10"/>
        <v>347500</v>
      </c>
      <c r="AR34" s="17">
        <f t="shared" si="10"/>
        <v>930000</v>
      </c>
      <c r="AS34" s="18">
        <f t="shared" si="10"/>
        <v>5100000</v>
      </c>
      <c r="AT34" s="18">
        <f t="shared" si="10"/>
        <v>3200000</v>
      </c>
      <c r="AU34" s="18">
        <f t="shared" si="10"/>
        <v>0</v>
      </c>
      <c r="AV34" s="17">
        <f t="shared" si="10"/>
        <v>0</v>
      </c>
      <c r="AW34" s="42">
        <f>SUM(B34:AV34)</f>
        <v>56067800</v>
      </c>
    </row>
    <row r="35" spans="1:49" x14ac:dyDescent="0.15">
      <c r="A35" s="62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4"/>
    </row>
    <row r="36" spans="1:49" x14ac:dyDescent="0.15">
      <c r="A36" s="64" t="s">
        <v>53</v>
      </c>
      <c r="B36" s="35">
        <v>9</v>
      </c>
      <c r="C36" s="35">
        <v>0</v>
      </c>
      <c r="D36" s="35">
        <v>9</v>
      </c>
      <c r="E36" s="35">
        <v>8</v>
      </c>
      <c r="F36" s="35">
        <v>9</v>
      </c>
      <c r="G36" s="35">
        <v>8</v>
      </c>
      <c r="H36" s="35">
        <v>12</v>
      </c>
      <c r="I36" s="35">
        <v>5</v>
      </c>
      <c r="J36" s="35">
        <v>1</v>
      </c>
      <c r="K36" s="35">
        <v>4</v>
      </c>
      <c r="L36" s="35">
        <v>2</v>
      </c>
      <c r="M36" s="35">
        <v>4</v>
      </c>
      <c r="N36" s="35">
        <v>6</v>
      </c>
      <c r="O36" s="35">
        <v>7</v>
      </c>
      <c r="P36" s="35">
        <v>7</v>
      </c>
      <c r="Q36" s="35">
        <v>8</v>
      </c>
      <c r="R36" s="35">
        <v>8</v>
      </c>
      <c r="S36" s="35">
        <v>5</v>
      </c>
      <c r="T36" s="35">
        <v>8</v>
      </c>
      <c r="U36" s="35">
        <v>8</v>
      </c>
      <c r="V36" s="35">
        <v>3</v>
      </c>
      <c r="W36" s="35">
        <v>1</v>
      </c>
      <c r="X36" s="35">
        <v>2</v>
      </c>
      <c r="Y36" s="35">
        <v>1</v>
      </c>
      <c r="Z36" s="35">
        <v>5</v>
      </c>
      <c r="AA36" s="35">
        <v>7</v>
      </c>
      <c r="AB36" s="35">
        <v>0</v>
      </c>
      <c r="AC36" s="35">
        <v>395</v>
      </c>
      <c r="AD36" s="35">
        <v>395</v>
      </c>
      <c r="AE36" s="35">
        <v>395</v>
      </c>
      <c r="AF36" s="35">
        <v>17</v>
      </c>
      <c r="AG36" s="35">
        <v>71</v>
      </c>
      <c r="AH36" s="35">
        <v>0</v>
      </c>
      <c r="AI36" s="35">
        <v>2</v>
      </c>
      <c r="AJ36" s="35">
        <v>1</v>
      </c>
      <c r="AK36" s="35">
        <v>0</v>
      </c>
      <c r="AL36" s="35">
        <v>0</v>
      </c>
      <c r="AM36" s="35">
        <v>1</v>
      </c>
      <c r="AN36" s="35">
        <v>4</v>
      </c>
      <c r="AO36" s="35">
        <v>2</v>
      </c>
      <c r="AP36" s="35">
        <v>3</v>
      </c>
      <c r="AQ36" s="35">
        <v>5</v>
      </c>
      <c r="AR36" s="35">
        <v>0</v>
      </c>
      <c r="AS36" s="35">
        <v>0</v>
      </c>
      <c r="AT36" s="35">
        <v>0</v>
      </c>
      <c r="AU36" s="35">
        <v>0</v>
      </c>
      <c r="AV36" s="35">
        <v>0</v>
      </c>
      <c r="AW36" s="13">
        <f>SUM(B36:AV36)</f>
        <v>1438</v>
      </c>
    </row>
    <row r="37" spans="1:49" x14ac:dyDescent="0.15">
      <c r="A37" s="61" t="s">
        <v>41</v>
      </c>
      <c r="B37" s="18">
        <f>+B36*B2</f>
        <v>738000</v>
      </c>
      <c r="C37" s="18">
        <f t="shared" ref="C37:AV37" si="11">+C36*C2</f>
        <v>0</v>
      </c>
      <c r="D37" s="18">
        <f t="shared" si="11"/>
        <v>882000</v>
      </c>
      <c r="E37" s="18">
        <f t="shared" si="11"/>
        <v>127200</v>
      </c>
      <c r="F37" s="18">
        <f t="shared" si="11"/>
        <v>306000</v>
      </c>
      <c r="G37" s="18">
        <f t="shared" si="11"/>
        <v>208000</v>
      </c>
      <c r="H37" s="18">
        <f t="shared" si="11"/>
        <v>834000</v>
      </c>
      <c r="I37" s="18">
        <f t="shared" si="11"/>
        <v>1042500</v>
      </c>
      <c r="J37" s="18">
        <f t="shared" si="11"/>
        <v>389200</v>
      </c>
      <c r="K37" s="18">
        <f t="shared" si="11"/>
        <v>3160000</v>
      </c>
      <c r="L37" s="18">
        <f t="shared" si="11"/>
        <v>500400</v>
      </c>
      <c r="M37" s="18">
        <f t="shared" si="11"/>
        <v>1501200</v>
      </c>
      <c r="N37" s="18">
        <f t="shared" si="11"/>
        <v>456000</v>
      </c>
      <c r="O37" s="18">
        <f t="shared" si="11"/>
        <v>623000</v>
      </c>
      <c r="P37" s="18">
        <f t="shared" si="11"/>
        <v>238000</v>
      </c>
      <c r="Q37" s="18">
        <f t="shared" si="11"/>
        <v>1192000</v>
      </c>
      <c r="R37" s="18">
        <f t="shared" si="11"/>
        <v>208000</v>
      </c>
      <c r="S37" s="18">
        <f t="shared" si="11"/>
        <v>193500</v>
      </c>
      <c r="T37" s="18">
        <f t="shared" si="11"/>
        <v>520000</v>
      </c>
      <c r="U37" s="18">
        <f t="shared" si="11"/>
        <v>496000</v>
      </c>
      <c r="V37" s="18">
        <f t="shared" si="11"/>
        <v>330000</v>
      </c>
      <c r="W37" s="18">
        <f t="shared" si="11"/>
        <v>390000</v>
      </c>
      <c r="X37" s="18">
        <f t="shared" si="11"/>
        <v>1180000</v>
      </c>
      <c r="Y37" s="18">
        <f t="shared" si="11"/>
        <v>2200000</v>
      </c>
      <c r="Z37" s="18">
        <f t="shared" si="11"/>
        <v>550000</v>
      </c>
      <c r="AA37" s="18">
        <f t="shared" si="11"/>
        <v>483000</v>
      </c>
      <c r="AB37" s="18">
        <f t="shared" si="11"/>
        <v>0</v>
      </c>
      <c r="AC37" s="18">
        <f t="shared" si="11"/>
        <v>2923000</v>
      </c>
      <c r="AD37" s="18">
        <f t="shared" si="11"/>
        <v>5372000</v>
      </c>
      <c r="AE37" s="18">
        <f t="shared" si="11"/>
        <v>4661000</v>
      </c>
      <c r="AF37" s="18">
        <f t="shared" si="11"/>
        <v>3009000</v>
      </c>
      <c r="AG37" s="18">
        <f t="shared" si="11"/>
        <v>4828000</v>
      </c>
      <c r="AH37" s="18">
        <f t="shared" si="11"/>
        <v>0</v>
      </c>
      <c r="AI37" s="18">
        <f t="shared" si="11"/>
        <v>980000</v>
      </c>
      <c r="AJ37" s="18">
        <f t="shared" si="11"/>
        <v>4500000</v>
      </c>
      <c r="AK37" s="18">
        <f t="shared" si="11"/>
        <v>0</v>
      </c>
      <c r="AL37" s="18">
        <f t="shared" si="11"/>
        <v>0</v>
      </c>
      <c r="AM37" s="18">
        <f t="shared" si="11"/>
        <v>2750000</v>
      </c>
      <c r="AN37" s="18">
        <f t="shared" si="11"/>
        <v>15600000</v>
      </c>
      <c r="AO37" s="18">
        <f t="shared" si="11"/>
        <v>9800000</v>
      </c>
      <c r="AP37" s="18">
        <f t="shared" si="11"/>
        <v>15000000</v>
      </c>
      <c r="AQ37" s="18">
        <f t="shared" si="11"/>
        <v>1737500</v>
      </c>
      <c r="AR37" s="18">
        <f t="shared" si="11"/>
        <v>0</v>
      </c>
      <c r="AS37" s="18">
        <f t="shared" si="11"/>
        <v>0</v>
      </c>
      <c r="AT37" s="18">
        <f t="shared" si="11"/>
        <v>0</v>
      </c>
      <c r="AU37" s="18">
        <f t="shared" si="11"/>
        <v>0</v>
      </c>
      <c r="AV37" s="18">
        <f t="shared" si="11"/>
        <v>0</v>
      </c>
      <c r="AW37" s="42">
        <f>SUM(B37:AV37)</f>
        <v>89908500</v>
      </c>
    </row>
    <row r="38" spans="1:49" x14ac:dyDescent="0.15">
      <c r="A38" s="62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4"/>
    </row>
    <row r="39" spans="1:49" x14ac:dyDescent="0.15">
      <c r="A39" s="64" t="s">
        <v>54</v>
      </c>
      <c r="B39" s="7">
        <v>2</v>
      </c>
      <c r="C39" s="27">
        <v>2</v>
      </c>
      <c r="D39" s="27">
        <v>2</v>
      </c>
      <c r="E39" s="27">
        <v>2</v>
      </c>
      <c r="F39" s="27">
        <v>2</v>
      </c>
      <c r="G39" s="27">
        <v>2</v>
      </c>
      <c r="H39" s="27">
        <v>0</v>
      </c>
      <c r="I39" s="27">
        <v>2</v>
      </c>
      <c r="J39" s="27">
        <v>0</v>
      </c>
      <c r="K39" s="27">
        <v>2</v>
      </c>
      <c r="L39" s="27">
        <v>0</v>
      </c>
      <c r="M39" s="27">
        <v>1</v>
      </c>
      <c r="N39" s="27">
        <v>1</v>
      </c>
      <c r="O39" s="7">
        <v>2</v>
      </c>
      <c r="P39" s="7">
        <v>2</v>
      </c>
      <c r="Q39" s="27">
        <v>2</v>
      </c>
      <c r="R39" s="27">
        <v>2</v>
      </c>
      <c r="S39" s="27">
        <v>2</v>
      </c>
      <c r="T39" s="7">
        <v>2</v>
      </c>
      <c r="U39" s="27">
        <v>2</v>
      </c>
      <c r="V39" s="28">
        <v>2</v>
      </c>
      <c r="W39" s="21">
        <v>1</v>
      </c>
      <c r="X39" s="19">
        <v>1</v>
      </c>
      <c r="Y39" s="19">
        <v>1</v>
      </c>
      <c r="Z39" s="19">
        <v>0</v>
      </c>
      <c r="AA39" s="19">
        <v>0</v>
      </c>
      <c r="AB39" s="19">
        <v>0</v>
      </c>
      <c r="AC39" s="22">
        <v>150</v>
      </c>
      <c r="AD39" s="22">
        <v>150</v>
      </c>
      <c r="AE39" s="22">
        <v>150</v>
      </c>
      <c r="AF39" s="23">
        <v>0</v>
      </c>
      <c r="AG39" s="23">
        <v>0</v>
      </c>
      <c r="AH39" s="22">
        <v>0</v>
      </c>
      <c r="AI39" s="23">
        <v>1</v>
      </c>
      <c r="AJ39" s="23">
        <v>0</v>
      </c>
      <c r="AK39" s="23">
        <v>0</v>
      </c>
      <c r="AL39" s="23">
        <v>0</v>
      </c>
      <c r="AM39" s="23">
        <v>0</v>
      </c>
      <c r="AN39" s="23">
        <v>1</v>
      </c>
      <c r="AO39" s="23">
        <v>1</v>
      </c>
      <c r="AP39" s="23">
        <v>0</v>
      </c>
      <c r="AQ39" s="23">
        <v>0</v>
      </c>
      <c r="AR39" s="23">
        <v>0</v>
      </c>
      <c r="AS39" s="35">
        <v>0</v>
      </c>
      <c r="AT39" s="35">
        <v>0</v>
      </c>
      <c r="AU39" s="35">
        <v>0</v>
      </c>
      <c r="AV39" s="35">
        <v>0</v>
      </c>
      <c r="AW39" s="13">
        <f>SUM(B39:AV39)</f>
        <v>490</v>
      </c>
    </row>
    <row r="40" spans="1:49" x14ac:dyDescent="0.15">
      <c r="A40" s="61" t="s">
        <v>41</v>
      </c>
      <c r="B40" s="18">
        <f>+B39*B2</f>
        <v>164000</v>
      </c>
      <c r="C40" s="18">
        <f t="shared" ref="C40:AV40" si="12">+C39*C2</f>
        <v>370000</v>
      </c>
      <c r="D40" s="18">
        <f t="shared" si="12"/>
        <v>196000</v>
      </c>
      <c r="E40" s="18">
        <f t="shared" si="12"/>
        <v>31800</v>
      </c>
      <c r="F40" s="18">
        <f t="shared" si="12"/>
        <v>68000</v>
      </c>
      <c r="G40" s="18">
        <f t="shared" si="12"/>
        <v>52000</v>
      </c>
      <c r="H40" s="18">
        <f t="shared" si="12"/>
        <v>0</v>
      </c>
      <c r="I40" s="18">
        <f t="shared" si="12"/>
        <v>417000</v>
      </c>
      <c r="J40" s="18">
        <f t="shared" si="12"/>
        <v>0</v>
      </c>
      <c r="K40" s="18">
        <f t="shared" si="12"/>
        <v>1580000</v>
      </c>
      <c r="L40" s="18">
        <f t="shared" si="12"/>
        <v>0</v>
      </c>
      <c r="M40" s="18">
        <f t="shared" si="12"/>
        <v>375300</v>
      </c>
      <c r="N40" s="18">
        <f t="shared" si="12"/>
        <v>76000</v>
      </c>
      <c r="O40" s="18">
        <f t="shared" si="12"/>
        <v>178000</v>
      </c>
      <c r="P40" s="18">
        <f t="shared" si="12"/>
        <v>68000</v>
      </c>
      <c r="Q40" s="18">
        <f t="shared" si="12"/>
        <v>298000</v>
      </c>
      <c r="R40" s="18">
        <f t="shared" si="12"/>
        <v>52000</v>
      </c>
      <c r="S40" s="18">
        <f t="shared" si="12"/>
        <v>77400</v>
      </c>
      <c r="T40" s="18">
        <f t="shared" si="12"/>
        <v>130000</v>
      </c>
      <c r="U40" s="18">
        <f t="shared" si="12"/>
        <v>124000</v>
      </c>
      <c r="V40" s="18">
        <f t="shared" si="12"/>
        <v>220000</v>
      </c>
      <c r="W40" s="18">
        <f t="shared" si="12"/>
        <v>390000</v>
      </c>
      <c r="X40" s="18">
        <f t="shared" si="12"/>
        <v>590000</v>
      </c>
      <c r="Y40" s="18">
        <f t="shared" si="12"/>
        <v>2200000</v>
      </c>
      <c r="Z40" s="18">
        <f t="shared" si="12"/>
        <v>0</v>
      </c>
      <c r="AA40" s="18">
        <f t="shared" si="12"/>
        <v>0</v>
      </c>
      <c r="AB40" s="18">
        <f t="shared" si="12"/>
        <v>0</v>
      </c>
      <c r="AC40" s="18">
        <f t="shared" si="12"/>
        <v>1110000</v>
      </c>
      <c r="AD40" s="18">
        <f t="shared" si="12"/>
        <v>2040000</v>
      </c>
      <c r="AE40" s="18">
        <f t="shared" si="12"/>
        <v>1770000</v>
      </c>
      <c r="AF40" s="18">
        <f t="shared" si="12"/>
        <v>0</v>
      </c>
      <c r="AG40" s="18">
        <f t="shared" si="12"/>
        <v>0</v>
      </c>
      <c r="AH40" s="18">
        <f t="shared" si="12"/>
        <v>0</v>
      </c>
      <c r="AI40" s="18">
        <f t="shared" si="12"/>
        <v>490000</v>
      </c>
      <c r="AJ40" s="18">
        <f t="shared" si="12"/>
        <v>0</v>
      </c>
      <c r="AK40" s="18">
        <f t="shared" si="12"/>
        <v>0</v>
      </c>
      <c r="AL40" s="18">
        <f t="shared" si="12"/>
        <v>0</v>
      </c>
      <c r="AM40" s="18">
        <f t="shared" si="12"/>
        <v>0</v>
      </c>
      <c r="AN40" s="18">
        <f t="shared" si="12"/>
        <v>3900000</v>
      </c>
      <c r="AO40" s="18">
        <f t="shared" si="12"/>
        <v>4900000</v>
      </c>
      <c r="AP40" s="18">
        <f t="shared" si="12"/>
        <v>0</v>
      </c>
      <c r="AQ40" s="18">
        <f t="shared" si="12"/>
        <v>0</v>
      </c>
      <c r="AR40" s="18">
        <f t="shared" si="12"/>
        <v>0</v>
      </c>
      <c r="AS40" s="18">
        <f t="shared" si="12"/>
        <v>0</v>
      </c>
      <c r="AT40" s="18">
        <f t="shared" si="12"/>
        <v>0</v>
      </c>
      <c r="AU40" s="18">
        <f t="shared" si="12"/>
        <v>0</v>
      </c>
      <c r="AV40" s="18">
        <f t="shared" si="12"/>
        <v>0</v>
      </c>
      <c r="AW40" s="18">
        <f>SUM(B40:AV40)</f>
        <v>21867500</v>
      </c>
    </row>
    <row r="41" spans="1:49" x14ac:dyDescent="0.15">
      <c r="A41" s="62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4"/>
    </row>
    <row r="42" spans="1:49" x14ac:dyDescent="0.15">
      <c r="A42" s="64" t="s">
        <v>55</v>
      </c>
      <c r="B42" s="7">
        <v>4</v>
      </c>
      <c r="C42" s="27">
        <v>2</v>
      </c>
      <c r="D42" s="27">
        <v>4</v>
      </c>
      <c r="E42" s="27">
        <v>4</v>
      </c>
      <c r="F42" s="27">
        <v>5</v>
      </c>
      <c r="G42" s="27">
        <v>6</v>
      </c>
      <c r="H42" s="27">
        <v>3</v>
      </c>
      <c r="I42" s="27">
        <v>3</v>
      </c>
      <c r="J42" s="27">
        <v>0</v>
      </c>
      <c r="K42" s="27">
        <v>1</v>
      </c>
      <c r="L42" s="27">
        <v>0</v>
      </c>
      <c r="M42" s="27">
        <v>2</v>
      </c>
      <c r="N42" s="27">
        <v>1</v>
      </c>
      <c r="O42" s="7">
        <v>4</v>
      </c>
      <c r="P42" s="7">
        <v>4</v>
      </c>
      <c r="Q42" s="27">
        <v>4</v>
      </c>
      <c r="R42" s="27">
        <v>4</v>
      </c>
      <c r="S42" s="27">
        <v>2</v>
      </c>
      <c r="T42" s="7">
        <v>4</v>
      </c>
      <c r="U42" s="27">
        <v>0</v>
      </c>
      <c r="V42" s="28">
        <v>2</v>
      </c>
      <c r="W42" s="21">
        <v>0</v>
      </c>
      <c r="X42" s="19">
        <v>2</v>
      </c>
      <c r="Y42" s="19">
        <v>0</v>
      </c>
      <c r="Z42" s="19">
        <v>0</v>
      </c>
      <c r="AA42" s="19">
        <v>4</v>
      </c>
      <c r="AB42" s="19">
        <v>0</v>
      </c>
      <c r="AC42" s="22">
        <v>100</v>
      </c>
      <c r="AD42" s="22">
        <v>100</v>
      </c>
      <c r="AE42" s="22">
        <v>100</v>
      </c>
      <c r="AF42" s="23">
        <v>0</v>
      </c>
      <c r="AG42" s="23">
        <v>0</v>
      </c>
      <c r="AH42" s="22">
        <v>0</v>
      </c>
      <c r="AI42" s="23">
        <v>1</v>
      </c>
      <c r="AJ42" s="23">
        <v>0</v>
      </c>
      <c r="AK42" s="23">
        <v>0</v>
      </c>
      <c r="AL42" s="23">
        <v>0</v>
      </c>
      <c r="AM42" s="23">
        <v>1</v>
      </c>
      <c r="AN42" s="23">
        <v>1</v>
      </c>
      <c r="AO42" s="23">
        <v>1</v>
      </c>
      <c r="AP42" s="23">
        <v>0</v>
      </c>
      <c r="AQ42" s="23">
        <v>2</v>
      </c>
      <c r="AR42" s="24">
        <v>0</v>
      </c>
      <c r="AS42" s="47">
        <v>0</v>
      </c>
      <c r="AT42" s="47">
        <v>0</v>
      </c>
      <c r="AU42" s="47">
        <v>0</v>
      </c>
      <c r="AV42" s="47">
        <v>5</v>
      </c>
      <c r="AW42" s="13">
        <f>SUM(B42:AV42)</f>
        <v>376</v>
      </c>
    </row>
    <row r="43" spans="1:49" x14ac:dyDescent="0.15">
      <c r="A43" s="61" t="s">
        <v>41</v>
      </c>
      <c r="B43" s="18">
        <f>+B42*B2</f>
        <v>328000</v>
      </c>
      <c r="C43" s="18">
        <f t="shared" ref="C43:AV43" si="13">+C42*C2</f>
        <v>370000</v>
      </c>
      <c r="D43" s="18">
        <f t="shared" si="13"/>
        <v>392000</v>
      </c>
      <c r="E43" s="18">
        <f t="shared" si="13"/>
        <v>63600</v>
      </c>
      <c r="F43" s="18">
        <f t="shared" si="13"/>
        <v>170000</v>
      </c>
      <c r="G43" s="18">
        <f t="shared" si="13"/>
        <v>156000</v>
      </c>
      <c r="H43" s="18">
        <f t="shared" si="13"/>
        <v>208500</v>
      </c>
      <c r="I43" s="18">
        <f t="shared" si="13"/>
        <v>625500</v>
      </c>
      <c r="J43" s="18">
        <f t="shared" si="13"/>
        <v>0</v>
      </c>
      <c r="K43" s="18">
        <f t="shared" si="13"/>
        <v>790000</v>
      </c>
      <c r="L43" s="18">
        <f t="shared" si="13"/>
        <v>0</v>
      </c>
      <c r="M43" s="18">
        <f t="shared" si="13"/>
        <v>750600</v>
      </c>
      <c r="N43" s="18">
        <f t="shared" si="13"/>
        <v>76000</v>
      </c>
      <c r="O43" s="18">
        <f t="shared" si="13"/>
        <v>356000</v>
      </c>
      <c r="P43" s="18">
        <f t="shared" si="13"/>
        <v>136000</v>
      </c>
      <c r="Q43" s="18">
        <f t="shared" si="13"/>
        <v>596000</v>
      </c>
      <c r="R43" s="18">
        <f t="shared" si="13"/>
        <v>104000</v>
      </c>
      <c r="S43" s="18">
        <f t="shared" si="13"/>
        <v>77400</v>
      </c>
      <c r="T43" s="18">
        <f t="shared" si="13"/>
        <v>260000</v>
      </c>
      <c r="U43" s="18">
        <f t="shared" si="13"/>
        <v>0</v>
      </c>
      <c r="V43" s="18">
        <f t="shared" si="13"/>
        <v>220000</v>
      </c>
      <c r="W43" s="18">
        <f t="shared" si="13"/>
        <v>0</v>
      </c>
      <c r="X43" s="18">
        <f t="shared" si="13"/>
        <v>1180000</v>
      </c>
      <c r="Y43" s="18">
        <f t="shared" si="13"/>
        <v>0</v>
      </c>
      <c r="Z43" s="18">
        <f t="shared" si="13"/>
        <v>0</v>
      </c>
      <c r="AA43" s="18">
        <f t="shared" si="13"/>
        <v>276000</v>
      </c>
      <c r="AB43" s="18">
        <f t="shared" si="13"/>
        <v>0</v>
      </c>
      <c r="AC43" s="18">
        <f t="shared" si="13"/>
        <v>740000</v>
      </c>
      <c r="AD43" s="18">
        <f t="shared" si="13"/>
        <v>1360000</v>
      </c>
      <c r="AE43" s="18">
        <f t="shared" si="13"/>
        <v>1180000</v>
      </c>
      <c r="AF43" s="18">
        <f t="shared" si="13"/>
        <v>0</v>
      </c>
      <c r="AG43" s="18">
        <f t="shared" si="13"/>
        <v>0</v>
      </c>
      <c r="AH43" s="18">
        <f t="shared" si="13"/>
        <v>0</v>
      </c>
      <c r="AI43" s="18">
        <f t="shared" si="13"/>
        <v>490000</v>
      </c>
      <c r="AJ43" s="18">
        <f t="shared" si="13"/>
        <v>0</v>
      </c>
      <c r="AK43" s="18">
        <f t="shared" si="13"/>
        <v>0</v>
      </c>
      <c r="AL43" s="18">
        <f t="shared" si="13"/>
        <v>0</v>
      </c>
      <c r="AM43" s="18">
        <f t="shared" si="13"/>
        <v>2750000</v>
      </c>
      <c r="AN43" s="18">
        <f t="shared" si="13"/>
        <v>3900000</v>
      </c>
      <c r="AO43" s="18">
        <f t="shared" si="13"/>
        <v>4900000</v>
      </c>
      <c r="AP43" s="18">
        <f t="shared" si="13"/>
        <v>0</v>
      </c>
      <c r="AQ43" s="18">
        <f t="shared" si="13"/>
        <v>695000</v>
      </c>
      <c r="AR43" s="18">
        <f t="shared" si="13"/>
        <v>0</v>
      </c>
      <c r="AS43" s="18">
        <f t="shared" si="13"/>
        <v>0</v>
      </c>
      <c r="AT43" s="18">
        <f t="shared" si="13"/>
        <v>0</v>
      </c>
      <c r="AU43" s="18">
        <f t="shared" si="13"/>
        <v>0</v>
      </c>
      <c r="AV43" s="18">
        <f t="shared" si="13"/>
        <v>4825000</v>
      </c>
      <c r="AW43" s="18">
        <f>SUM(B43:AV43)</f>
        <v>27975600</v>
      </c>
    </row>
    <row r="44" spans="1:49" x14ac:dyDescent="0.15">
      <c r="A44" s="62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4"/>
    </row>
    <row r="45" spans="1:49" ht="20.25" x14ac:dyDescent="0.15">
      <c r="A45" s="64" t="s">
        <v>56</v>
      </c>
      <c r="B45" s="35">
        <v>4</v>
      </c>
      <c r="C45" s="35">
        <v>3</v>
      </c>
      <c r="D45" s="35">
        <v>4</v>
      </c>
      <c r="E45" s="35">
        <v>4</v>
      </c>
      <c r="F45" s="35">
        <v>4</v>
      </c>
      <c r="G45" s="35">
        <v>2</v>
      </c>
      <c r="H45" s="35">
        <v>0</v>
      </c>
      <c r="I45" s="35">
        <v>4</v>
      </c>
      <c r="J45" s="35">
        <v>0</v>
      </c>
      <c r="K45" s="35">
        <v>1</v>
      </c>
      <c r="L45" s="35">
        <v>0</v>
      </c>
      <c r="M45" s="35">
        <v>2</v>
      </c>
      <c r="N45" s="35">
        <v>1</v>
      </c>
      <c r="O45" s="35">
        <v>4</v>
      </c>
      <c r="P45" s="35">
        <v>2</v>
      </c>
      <c r="Q45" s="35">
        <v>4</v>
      </c>
      <c r="R45" s="35">
        <v>5</v>
      </c>
      <c r="S45" s="35">
        <v>0</v>
      </c>
      <c r="T45" s="35">
        <v>3</v>
      </c>
      <c r="U45" s="35">
        <v>5</v>
      </c>
      <c r="V45" s="35">
        <v>4</v>
      </c>
      <c r="W45" s="35">
        <v>0</v>
      </c>
      <c r="X45" s="35">
        <v>0</v>
      </c>
      <c r="Y45" s="35">
        <v>0</v>
      </c>
      <c r="Z45" s="35">
        <v>1</v>
      </c>
      <c r="AA45" s="35">
        <v>1</v>
      </c>
      <c r="AB45" s="35">
        <v>0</v>
      </c>
      <c r="AC45" s="35">
        <v>250</v>
      </c>
      <c r="AD45" s="35">
        <v>250</v>
      </c>
      <c r="AE45" s="35">
        <v>250</v>
      </c>
      <c r="AF45" s="35">
        <v>5</v>
      </c>
      <c r="AG45" s="35">
        <v>20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1</v>
      </c>
      <c r="AO45" s="35">
        <v>0</v>
      </c>
      <c r="AP45" s="35">
        <v>0</v>
      </c>
      <c r="AQ45" s="35">
        <v>0</v>
      </c>
      <c r="AR45" s="35">
        <v>0</v>
      </c>
      <c r="AS45" s="35">
        <v>0</v>
      </c>
      <c r="AT45" s="35">
        <v>0</v>
      </c>
      <c r="AU45" s="35">
        <v>0</v>
      </c>
      <c r="AV45" s="35">
        <v>5</v>
      </c>
      <c r="AW45" s="13">
        <f>SUM(B45:AV45)</f>
        <v>839</v>
      </c>
    </row>
    <row r="46" spans="1:49" x14ac:dyDescent="0.15">
      <c r="A46" s="61" t="s">
        <v>41</v>
      </c>
      <c r="B46" s="18">
        <f>+B45*B2</f>
        <v>328000</v>
      </c>
      <c r="C46" s="18">
        <f t="shared" ref="C46:AV46" si="14">+C45*C2</f>
        <v>555000</v>
      </c>
      <c r="D46" s="18">
        <f t="shared" si="14"/>
        <v>392000</v>
      </c>
      <c r="E46" s="18">
        <f t="shared" si="14"/>
        <v>63600</v>
      </c>
      <c r="F46" s="18">
        <f t="shared" si="14"/>
        <v>136000</v>
      </c>
      <c r="G46" s="18">
        <f t="shared" si="14"/>
        <v>52000</v>
      </c>
      <c r="H46" s="18">
        <f t="shared" si="14"/>
        <v>0</v>
      </c>
      <c r="I46" s="18">
        <f t="shared" si="14"/>
        <v>834000</v>
      </c>
      <c r="J46" s="18">
        <f t="shared" si="14"/>
        <v>0</v>
      </c>
      <c r="K46" s="18">
        <f t="shared" si="14"/>
        <v>790000</v>
      </c>
      <c r="L46" s="18">
        <f t="shared" si="14"/>
        <v>0</v>
      </c>
      <c r="M46" s="18">
        <f t="shared" si="14"/>
        <v>750600</v>
      </c>
      <c r="N46" s="18">
        <f t="shared" si="14"/>
        <v>76000</v>
      </c>
      <c r="O46" s="18">
        <f t="shared" si="14"/>
        <v>356000</v>
      </c>
      <c r="P46" s="18">
        <f t="shared" si="14"/>
        <v>68000</v>
      </c>
      <c r="Q46" s="18">
        <f t="shared" si="14"/>
        <v>596000</v>
      </c>
      <c r="R46" s="18">
        <f t="shared" si="14"/>
        <v>130000</v>
      </c>
      <c r="S46" s="18">
        <f t="shared" si="14"/>
        <v>0</v>
      </c>
      <c r="T46" s="18">
        <f t="shared" si="14"/>
        <v>195000</v>
      </c>
      <c r="U46" s="18">
        <f t="shared" si="14"/>
        <v>310000</v>
      </c>
      <c r="V46" s="18">
        <f t="shared" si="14"/>
        <v>440000</v>
      </c>
      <c r="W46" s="18">
        <f t="shared" si="14"/>
        <v>0</v>
      </c>
      <c r="X46" s="18">
        <f t="shared" si="14"/>
        <v>0</v>
      </c>
      <c r="Y46" s="18">
        <f t="shared" si="14"/>
        <v>0</v>
      </c>
      <c r="Z46" s="18">
        <f t="shared" si="14"/>
        <v>110000</v>
      </c>
      <c r="AA46" s="18">
        <f t="shared" si="14"/>
        <v>69000</v>
      </c>
      <c r="AB46" s="18">
        <f t="shared" si="14"/>
        <v>0</v>
      </c>
      <c r="AC46" s="18">
        <f t="shared" si="14"/>
        <v>1850000</v>
      </c>
      <c r="AD46" s="18">
        <f t="shared" si="14"/>
        <v>3400000</v>
      </c>
      <c r="AE46" s="18">
        <f t="shared" si="14"/>
        <v>2950000</v>
      </c>
      <c r="AF46" s="18">
        <f t="shared" si="14"/>
        <v>885000</v>
      </c>
      <c r="AG46" s="18">
        <f t="shared" si="14"/>
        <v>1360000</v>
      </c>
      <c r="AH46" s="18">
        <f t="shared" si="14"/>
        <v>0</v>
      </c>
      <c r="AI46" s="18">
        <f t="shared" si="14"/>
        <v>0</v>
      </c>
      <c r="AJ46" s="18">
        <f t="shared" si="14"/>
        <v>0</v>
      </c>
      <c r="AK46" s="18">
        <f t="shared" si="14"/>
        <v>0</v>
      </c>
      <c r="AL46" s="18">
        <f t="shared" si="14"/>
        <v>0</v>
      </c>
      <c r="AM46" s="18">
        <f t="shared" si="14"/>
        <v>0</v>
      </c>
      <c r="AN46" s="18">
        <f t="shared" si="14"/>
        <v>3900000</v>
      </c>
      <c r="AO46" s="18">
        <f t="shared" si="14"/>
        <v>0</v>
      </c>
      <c r="AP46" s="18">
        <f t="shared" si="14"/>
        <v>0</v>
      </c>
      <c r="AQ46" s="18">
        <f t="shared" si="14"/>
        <v>0</v>
      </c>
      <c r="AR46" s="18">
        <f t="shared" si="14"/>
        <v>0</v>
      </c>
      <c r="AS46" s="18">
        <f t="shared" si="14"/>
        <v>0</v>
      </c>
      <c r="AT46" s="18">
        <f t="shared" si="14"/>
        <v>0</v>
      </c>
      <c r="AU46" s="18">
        <f t="shared" si="14"/>
        <v>0</v>
      </c>
      <c r="AV46" s="18">
        <f t="shared" si="14"/>
        <v>4825000</v>
      </c>
      <c r="AW46" s="42">
        <f>SUM(B46:AV46)</f>
        <v>25421200</v>
      </c>
    </row>
    <row r="47" spans="1:49" x14ac:dyDescent="0.15">
      <c r="A47" s="62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43"/>
      <c r="AV47" s="43"/>
      <c r="AW47" s="44"/>
    </row>
    <row r="48" spans="1:49" x14ac:dyDescent="0.15">
      <c r="A48" s="64" t="s">
        <v>57</v>
      </c>
      <c r="B48" s="35">
        <v>4</v>
      </c>
      <c r="C48" s="35">
        <v>4</v>
      </c>
      <c r="D48" s="35">
        <v>4</v>
      </c>
      <c r="E48" s="35">
        <v>4</v>
      </c>
      <c r="F48" s="35">
        <v>2</v>
      </c>
      <c r="G48" s="35">
        <v>4</v>
      </c>
      <c r="H48" s="35">
        <v>0</v>
      </c>
      <c r="I48" s="35">
        <v>4</v>
      </c>
      <c r="J48" s="35">
        <v>0</v>
      </c>
      <c r="K48" s="35">
        <v>1</v>
      </c>
      <c r="L48" s="35">
        <v>0</v>
      </c>
      <c r="M48" s="35">
        <v>2</v>
      </c>
      <c r="N48" s="35">
        <v>0</v>
      </c>
      <c r="O48" s="35">
        <v>1</v>
      </c>
      <c r="P48" s="35">
        <v>2</v>
      </c>
      <c r="Q48" s="35">
        <v>1</v>
      </c>
      <c r="R48" s="35">
        <v>3</v>
      </c>
      <c r="S48" s="35">
        <v>4</v>
      </c>
      <c r="T48" s="35">
        <v>4</v>
      </c>
      <c r="U48" s="35">
        <v>4</v>
      </c>
      <c r="V48" s="35">
        <v>4</v>
      </c>
      <c r="W48" s="35">
        <v>3</v>
      </c>
      <c r="X48" s="35">
        <v>2</v>
      </c>
      <c r="Y48" s="35">
        <v>0</v>
      </c>
      <c r="Z48" s="35">
        <v>2</v>
      </c>
      <c r="AA48" s="35">
        <v>2</v>
      </c>
      <c r="AB48" s="35">
        <v>4</v>
      </c>
      <c r="AC48" s="35">
        <v>270</v>
      </c>
      <c r="AD48" s="35">
        <v>200</v>
      </c>
      <c r="AE48" s="35">
        <v>200</v>
      </c>
      <c r="AF48" s="35">
        <v>4</v>
      </c>
      <c r="AG48" s="35">
        <v>26</v>
      </c>
      <c r="AH48" s="35">
        <v>0</v>
      </c>
      <c r="AI48" s="35">
        <v>1</v>
      </c>
      <c r="AJ48" s="35">
        <v>0</v>
      </c>
      <c r="AK48" s="35">
        <v>0</v>
      </c>
      <c r="AL48" s="35">
        <v>0</v>
      </c>
      <c r="AM48" s="35">
        <v>0</v>
      </c>
      <c r="AN48" s="35">
        <v>0</v>
      </c>
      <c r="AO48" s="35">
        <v>0</v>
      </c>
      <c r="AP48" s="35">
        <v>0</v>
      </c>
      <c r="AQ48" s="35">
        <v>2</v>
      </c>
      <c r="AR48" s="35">
        <v>0</v>
      </c>
      <c r="AS48" s="35">
        <v>0</v>
      </c>
      <c r="AT48" s="35">
        <v>0</v>
      </c>
      <c r="AU48" s="35">
        <v>0</v>
      </c>
      <c r="AV48" s="35">
        <v>0</v>
      </c>
      <c r="AW48" s="13">
        <f>SUM(B48:AV48)</f>
        <v>768</v>
      </c>
    </row>
    <row r="49" spans="1:49" x14ac:dyDescent="0.15">
      <c r="A49" s="61" t="s">
        <v>41</v>
      </c>
      <c r="B49" s="18">
        <f>+B48*B2</f>
        <v>328000</v>
      </c>
      <c r="C49" s="18">
        <f t="shared" ref="C49:AV49" si="15">+C48*C2</f>
        <v>740000</v>
      </c>
      <c r="D49" s="18">
        <f t="shared" si="15"/>
        <v>392000</v>
      </c>
      <c r="E49" s="18">
        <f t="shared" si="15"/>
        <v>63600</v>
      </c>
      <c r="F49" s="18">
        <f t="shared" si="15"/>
        <v>68000</v>
      </c>
      <c r="G49" s="18">
        <f t="shared" si="15"/>
        <v>104000</v>
      </c>
      <c r="H49" s="18">
        <f t="shared" si="15"/>
        <v>0</v>
      </c>
      <c r="I49" s="18">
        <f t="shared" si="15"/>
        <v>834000</v>
      </c>
      <c r="J49" s="18">
        <f t="shared" si="15"/>
        <v>0</v>
      </c>
      <c r="K49" s="18">
        <f t="shared" si="15"/>
        <v>790000</v>
      </c>
      <c r="L49" s="18">
        <f t="shared" si="15"/>
        <v>0</v>
      </c>
      <c r="M49" s="18">
        <f t="shared" si="15"/>
        <v>750600</v>
      </c>
      <c r="N49" s="18">
        <f t="shared" si="15"/>
        <v>0</v>
      </c>
      <c r="O49" s="18">
        <f t="shared" si="15"/>
        <v>89000</v>
      </c>
      <c r="P49" s="18">
        <f t="shared" si="15"/>
        <v>68000</v>
      </c>
      <c r="Q49" s="18">
        <f t="shared" si="15"/>
        <v>149000</v>
      </c>
      <c r="R49" s="18">
        <f t="shared" si="15"/>
        <v>78000</v>
      </c>
      <c r="S49" s="18">
        <f t="shared" si="15"/>
        <v>154800</v>
      </c>
      <c r="T49" s="18">
        <f t="shared" si="15"/>
        <v>260000</v>
      </c>
      <c r="U49" s="18">
        <f t="shared" si="15"/>
        <v>248000</v>
      </c>
      <c r="V49" s="18">
        <f t="shared" si="15"/>
        <v>440000</v>
      </c>
      <c r="W49" s="18">
        <f t="shared" si="15"/>
        <v>1170000</v>
      </c>
      <c r="X49" s="18">
        <f t="shared" si="15"/>
        <v>1180000</v>
      </c>
      <c r="Y49" s="18">
        <f t="shared" si="15"/>
        <v>0</v>
      </c>
      <c r="Z49" s="18">
        <f t="shared" si="15"/>
        <v>220000</v>
      </c>
      <c r="AA49" s="18">
        <f t="shared" si="15"/>
        <v>138000</v>
      </c>
      <c r="AB49" s="18">
        <f t="shared" si="15"/>
        <v>168000</v>
      </c>
      <c r="AC49" s="18">
        <f t="shared" si="15"/>
        <v>1998000</v>
      </c>
      <c r="AD49" s="18">
        <f t="shared" si="15"/>
        <v>2720000</v>
      </c>
      <c r="AE49" s="18">
        <f t="shared" si="15"/>
        <v>2360000</v>
      </c>
      <c r="AF49" s="18">
        <f t="shared" si="15"/>
        <v>708000</v>
      </c>
      <c r="AG49" s="18">
        <f t="shared" si="15"/>
        <v>1768000</v>
      </c>
      <c r="AH49" s="18">
        <f t="shared" si="15"/>
        <v>0</v>
      </c>
      <c r="AI49" s="18">
        <f t="shared" si="15"/>
        <v>490000</v>
      </c>
      <c r="AJ49" s="18">
        <f t="shared" si="15"/>
        <v>0</v>
      </c>
      <c r="AK49" s="18">
        <f t="shared" si="15"/>
        <v>0</v>
      </c>
      <c r="AL49" s="18">
        <f t="shared" si="15"/>
        <v>0</v>
      </c>
      <c r="AM49" s="18">
        <f t="shared" si="15"/>
        <v>0</v>
      </c>
      <c r="AN49" s="18">
        <f t="shared" si="15"/>
        <v>0</v>
      </c>
      <c r="AO49" s="18">
        <f t="shared" si="15"/>
        <v>0</v>
      </c>
      <c r="AP49" s="18">
        <f t="shared" si="15"/>
        <v>0</v>
      </c>
      <c r="AQ49" s="18">
        <f t="shared" si="15"/>
        <v>695000</v>
      </c>
      <c r="AR49" s="18">
        <f t="shared" si="15"/>
        <v>0</v>
      </c>
      <c r="AS49" s="18">
        <f t="shared" si="15"/>
        <v>0</v>
      </c>
      <c r="AT49" s="18">
        <f t="shared" si="15"/>
        <v>0</v>
      </c>
      <c r="AU49" s="18">
        <f t="shared" si="15"/>
        <v>0</v>
      </c>
      <c r="AV49" s="18">
        <f t="shared" si="15"/>
        <v>0</v>
      </c>
      <c r="AW49" s="42">
        <f>SUM(B49:AV49)</f>
        <v>19172000</v>
      </c>
    </row>
    <row r="50" spans="1:49" x14ac:dyDescent="0.15">
      <c r="A50" s="62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4"/>
    </row>
    <row r="51" spans="1:49" ht="20.25" x14ac:dyDescent="0.15">
      <c r="A51" s="65" t="s">
        <v>58</v>
      </c>
      <c r="B51" s="35">
        <v>6</v>
      </c>
      <c r="C51" s="35">
        <v>5</v>
      </c>
      <c r="D51" s="35">
        <v>6</v>
      </c>
      <c r="E51" s="35">
        <v>6</v>
      </c>
      <c r="F51" s="35">
        <v>6</v>
      </c>
      <c r="G51" s="35">
        <v>6</v>
      </c>
      <c r="H51" s="35">
        <v>3</v>
      </c>
      <c r="I51" s="35">
        <v>3</v>
      </c>
      <c r="J51" s="35">
        <v>3</v>
      </c>
      <c r="K51" s="35">
        <v>2</v>
      </c>
      <c r="L51" s="35">
        <v>3</v>
      </c>
      <c r="M51" s="35">
        <v>3</v>
      </c>
      <c r="N51" s="35">
        <v>4</v>
      </c>
      <c r="O51" s="35">
        <v>7</v>
      </c>
      <c r="P51" s="35">
        <v>6</v>
      </c>
      <c r="Q51" s="35">
        <v>6</v>
      </c>
      <c r="R51" s="35">
        <v>7</v>
      </c>
      <c r="S51" s="35">
        <v>6</v>
      </c>
      <c r="T51" s="35">
        <v>6</v>
      </c>
      <c r="U51" s="35">
        <v>6</v>
      </c>
      <c r="V51" s="35">
        <v>2</v>
      </c>
      <c r="W51" s="35">
        <v>2</v>
      </c>
      <c r="X51" s="35">
        <v>2</v>
      </c>
      <c r="Y51" s="35">
        <v>0</v>
      </c>
      <c r="Z51" s="35">
        <v>1</v>
      </c>
      <c r="AA51" s="35">
        <v>1</v>
      </c>
      <c r="AB51" s="35">
        <v>4</v>
      </c>
      <c r="AC51" s="35">
        <v>142</v>
      </c>
      <c r="AD51" s="35">
        <v>142</v>
      </c>
      <c r="AE51" s="35">
        <v>142</v>
      </c>
      <c r="AF51" s="35">
        <v>2</v>
      </c>
      <c r="AG51" s="35">
        <v>8</v>
      </c>
      <c r="AH51" s="35">
        <v>0</v>
      </c>
      <c r="AI51" s="35">
        <v>0</v>
      </c>
      <c r="AJ51" s="35">
        <v>1</v>
      </c>
      <c r="AK51" s="35">
        <v>0</v>
      </c>
      <c r="AL51" s="35">
        <v>0</v>
      </c>
      <c r="AM51" s="35">
        <v>0</v>
      </c>
      <c r="AN51" s="35">
        <v>1</v>
      </c>
      <c r="AO51" s="35">
        <v>0</v>
      </c>
      <c r="AP51" s="35">
        <v>0</v>
      </c>
      <c r="AQ51" s="35">
        <v>1</v>
      </c>
      <c r="AR51" s="35">
        <v>2</v>
      </c>
      <c r="AS51" s="35">
        <v>0</v>
      </c>
      <c r="AT51" s="35">
        <v>0</v>
      </c>
      <c r="AU51" s="35">
        <v>0</v>
      </c>
      <c r="AV51" s="35">
        <v>0</v>
      </c>
      <c r="AW51" s="35">
        <f>SUM(B51:AV51)</f>
        <v>553</v>
      </c>
    </row>
    <row r="52" spans="1:49" x14ac:dyDescent="0.15">
      <c r="A52" s="61" t="s">
        <v>41</v>
      </c>
      <c r="B52" s="18">
        <f>+B51*B2</f>
        <v>492000</v>
      </c>
      <c r="C52" s="18">
        <f t="shared" ref="C52:AV52" si="16">+C51*C2</f>
        <v>925000</v>
      </c>
      <c r="D52" s="18">
        <f t="shared" si="16"/>
        <v>588000</v>
      </c>
      <c r="E52" s="18">
        <f t="shared" si="16"/>
        <v>95400</v>
      </c>
      <c r="F52" s="18">
        <f t="shared" si="16"/>
        <v>204000</v>
      </c>
      <c r="G52" s="18">
        <f t="shared" si="16"/>
        <v>156000</v>
      </c>
      <c r="H52" s="18">
        <f t="shared" si="16"/>
        <v>208500</v>
      </c>
      <c r="I52" s="18">
        <f t="shared" si="16"/>
        <v>625500</v>
      </c>
      <c r="J52" s="18">
        <f t="shared" si="16"/>
        <v>1167600</v>
      </c>
      <c r="K52" s="18">
        <f t="shared" si="16"/>
        <v>1580000</v>
      </c>
      <c r="L52" s="18">
        <f t="shared" si="16"/>
        <v>750600</v>
      </c>
      <c r="M52" s="18">
        <f t="shared" si="16"/>
        <v>1125900</v>
      </c>
      <c r="N52" s="18">
        <f t="shared" si="16"/>
        <v>304000</v>
      </c>
      <c r="O52" s="18">
        <f t="shared" si="16"/>
        <v>623000</v>
      </c>
      <c r="P52" s="18">
        <f t="shared" si="16"/>
        <v>204000</v>
      </c>
      <c r="Q52" s="18">
        <f t="shared" si="16"/>
        <v>894000</v>
      </c>
      <c r="R52" s="18">
        <f t="shared" si="16"/>
        <v>182000</v>
      </c>
      <c r="S52" s="18">
        <f t="shared" si="16"/>
        <v>232200</v>
      </c>
      <c r="T52" s="18">
        <f t="shared" si="16"/>
        <v>390000</v>
      </c>
      <c r="U52" s="18">
        <f t="shared" si="16"/>
        <v>372000</v>
      </c>
      <c r="V52" s="18">
        <f t="shared" si="16"/>
        <v>220000</v>
      </c>
      <c r="W52" s="18">
        <f t="shared" si="16"/>
        <v>780000</v>
      </c>
      <c r="X52" s="18">
        <f t="shared" si="16"/>
        <v>1180000</v>
      </c>
      <c r="Y52" s="18">
        <f t="shared" si="16"/>
        <v>0</v>
      </c>
      <c r="Z52" s="18">
        <f t="shared" si="16"/>
        <v>110000</v>
      </c>
      <c r="AA52" s="18">
        <f t="shared" si="16"/>
        <v>69000</v>
      </c>
      <c r="AB52" s="18">
        <f t="shared" si="16"/>
        <v>168000</v>
      </c>
      <c r="AC52" s="18">
        <f t="shared" si="16"/>
        <v>1050800</v>
      </c>
      <c r="AD52" s="18">
        <f t="shared" si="16"/>
        <v>1931200</v>
      </c>
      <c r="AE52" s="18">
        <f t="shared" si="16"/>
        <v>1675600</v>
      </c>
      <c r="AF52" s="18">
        <f t="shared" si="16"/>
        <v>354000</v>
      </c>
      <c r="AG52" s="18">
        <f t="shared" si="16"/>
        <v>544000</v>
      </c>
      <c r="AH52" s="18">
        <f t="shared" si="16"/>
        <v>0</v>
      </c>
      <c r="AI52" s="18">
        <f t="shared" si="16"/>
        <v>0</v>
      </c>
      <c r="AJ52" s="18">
        <f t="shared" si="16"/>
        <v>4500000</v>
      </c>
      <c r="AK52" s="18">
        <f t="shared" si="16"/>
        <v>0</v>
      </c>
      <c r="AL52" s="18">
        <f t="shared" si="16"/>
        <v>0</v>
      </c>
      <c r="AM52" s="18">
        <f t="shared" si="16"/>
        <v>0</v>
      </c>
      <c r="AN52" s="18">
        <f t="shared" si="16"/>
        <v>3900000</v>
      </c>
      <c r="AO52" s="18">
        <f t="shared" si="16"/>
        <v>0</v>
      </c>
      <c r="AP52" s="18">
        <f t="shared" si="16"/>
        <v>0</v>
      </c>
      <c r="AQ52" s="18">
        <f t="shared" si="16"/>
        <v>347500</v>
      </c>
      <c r="AR52" s="18">
        <f t="shared" si="16"/>
        <v>620000</v>
      </c>
      <c r="AS52" s="18">
        <f t="shared" si="16"/>
        <v>0</v>
      </c>
      <c r="AT52" s="18">
        <f t="shared" si="16"/>
        <v>0</v>
      </c>
      <c r="AU52" s="18">
        <f t="shared" si="16"/>
        <v>0</v>
      </c>
      <c r="AV52" s="18">
        <f t="shared" si="16"/>
        <v>0</v>
      </c>
      <c r="AW52" s="48">
        <f>SUM(B52:AV52)</f>
        <v>28569800</v>
      </c>
    </row>
    <row r="53" spans="1:49" x14ac:dyDescent="0.15">
      <c r="A53" s="62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4"/>
    </row>
    <row r="54" spans="1:49" x14ac:dyDescent="0.15">
      <c r="A54" s="64" t="s">
        <v>59</v>
      </c>
      <c r="B54" s="35">
        <v>3</v>
      </c>
      <c r="C54" s="35">
        <v>3</v>
      </c>
      <c r="D54" s="35">
        <v>3</v>
      </c>
      <c r="E54" s="35">
        <v>3</v>
      </c>
      <c r="F54" s="35">
        <v>5</v>
      </c>
      <c r="G54" s="35">
        <v>5</v>
      </c>
      <c r="H54" s="35">
        <v>0</v>
      </c>
      <c r="I54" s="35">
        <v>3</v>
      </c>
      <c r="J54" s="35">
        <v>0</v>
      </c>
      <c r="K54" s="35">
        <v>1</v>
      </c>
      <c r="L54" s="35">
        <v>0</v>
      </c>
      <c r="M54" s="35">
        <v>1</v>
      </c>
      <c r="N54" s="35">
        <v>0</v>
      </c>
      <c r="O54" s="35">
        <v>2</v>
      </c>
      <c r="P54" s="35">
        <v>3</v>
      </c>
      <c r="Q54" s="35">
        <v>1</v>
      </c>
      <c r="R54" s="35">
        <v>5</v>
      </c>
      <c r="S54" s="35">
        <v>0</v>
      </c>
      <c r="T54" s="35">
        <v>2</v>
      </c>
      <c r="U54" s="35">
        <v>5</v>
      </c>
      <c r="V54" s="35">
        <v>5</v>
      </c>
      <c r="W54" s="35">
        <v>0</v>
      </c>
      <c r="X54" s="35">
        <v>0</v>
      </c>
      <c r="Y54" s="35"/>
      <c r="Z54" s="35">
        <v>3</v>
      </c>
      <c r="AA54" s="35">
        <v>3</v>
      </c>
      <c r="AB54" s="35">
        <v>0</v>
      </c>
      <c r="AC54" s="35">
        <v>400</v>
      </c>
      <c r="AD54" s="35">
        <v>400</v>
      </c>
      <c r="AE54" s="35">
        <v>400</v>
      </c>
      <c r="AF54" s="35">
        <v>50</v>
      </c>
      <c r="AG54" s="35">
        <v>200</v>
      </c>
      <c r="AH54" s="35">
        <v>0</v>
      </c>
      <c r="AI54" s="35">
        <v>1</v>
      </c>
      <c r="AJ54" s="35">
        <v>0</v>
      </c>
      <c r="AK54" s="35">
        <v>0</v>
      </c>
      <c r="AL54" s="35">
        <v>0</v>
      </c>
      <c r="AM54" s="35">
        <v>0</v>
      </c>
      <c r="AN54" s="35">
        <v>1</v>
      </c>
      <c r="AO54" s="35">
        <v>1</v>
      </c>
      <c r="AP54" s="35">
        <v>0</v>
      </c>
      <c r="AQ54" s="35">
        <v>1</v>
      </c>
      <c r="AR54" s="35">
        <v>0</v>
      </c>
      <c r="AS54" s="35">
        <v>0</v>
      </c>
      <c r="AT54" s="35">
        <v>0</v>
      </c>
      <c r="AU54" s="35">
        <v>0</v>
      </c>
      <c r="AV54" s="35">
        <v>0</v>
      </c>
      <c r="AW54" s="35">
        <f>SUM(Z54:AV54)</f>
        <v>1460</v>
      </c>
    </row>
    <row r="55" spans="1:49" x14ac:dyDescent="0.15">
      <c r="A55" s="61" t="s">
        <v>41</v>
      </c>
      <c r="B55" s="18">
        <f>+B54*B2</f>
        <v>246000</v>
      </c>
      <c r="C55" s="18">
        <f t="shared" ref="C55:AV55" si="17">+C54*C2</f>
        <v>555000</v>
      </c>
      <c r="D55" s="18">
        <f t="shared" si="17"/>
        <v>294000</v>
      </c>
      <c r="E55" s="18">
        <f t="shared" si="17"/>
        <v>47700</v>
      </c>
      <c r="F55" s="18">
        <f t="shared" si="17"/>
        <v>170000</v>
      </c>
      <c r="G55" s="18">
        <f t="shared" si="17"/>
        <v>130000</v>
      </c>
      <c r="H55" s="18">
        <f t="shared" si="17"/>
        <v>0</v>
      </c>
      <c r="I55" s="18">
        <f t="shared" si="17"/>
        <v>625500</v>
      </c>
      <c r="J55" s="18">
        <f t="shared" si="17"/>
        <v>0</v>
      </c>
      <c r="K55" s="18">
        <f t="shared" si="17"/>
        <v>790000</v>
      </c>
      <c r="L55" s="18">
        <f t="shared" si="17"/>
        <v>0</v>
      </c>
      <c r="M55" s="18">
        <f t="shared" si="17"/>
        <v>375300</v>
      </c>
      <c r="N55" s="18">
        <f t="shared" si="17"/>
        <v>0</v>
      </c>
      <c r="O55" s="18">
        <f t="shared" si="17"/>
        <v>178000</v>
      </c>
      <c r="P55" s="18">
        <f t="shared" si="17"/>
        <v>102000</v>
      </c>
      <c r="Q55" s="18">
        <f t="shared" si="17"/>
        <v>149000</v>
      </c>
      <c r="R55" s="18">
        <f t="shared" si="17"/>
        <v>130000</v>
      </c>
      <c r="S55" s="18">
        <f t="shared" si="17"/>
        <v>0</v>
      </c>
      <c r="T55" s="18">
        <f t="shared" si="17"/>
        <v>130000</v>
      </c>
      <c r="U55" s="18">
        <f t="shared" si="17"/>
        <v>310000</v>
      </c>
      <c r="V55" s="18">
        <f t="shared" si="17"/>
        <v>550000</v>
      </c>
      <c r="W55" s="18">
        <f t="shared" si="17"/>
        <v>0</v>
      </c>
      <c r="X55" s="18">
        <f t="shared" si="17"/>
        <v>0</v>
      </c>
      <c r="Y55" s="18">
        <f t="shared" si="17"/>
        <v>0</v>
      </c>
      <c r="Z55" s="18">
        <f t="shared" si="17"/>
        <v>330000</v>
      </c>
      <c r="AA55" s="18">
        <f t="shared" si="17"/>
        <v>207000</v>
      </c>
      <c r="AB55" s="18">
        <f t="shared" si="17"/>
        <v>0</v>
      </c>
      <c r="AC55" s="18">
        <f t="shared" si="17"/>
        <v>2960000</v>
      </c>
      <c r="AD55" s="18">
        <f t="shared" si="17"/>
        <v>5440000</v>
      </c>
      <c r="AE55" s="18">
        <f t="shared" si="17"/>
        <v>4720000</v>
      </c>
      <c r="AF55" s="18">
        <f t="shared" si="17"/>
        <v>8850000</v>
      </c>
      <c r="AG55" s="18">
        <f t="shared" si="17"/>
        <v>13600000</v>
      </c>
      <c r="AH55" s="18">
        <f t="shared" si="17"/>
        <v>0</v>
      </c>
      <c r="AI55" s="18">
        <f>+AI54*AI2</f>
        <v>490000</v>
      </c>
      <c r="AJ55" s="18">
        <f t="shared" si="17"/>
        <v>0</v>
      </c>
      <c r="AK55" s="18">
        <f t="shared" si="17"/>
        <v>0</v>
      </c>
      <c r="AL55" s="18">
        <f t="shared" si="17"/>
        <v>0</v>
      </c>
      <c r="AM55" s="18">
        <f t="shared" si="17"/>
        <v>0</v>
      </c>
      <c r="AN55" s="18">
        <f t="shared" si="17"/>
        <v>3900000</v>
      </c>
      <c r="AO55" s="18">
        <f t="shared" si="17"/>
        <v>4900000</v>
      </c>
      <c r="AP55" s="18">
        <f t="shared" si="17"/>
        <v>0</v>
      </c>
      <c r="AQ55" s="18">
        <f t="shared" si="17"/>
        <v>347500</v>
      </c>
      <c r="AR55" s="18">
        <f t="shared" si="17"/>
        <v>0</v>
      </c>
      <c r="AS55" s="18">
        <f t="shared" si="17"/>
        <v>0</v>
      </c>
      <c r="AT55" s="18">
        <f t="shared" si="17"/>
        <v>0</v>
      </c>
      <c r="AU55" s="18">
        <f t="shared" si="17"/>
        <v>0</v>
      </c>
      <c r="AV55" s="18">
        <f t="shared" si="17"/>
        <v>0</v>
      </c>
      <c r="AW55" s="42">
        <f>SUM(B55:AV55)</f>
        <v>50527000</v>
      </c>
    </row>
    <row r="56" spans="1:49" x14ac:dyDescent="0.15">
      <c r="A56" s="62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4"/>
    </row>
    <row r="57" spans="1:49" ht="30" x14ac:dyDescent="0.15">
      <c r="A57" s="65" t="s">
        <v>61</v>
      </c>
      <c r="B57" s="35">
        <v>3</v>
      </c>
      <c r="C57" s="35">
        <v>1</v>
      </c>
      <c r="D57" s="35">
        <v>3</v>
      </c>
      <c r="E57" s="35">
        <v>2</v>
      </c>
      <c r="F57" s="35">
        <v>4</v>
      </c>
      <c r="G57" s="35">
        <v>4</v>
      </c>
      <c r="H57" s="35">
        <v>2</v>
      </c>
      <c r="I57" s="35">
        <v>2</v>
      </c>
      <c r="J57" s="35">
        <v>0</v>
      </c>
      <c r="K57" s="35">
        <v>1</v>
      </c>
      <c r="L57" s="35">
        <v>0</v>
      </c>
      <c r="M57" s="35">
        <v>1</v>
      </c>
      <c r="N57" s="35">
        <v>0</v>
      </c>
      <c r="O57" s="35">
        <v>4</v>
      </c>
      <c r="P57" s="35">
        <v>4</v>
      </c>
      <c r="Q57" s="35">
        <v>4</v>
      </c>
      <c r="R57" s="35">
        <v>4</v>
      </c>
      <c r="S57" s="35">
        <v>2</v>
      </c>
      <c r="T57" s="35">
        <v>3</v>
      </c>
      <c r="U57" s="35">
        <v>1</v>
      </c>
      <c r="V57" s="35">
        <v>3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1</v>
      </c>
      <c r="AK57" s="35">
        <v>0</v>
      </c>
      <c r="AL57" s="35">
        <v>0</v>
      </c>
      <c r="AM57" s="35">
        <v>0</v>
      </c>
      <c r="AN57" s="35">
        <v>1</v>
      </c>
      <c r="AO57" s="35">
        <v>0</v>
      </c>
      <c r="AP57" s="35">
        <v>0</v>
      </c>
      <c r="AQ57" s="35">
        <v>1</v>
      </c>
      <c r="AR57" s="35">
        <v>0</v>
      </c>
      <c r="AS57" s="35">
        <v>0</v>
      </c>
      <c r="AT57" s="35">
        <v>0</v>
      </c>
      <c r="AU57" s="35">
        <v>0</v>
      </c>
      <c r="AV57" s="35">
        <v>0</v>
      </c>
      <c r="AW57" s="35">
        <f>SUM(B57:AV57)</f>
        <v>51</v>
      </c>
    </row>
    <row r="58" spans="1:49" x14ac:dyDescent="0.15">
      <c r="A58" s="61" t="s">
        <v>41</v>
      </c>
      <c r="B58" s="18">
        <f>+B57*B2</f>
        <v>246000</v>
      </c>
      <c r="C58" s="18">
        <f t="shared" ref="C58:AV58" si="18">+C57*C2</f>
        <v>185000</v>
      </c>
      <c r="D58" s="18">
        <f t="shared" si="18"/>
        <v>294000</v>
      </c>
      <c r="E58" s="18">
        <f t="shared" si="18"/>
        <v>31800</v>
      </c>
      <c r="F58" s="18">
        <f t="shared" si="18"/>
        <v>136000</v>
      </c>
      <c r="G58" s="18">
        <f t="shared" si="18"/>
        <v>104000</v>
      </c>
      <c r="H58" s="18">
        <f t="shared" si="18"/>
        <v>139000</v>
      </c>
      <c r="I58" s="18">
        <f t="shared" si="18"/>
        <v>417000</v>
      </c>
      <c r="J58" s="18">
        <f t="shared" si="18"/>
        <v>0</v>
      </c>
      <c r="K58" s="18">
        <f t="shared" si="18"/>
        <v>790000</v>
      </c>
      <c r="L58" s="18">
        <f t="shared" si="18"/>
        <v>0</v>
      </c>
      <c r="M58" s="18">
        <f t="shared" si="18"/>
        <v>375300</v>
      </c>
      <c r="N58" s="18">
        <f t="shared" si="18"/>
        <v>0</v>
      </c>
      <c r="O58" s="18">
        <f t="shared" si="18"/>
        <v>356000</v>
      </c>
      <c r="P58" s="18">
        <f t="shared" si="18"/>
        <v>136000</v>
      </c>
      <c r="Q58" s="18">
        <f t="shared" si="18"/>
        <v>596000</v>
      </c>
      <c r="R58" s="18">
        <f t="shared" si="18"/>
        <v>104000</v>
      </c>
      <c r="S58" s="18">
        <f t="shared" si="18"/>
        <v>77400</v>
      </c>
      <c r="T58" s="18">
        <f t="shared" si="18"/>
        <v>195000</v>
      </c>
      <c r="U58" s="18">
        <f t="shared" si="18"/>
        <v>62000</v>
      </c>
      <c r="V58" s="18">
        <f t="shared" si="18"/>
        <v>330000</v>
      </c>
      <c r="W58" s="18">
        <f t="shared" si="18"/>
        <v>0</v>
      </c>
      <c r="X58" s="18">
        <f t="shared" si="18"/>
        <v>0</v>
      </c>
      <c r="Y58" s="18">
        <f t="shared" si="18"/>
        <v>0</v>
      </c>
      <c r="Z58" s="18">
        <f t="shared" si="18"/>
        <v>0</v>
      </c>
      <c r="AA58" s="18">
        <f t="shared" si="18"/>
        <v>0</v>
      </c>
      <c r="AB58" s="18">
        <f t="shared" si="18"/>
        <v>0</v>
      </c>
      <c r="AC58" s="18">
        <f t="shared" si="18"/>
        <v>0</v>
      </c>
      <c r="AD58" s="18">
        <f t="shared" si="18"/>
        <v>0</v>
      </c>
      <c r="AE58" s="18">
        <f t="shared" si="18"/>
        <v>0</v>
      </c>
      <c r="AF58" s="18">
        <f t="shared" si="18"/>
        <v>0</v>
      </c>
      <c r="AG58" s="18">
        <f t="shared" si="18"/>
        <v>0</v>
      </c>
      <c r="AH58" s="18">
        <f t="shared" si="18"/>
        <v>0</v>
      </c>
      <c r="AI58" s="18">
        <f t="shared" si="18"/>
        <v>0</v>
      </c>
      <c r="AJ58" s="18">
        <f t="shared" si="18"/>
        <v>4500000</v>
      </c>
      <c r="AK58" s="18">
        <f t="shared" si="18"/>
        <v>0</v>
      </c>
      <c r="AL58" s="18">
        <f t="shared" si="18"/>
        <v>0</v>
      </c>
      <c r="AM58" s="18">
        <f t="shared" si="18"/>
        <v>0</v>
      </c>
      <c r="AN58" s="18">
        <f t="shared" si="18"/>
        <v>3900000</v>
      </c>
      <c r="AO58" s="18">
        <f t="shared" si="18"/>
        <v>0</v>
      </c>
      <c r="AP58" s="18">
        <f t="shared" si="18"/>
        <v>0</v>
      </c>
      <c r="AQ58" s="18">
        <f t="shared" si="18"/>
        <v>347500</v>
      </c>
      <c r="AR58" s="18">
        <f t="shared" si="18"/>
        <v>0</v>
      </c>
      <c r="AS58" s="18">
        <f t="shared" si="18"/>
        <v>0</v>
      </c>
      <c r="AT58" s="18">
        <f t="shared" si="18"/>
        <v>0</v>
      </c>
      <c r="AU58" s="18">
        <f t="shared" si="18"/>
        <v>0</v>
      </c>
      <c r="AV58" s="18">
        <f t="shared" si="18"/>
        <v>0</v>
      </c>
      <c r="AW58" s="39">
        <f>SUM(B58:AV58)</f>
        <v>13322000</v>
      </c>
    </row>
    <row r="59" spans="1:49" x14ac:dyDescent="0.15"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</row>
    <row r="60" spans="1:49" ht="30" x14ac:dyDescent="0.15">
      <c r="A60" s="50" t="s">
        <v>62</v>
      </c>
      <c r="B60" s="29">
        <v>3</v>
      </c>
      <c r="C60" s="29">
        <v>3</v>
      </c>
      <c r="D60" s="29">
        <v>2</v>
      </c>
      <c r="E60" s="29">
        <v>0</v>
      </c>
      <c r="F60" s="29">
        <v>3</v>
      </c>
      <c r="G60" s="29">
        <v>4</v>
      </c>
      <c r="H60" s="29">
        <v>0</v>
      </c>
      <c r="I60" s="29">
        <v>5</v>
      </c>
      <c r="J60" s="29">
        <v>0</v>
      </c>
      <c r="K60" s="29">
        <v>1</v>
      </c>
      <c r="L60" s="29">
        <v>0</v>
      </c>
      <c r="M60" s="29">
        <v>3</v>
      </c>
      <c r="N60" s="29">
        <v>0</v>
      </c>
      <c r="O60" s="29">
        <v>2</v>
      </c>
      <c r="P60" s="29">
        <v>2</v>
      </c>
      <c r="Q60" s="29">
        <v>1</v>
      </c>
      <c r="R60" s="29">
        <v>2</v>
      </c>
      <c r="S60" s="29">
        <v>0</v>
      </c>
      <c r="T60" s="29">
        <v>3</v>
      </c>
      <c r="U60" s="29">
        <v>0</v>
      </c>
      <c r="V60" s="29">
        <v>3</v>
      </c>
      <c r="W60" s="29">
        <v>0</v>
      </c>
      <c r="X60" s="29">
        <v>2</v>
      </c>
      <c r="Y60" s="29">
        <v>2</v>
      </c>
      <c r="Z60" s="29">
        <v>2</v>
      </c>
      <c r="AA60" s="29">
        <v>2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3</v>
      </c>
      <c r="AI60" s="29">
        <v>0</v>
      </c>
      <c r="AJ60" s="29">
        <v>0</v>
      </c>
      <c r="AK60" s="29">
        <v>1</v>
      </c>
      <c r="AL60" s="29">
        <v>0</v>
      </c>
      <c r="AM60" s="29">
        <v>0</v>
      </c>
      <c r="AN60" s="29">
        <v>1</v>
      </c>
      <c r="AO60" s="29">
        <v>1</v>
      </c>
      <c r="AP60" s="29">
        <v>1</v>
      </c>
      <c r="AQ60" s="29">
        <v>0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f>SUM(B60:AV60)</f>
        <v>52</v>
      </c>
    </row>
    <row r="61" spans="1:49" x14ac:dyDescent="0.15">
      <c r="A61" s="55" t="s">
        <v>41</v>
      </c>
      <c r="B61" s="18">
        <f>+B60*B2</f>
        <v>246000</v>
      </c>
      <c r="C61" s="18">
        <f t="shared" ref="C61:AV61" si="19">+C60*C2</f>
        <v>555000</v>
      </c>
      <c r="D61" s="18">
        <f t="shared" si="19"/>
        <v>196000</v>
      </c>
      <c r="E61" s="18">
        <f t="shared" si="19"/>
        <v>0</v>
      </c>
      <c r="F61" s="18">
        <f t="shared" si="19"/>
        <v>102000</v>
      </c>
      <c r="G61" s="18">
        <f t="shared" si="19"/>
        <v>104000</v>
      </c>
      <c r="H61" s="18">
        <f t="shared" si="19"/>
        <v>0</v>
      </c>
      <c r="I61" s="18">
        <f t="shared" si="19"/>
        <v>1042500</v>
      </c>
      <c r="J61" s="18">
        <f t="shared" si="19"/>
        <v>0</v>
      </c>
      <c r="K61" s="18">
        <f t="shared" si="19"/>
        <v>790000</v>
      </c>
      <c r="L61" s="18">
        <f t="shared" si="19"/>
        <v>0</v>
      </c>
      <c r="M61" s="18">
        <f t="shared" si="19"/>
        <v>1125900</v>
      </c>
      <c r="N61" s="18">
        <f t="shared" si="19"/>
        <v>0</v>
      </c>
      <c r="O61" s="18">
        <f t="shared" si="19"/>
        <v>178000</v>
      </c>
      <c r="P61" s="18">
        <f t="shared" si="19"/>
        <v>68000</v>
      </c>
      <c r="Q61" s="18">
        <f t="shared" si="19"/>
        <v>149000</v>
      </c>
      <c r="R61" s="18">
        <f t="shared" si="19"/>
        <v>52000</v>
      </c>
      <c r="S61" s="18">
        <f t="shared" si="19"/>
        <v>0</v>
      </c>
      <c r="T61" s="18">
        <f t="shared" si="19"/>
        <v>195000</v>
      </c>
      <c r="U61" s="18">
        <f t="shared" si="19"/>
        <v>0</v>
      </c>
      <c r="V61" s="18">
        <f t="shared" si="19"/>
        <v>330000</v>
      </c>
      <c r="W61" s="18">
        <f t="shared" si="19"/>
        <v>0</v>
      </c>
      <c r="X61" s="18">
        <f t="shared" si="19"/>
        <v>1180000</v>
      </c>
      <c r="Y61" s="18">
        <f t="shared" si="19"/>
        <v>4400000</v>
      </c>
      <c r="Z61" s="18">
        <f t="shared" si="19"/>
        <v>220000</v>
      </c>
      <c r="AA61" s="18">
        <f t="shared" si="19"/>
        <v>138000</v>
      </c>
      <c r="AB61" s="18">
        <f t="shared" si="19"/>
        <v>0</v>
      </c>
      <c r="AC61" s="18">
        <f t="shared" si="19"/>
        <v>0</v>
      </c>
      <c r="AD61" s="18">
        <f t="shared" si="19"/>
        <v>0</v>
      </c>
      <c r="AE61" s="18">
        <f t="shared" si="19"/>
        <v>0</v>
      </c>
      <c r="AF61" s="18">
        <f t="shared" si="19"/>
        <v>0</v>
      </c>
      <c r="AG61" s="18">
        <f t="shared" si="19"/>
        <v>0</v>
      </c>
      <c r="AH61" s="18">
        <f t="shared" si="19"/>
        <v>399000</v>
      </c>
      <c r="AI61" s="18">
        <f t="shared" si="19"/>
        <v>0</v>
      </c>
      <c r="AJ61" s="18">
        <f t="shared" si="19"/>
        <v>0</v>
      </c>
      <c r="AK61" s="18">
        <f t="shared" si="19"/>
        <v>14900000</v>
      </c>
      <c r="AL61" s="18">
        <f t="shared" si="19"/>
        <v>0</v>
      </c>
      <c r="AM61" s="18">
        <f t="shared" si="19"/>
        <v>0</v>
      </c>
      <c r="AN61" s="18">
        <f t="shared" si="19"/>
        <v>3900000</v>
      </c>
      <c r="AO61" s="18">
        <f t="shared" si="19"/>
        <v>4900000</v>
      </c>
      <c r="AP61" s="18">
        <f t="shared" si="19"/>
        <v>5000000</v>
      </c>
      <c r="AQ61" s="18">
        <f t="shared" si="19"/>
        <v>0</v>
      </c>
      <c r="AR61" s="18">
        <f t="shared" si="19"/>
        <v>0</v>
      </c>
      <c r="AS61" s="18">
        <f t="shared" si="19"/>
        <v>0</v>
      </c>
      <c r="AT61" s="18">
        <f t="shared" si="19"/>
        <v>0</v>
      </c>
      <c r="AU61" s="18">
        <f t="shared" si="19"/>
        <v>0</v>
      </c>
      <c r="AV61" s="18">
        <f t="shared" si="19"/>
        <v>0</v>
      </c>
      <c r="AW61" s="30">
        <f>SUM(B61:AV61)</f>
        <v>40170400</v>
      </c>
    </row>
    <row r="62" spans="1:49" x14ac:dyDescent="0.15">
      <c r="A62" s="66"/>
      <c r="B62" s="31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</row>
    <row r="63" spans="1:49" ht="20.25" x14ac:dyDescent="0.15">
      <c r="A63" s="50" t="s">
        <v>63</v>
      </c>
      <c r="B63" s="29">
        <v>2</v>
      </c>
      <c r="C63" s="29">
        <v>2</v>
      </c>
      <c r="D63" s="29">
        <v>2</v>
      </c>
      <c r="E63" s="29">
        <v>2</v>
      </c>
      <c r="F63" s="29">
        <v>2</v>
      </c>
      <c r="G63" s="29">
        <v>2</v>
      </c>
      <c r="H63" s="29">
        <v>0</v>
      </c>
      <c r="I63" s="29">
        <v>3</v>
      </c>
      <c r="J63" s="29">
        <v>0</v>
      </c>
      <c r="K63" s="29">
        <v>1</v>
      </c>
      <c r="L63" s="29">
        <v>0</v>
      </c>
      <c r="M63" s="29">
        <v>1</v>
      </c>
      <c r="N63" s="29">
        <v>0</v>
      </c>
      <c r="O63" s="29">
        <v>2</v>
      </c>
      <c r="P63" s="29">
        <v>1</v>
      </c>
      <c r="Q63" s="29">
        <v>2</v>
      </c>
      <c r="R63" s="29">
        <v>2</v>
      </c>
      <c r="S63" s="29">
        <v>0</v>
      </c>
      <c r="T63" s="29">
        <v>2</v>
      </c>
      <c r="U63" s="29">
        <v>2</v>
      </c>
      <c r="V63" s="29">
        <v>2</v>
      </c>
      <c r="W63" s="29">
        <v>0</v>
      </c>
      <c r="X63" s="29">
        <v>0</v>
      </c>
      <c r="Y63" s="29">
        <v>1</v>
      </c>
      <c r="Z63" s="29">
        <v>1</v>
      </c>
      <c r="AA63" s="29">
        <v>1</v>
      </c>
      <c r="AB63" s="29">
        <v>0</v>
      </c>
      <c r="AC63" s="29">
        <v>450</v>
      </c>
      <c r="AD63" s="29">
        <v>450</v>
      </c>
      <c r="AE63" s="29">
        <v>450</v>
      </c>
      <c r="AF63" s="29">
        <v>10</v>
      </c>
      <c r="AG63" s="29">
        <v>40</v>
      </c>
      <c r="AH63" s="29">
        <v>2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2</v>
      </c>
      <c r="AO63" s="29">
        <v>0</v>
      </c>
      <c r="AP63" s="29">
        <v>1</v>
      </c>
      <c r="AQ63" s="29">
        <v>0</v>
      </c>
      <c r="AR63" s="29">
        <v>0</v>
      </c>
      <c r="AS63" s="29">
        <v>0</v>
      </c>
      <c r="AT63" s="29">
        <v>0</v>
      </c>
      <c r="AU63" s="29">
        <v>0</v>
      </c>
      <c r="AV63" s="29">
        <v>0</v>
      </c>
      <c r="AW63" s="29">
        <f>SUM(B63:AV63)</f>
        <v>1438</v>
      </c>
    </row>
    <row r="64" spans="1:49" x14ac:dyDescent="0.15">
      <c r="A64" s="67" t="s">
        <v>41</v>
      </c>
      <c r="B64" s="18">
        <f>+B63*B2</f>
        <v>164000</v>
      </c>
      <c r="C64" s="18">
        <f t="shared" ref="C64:AV64" si="20">+C63*C2</f>
        <v>370000</v>
      </c>
      <c r="D64" s="18">
        <f t="shared" si="20"/>
        <v>196000</v>
      </c>
      <c r="E64" s="18">
        <f t="shared" si="20"/>
        <v>31800</v>
      </c>
      <c r="F64" s="18">
        <f t="shared" si="20"/>
        <v>68000</v>
      </c>
      <c r="G64" s="18">
        <f t="shared" si="20"/>
        <v>52000</v>
      </c>
      <c r="H64" s="18">
        <f t="shared" si="20"/>
        <v>0</v>
      </c>
      <c r="I64" s="18">
        <f t="shared" si="20"/>
        <v>625500</v>
      </c>
      <c r="J64" s="18">
        <f t="shared" si="20"/>
        <v>0</v>
      </c>
      <c r="K64" s="18">
        <f t="shared" si="20"/>
        <v>790000</v>
      </c>
      <c r="L64" s="18">
        <f t="shared" si="20"/>
        <v>0</v>
      </c>
      <c r="M64" s="18">
        <f t="shared" si="20"/>
        <v>375300</v>
      </c>
      <c r="N64" s="18">
        <f t="shared" si="20"/>
        <v>0</v>
      </c>
      <c r="O64" s="18">
        <f t="shared" si="20"/>
        <v>178000</v>
      </c>
      <c r="P64" s="18">
        <f t="shared" si="20"/>
        <v>34000</v>
      </c>
      <c r="Q64" s="18">
        <f t="shared" si="20"/>
        <v>298000</v>
      </c>
      <c r="R64" s="18">
        <f t="shared" si="20"/>
        <v>52000</v>
      </c>
      <c r="S64" s="18">
        <f t="shared" si="20"/>
        <v>0</v>
      </c>
      <c r="T64" s="18">
        <f t="shared" si="20"/>
        <v>130000</v>
      </c>
      <c r="U64" s="18">
        <f t="shared" si="20"/>
        <v>124000</v>
      </c>
      <c r="V64" s="18">
        <f t="shared" si="20"/>
        <v>220000</v>
      </c>
      <c r="W64" s="18">
        <f t="shared" si="20"/>
        <v>0</v>
      </c>
      <c r="X64" s="18">
        <f t="shared" si="20"/>
        <v>0</v>
      </c>
      <c r="Y64" s="18">
        <f t="shared" si="20"/>
        <v>2200000</v>
      </c>
      <c r="Z64" s="18">
        <f t="shared" si="20"/>
        <v>110000</v>
      </c>
      <c r="AA64" s="18">
        <f t="shared" si="20"/>
        <v>69000</v>
      </c>
      <c r="AB64" s="18">
        <f t="shared" si="20"/>
        <v>0</v>
      </c>
      <c r="AC64" s="18">
        <f t="shared" si="20"/>
        <v>3330000</v>
      </c>
      <c r="AD64" s="18">
        <f t="shared" si="20"/>
        <v>6120000</v>
      </c>
      <c r="AE64" s="18">
        <f t="shared" si="20"/>
        <v>5310000</v>
      </c>
      <c r="AF64" s="18">
        <f t="shared" si="20"/>
        <v>1770000</v>
      </c>
      <c r="AG64" s="18">
        <f t="shared" si="20"/>
        <v>2720000</v>
      </c>
      <c r="AH64" s="18">
        <f t="shared" si="20"/>
        <v>266000</v>
      </c>
      <c r="AI64" s="18">
        <f t="shared" si="20"/>
        <v>0</v>
      </c>
      <c r="AJ64" s="18">
        <f t="shared" si="20"/>
        <v>0</v>
      </c>
      <c r="AK64" s="18">
        <f t="shared" si="20"/>
        <v>0</v>
      </c>
      <c r="AL64" s="18">
        <f t="shared" si="20"/>
        <v>0</v>
      </c>
      <c r="AM64" s="18">
        <f t="shared" si="20"/>
        <v>0</v>
      </c>
      <c r="AN64" s="18">
        <f t="shared" si="20"/>
        <v>7800000</v>
      </c>
      <c r="AO64" s="18">
        <f t="shared" si="20"/>
        <v>0</v>
      </c>
      <c r="AP64" s="18">
        <f t="shared" si="20"/>
        <v>5000000</v>
      </c>
      <c r="AQ64" s="18">
        <f t="shared" si="20"/>
        <v>0</v>
      </c>
      <c r="AR64" s="18">
        <f t="shared" si="20"/>
        <v>0</v>
      </c>
      <c r="AS64" s="18">
        <f t="shared" si="20"/>
        <v>0</v>
      </c>
      <c r="AT64" s="18">
        <f t="shared" si="20"/>
        <v>0</v>
      </c>
      <c r="AU64" s="18">
        <f t="shared" si="20"/>
        <v>0</v>
      </c>
      <c r="AV64" s="18">
        <f t="shared" si="20"/>
        <v>0</v>
      </c>
      <c r="AW64" s="18">
        <f>SUM(B64:AV64)</f>
        <v>38403600</v>
      </c>
    </row>
    <row r="65" spans="1:49" x14ac:dyDescent="0.15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</row>
    <row r="66" spans="1:49" ht="39.75" x14ac:dyDescent="0.15">
      <c r="A66" s="50" t="s">
        <v>60</v>
      </c>
      <c r="B66" s="29">
        <v>2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2</v>
      </c>
      <c r="J66" s="29">
        <v>0</v>
      </c>
      <c r="K66" s="29">
        <v>2</v>
      </c>
      <c r="L66" s="29">
        <v>0</v>
      </c>
      <c r="M66" s="29">
        <v>1</v>
      </c>
      <c r="N66" s="29">
        <v>0</v>
      </c>
      <c r="O66" s="29">
        <v>2</v>
      </c>
      <c r="P66" s="29">
        <v>2</v>
      </c>
      <c r="Q66" s="29">
        <v>2</v>
      </c>
      <c r="R66" s="29">
        <v>0</v>
      </c>
      <c r="S66" s="29">
        <v>0</v>
      </c>
      <c r="T66" s="29">
        <v>2</v>
      </c>
      <c r="U66" s="29">
        <v>2</v>
      </c>
      <c r="V66" s="29">
        <v>2</v>
      </c>
      <c r="W66" s="29">
        <v>0</v>
      </c>
      <c r="X66" s="29">
        <v>0</v>
      </c>
      <c r="Y66" s="29"/>
      <c r="Z66" s="29">
        <v>0</v>
      </c>
      <c r="AA66" s="29">
        <v>0</v>
      </c>
      <c r="AB66" s="29">
        <v>0</v>
      </c>
      <c r="AC66" s="29">
        <v>200</v>
      </c>
      <c r="AD66" s="29">
        <v>200</v>
      </c>
      <c r="AE66" s="29">
        <v>200</v>
      </c>
      <c r="AF66" s="29">
        <v>10</v>
      </c>
      <c r="AG66" s="29">
        <v>40</v>
      </c>
      <c r="AH66" s="29">
        <v>2</v>
      </c>
      <c r="AI66" s="29">
        <v>0</v>
      </c>
      <c r="AJ66" s="29">
        <v>0</v>
      </c>
      <c r="AK66" s="29">
        <v>1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0</v>
      </c>
      <c r="AV66" s="29">
        <v>0</v>
      </c>
      <c r="AW66" s="29">
        <f>SUM(Z66:AV66)</f>
        <v>653</v>
      </c>
    </row>
    <row r="67" spans="1:49" x14ac:dyDescent="0.15">
      <c r="A67" s="55" t="s">
        <v>41</v>
      </c>
      <c r="B67" s="18">
        <f>+B66*B2</f>
        <v>164000</v>
      </c>
      <c r="C67" s="18">
        <f t="shared" ref="C67:AV67" si="21">+C66*C2</f>
        <v>0</v>
      </c>
      <c r="D67" s="18">
        <f t="shared" si="21"/>
        <v>0</v>
      </c>
      <c r="E67" s="18">
        <f t="shared" si="21"/>
        <v>0</v>
      </c>
      <c r="F67" s="18">
        <f t="shared" si="21"/>
        <v>0</v>
      </c>
      <c r="G67" s="18">
        <f t="shared" si="21"/>
        <v>0</v>
      </c>
      <c r="H67" s="18">
        <f t="shared" si="21"/>
        <v>0</v>
      </c>
      <c r="I67" s="18">
        <f t="shared" si="21"/>
        <v>417000</v>
      </c>
      <c r="J67" s="18">
        <f t="shared" si="21"/>
        <v>0</v>
      </c>
      <c r="K67" s="18">
        <f t="shared" si="21"/>
        <v>1580000</v>
      </c>
      <c r="L67" s="18">
        <f t="shared" si="21"/>
        <v>0</v>
      </c>
      <c r="M67" s="18">
        <f t="shared" si="21"/>
        <v>375300</v>
      </c>
      <c r="N67" s="18">
        <f t="shared" si="21"/>
        <v>0</v>
      </c>
      <c r="O67" s="18">
        <f t="shared" si="21"/>
        <v>178000</v>
      </c>
      <c r="P67" s="18">
        <f t="shared" si="21"/>
        <v>68000</v>
      </c>
      <c r="Q67" s="18">
        <f t="shared" si="21"/>
        <v>298000</v>
      </c>
      <c r="R67" s="18">
        <f t="shared" si="21"/>
        <v>0</v>
      </c>
      <c r="S67" s="18">
        <f t="shared" si="21"/>
        <v>0</v>
      </c>
      <c r="T67" s="18">
        <f t="shared" si="21"/>
        <v>130000</v>
      </c>
      <c r="U67" s="18">
        <f t="shared" si="21"/>
        <v>124000</v>
      </c>
      <c r="V67" s="18">
        <f t="shared" si="21"/>
        <v>220000</v>
      </c>
      <c r="W67" s="18">
        <f t="shared" si="21"/>
        <v>0</v>
      </c>
      <c r="X67" s="18">
        <f t="shared" si="21"/>
        <v>0</v>
      </c>
      <c r="Y67" s="18">
        <f t="shared" si="21"/>
        <v>0</v>
      </c>
      <c r="Z67" s="18">
        <f t="shared" si="21"/>
        <v>0</v>
      </c>
      <c r="AA67" s="18">
        <f t="shared" si="21"/>
        <v>0</v>
      </c>
      <c r="AB67" s="18">
        <f t="shared" si="21"/>
        <v>0</v>
      </c>
      <c r="AC67" s="18">
        <f t="shared" si="21"/>
        <v>1480000</v>
      </c>
      <c r="AD67" s="18">
        <f t="shared" si="21"/>
        <v>2720000</v>
      </c>
      <c r="AE67" s="18">
        <f t="shared" si="21"/>
        <v>2360000</v>
      </c>
      <c r="AF67" s="18">
        <f t="shared" si="21"/>
        <v>1770000</v>
      </c>
      <c r="AG67" s="18">
        <f t="shared" si="21"/>
        <v>2720000</v>
      </c>
      <c r="AH67" s="18">
        <f t="shared" si="21"/>
        <v>266000</v>
      </c>
      <c r="AI67" s="18">
        <f t="shared" si="21"/>
        <v>0</v>
      </c>
      <c r="AJ67" s="18">
        <f t="shared" si="21"/>
        <v>0</v>
      </c>
      <c r="AK67" s="18">
        <f t="shared" si="21"/>
        <v>14900000</v>
      </c>
      <c r="AL67" s="18">
        <f t="shared" si="21"/>
        <v>0</v>
      </c>
      <c r="AM67" s="18">
        <f t="shared" si="21"/>
        <v>0</v>
      </c>
      <c r="AN67" s="18">
        <f t="shared" si="21"/>
        <v>0</v>
      </c>
      <c r="AO67" s="18">
        <f t="shared" si="21"/>
        <v>0</v>
      </c>
      <c r="AP67" s="18">
        <f t="shared" si="21"/>
        <v>0</v>
      </c>
      <c r="AQ67" s="18">
        <f t="shared" si="21"/>
        <v>0</v>
      </c>
      <c r="AR67" s="18">
        <f t="shared" si="21"/>
        <v>0</v>
      </c>
      <c r="AS67" s="18">
        <f t="shared" si="21"/>
        <v>0</v>
      </c>
      <c r="AT67" s="18">
        <f t="shared" si="21"/>
        <v>0</v>
      </c>
      <c r="AU67" s="18">
        <f t="shared" si="21"/>
        <v>0</v>
      </c>
      <c r="AV67" s="18">
        <f t="shared" si="21"/>
        <v>0</v>
      </c>
      <c r="AW67" s="33">
        <f>SUM(B67:AV67)</f>
        <v>29770300</v>
      </c>
    </row>
    <row r="68" spans="1:49" x14ac:dyDescent="0.15">
      <c r="A68" s="66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4"/>
    </row>
    <row r="69" spans="1:49" x14ac:dyDescent="0.15">
      <c r="A69" s="50" t="s">
        <v>66</v>
      </c>
      <c r="B69" s="29">
        <v>0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1</v>
      </c>
      <c r="AV69" s="29">
        <v>5</v>
      </c>
      <c r="AW69" s="29">
        <f>SUM(B69:AV69)</f>
        <v>6</v>
      </c>
    </row>
    <row r="70" spans="1:49" x14ac:dyDescent="0.15">
      <c r="A70" s="67" t="s">
        <v>41</v>
      </c>
      <c r="B70" s="18">
        <f>+B69*B2</f>
        <v>0</v>
      </c>
      <c r="C70" s="18">
        <f t="shared" ref="C70:AT70" si="22">+C69*C2</f>
        <v>0</v>
      </c>
      <c r="D70" s="18">
        <f t="shared" si="22"/>
        <v>0</v>
      </c>
      <c r="E70" s="18">
        <f t="shared" si="22"/>
        <v>0</v>
      </c>
      <c r="F70" s="18">
        <f t="shared" si="22"/>
        <v>0</v>
      </c>
      <c r="G70" s="18">
        <f t="shared" si="22"/>
        <v>0</v>
      </c>
      <c r="H70" s="18">
        <f t="shared" si="22"/>
        <v>0</v>
      </c>
      <c r="I70" s="18">
        <f t="shared" si="22"/>
        <v>0</v>
      </c>
      <c r="J70" s="18">
        <f t="shared" si="22"/>
        <v>0</v>
      </c>
      <c r="K70" s="18">
        <f t="shared" si="22"/>
        <v>0</v>
      </c>
      <c r="L70" s="18">
        <f t="shared" si="22"/>
        <v>0</v>
      </c>
      <c r="M70" s="18">
        <f t="shared" si="22"/>
        <v>0</v>
      </c>
      <c r="N70" s="18">
        <f t="shared" si="22"/>
        <v>0</v>
      </c>
      <c r="O70" s="18">
        <f t="shared" si="22"/>
        <v>0</v>
      </c>
      <c r="P70" s="18">
        <f t="shared" si="22"/>
        <v>0</v>
      </c>
      <c r="Q70" s="18">
        <f t="shared" si="22"/>
        <v>0</v>
      </c>
      <c r="R70" s="18">
        <f t="shared" si="22"/>
        <v>0</v>
      </c>
      <c r="S70" s="18">
        <f t="shared" si="22"/>
        <v>0</v>
      </c>
      <c r="T70" s="18">
        <f t="shared" si="22"/>
        <v>0</v>
      </c>
      <c r="U70" s="18">
        <f t="shared" si="22"/>
        <v>0</v>
      </c>
      <c r="V70" s="18">
        <f t="shared" si="22"/>
        <v>0</v>
      </c>
      <c r="W70" s="18">
        <f t="shared" si="22"/>
        <v>0</v>
      </c>
      <c r="X70" s="18">
        <f t="shared" si="22"/>
        <v>0</v>
      </c>
      <c r="Y70" s="18">
        <f t="shared" si="22"/>
        <v>0</v>
      </c>
      <c r="Z70" s="18">
        <f t="shared" si="22"/>
        <v>0</v>
      </c>
      <c r="AA70" s="18">
        <f t="shared" si="22"/>
        <v>0</v>
      </c>
      <c r="AB70" s="18">
        <f t="shared" si="22"/>
        <v>0</v>
      </c>
      <c r="AC70" s="18">
        <f t="shared" si="22"/>
        <v>0</v>
      </c>
      <c r="AD70" s="18">
        <f t="shared" si="22"/>
        <v>0</v>
      </c>
      <c r="AE70" s="18">
        <f t="shared" si="22"/>
        <v>0</v>
      </c>
      <c r="AF70" s="18">
        <f t="shared" si="22"/>
        <v>0</v>
      </c>
      <c r="AG70" s="18">
        <f t="shared" si="22"/>
        <v>0</v>
      </c>
      <c r="AH70" s="18">
        <f t="shared" si="22"/>
        <v>0</v>
      </c>
      <c r="AI70" s="18">
        <f t="shared" si="22"/>
        <v>0</v>
      </c>
      <c r="AJ70" s="18">
        <f t="shared" si="22"/>
        <v>0</v>
      </c>
      <c r="AK70" s="18">
        <f t="shared" si="22"/>
        <v>0</v>
      </c>
      <c r="AL70" s="18">
        <f t="shared" si="22"/>
        <v>0</v>
      </c>
      <c r="AM70" s="18">
        <f t="shared" si="22"/>
        <v>0</v>
      </c>
      <c r="AN70" s="18">
        <f t="shared" si="22"/>
        <v>0</v>
      </c>
      <c r="AO70" s="18">
        <f t="shared" si="22"/>
        <v>0</v>
      </c>
      <c r="AP70" s="18">
        <f t="shared" si="22"/>
        <v>0</v>
      </c>
      <c r="AQ70" s="18">
        <f t="shared" si="22"/>
        <v>0</v>
      </c>
      <c r="AR70" s="18">
        <f t="shared" si="22"/>
        <v>0</v>
      </c>
      <c r="AS70" s="18">
        <f t="shared" si="22"/>
        <v>0</v>
      </c>
      <c r="AT70" s="18">
        <f t="shared" si="22"/>
        <v>0</v>
      </c>
      <c r="AU70" s="18">
        <f>+AU69*AU2</f>
        <v>17300000</v>
      </c>
      <c r="AV70" s="18">
        <f>+AV69*AV2</f>
        <v>4825000</v>
      </c>
      <c r="AW70" s="33">
        <f>SUM(B70:AV70)</f>
        <v>22125000</v>
      </c>
    </row>
    <row r="72" spans="1:49" x14ac:dyDescent="0.15">
      <c r="A72" s="55" t="s">
        <v>64</v>
      </c>
      <c r="B72" s="51">
        <f>+B3+B6+B9+B12+B15+B18+B21+B24+B27+B30+B33+B36+B39+B42+B45+B48+B51+B54+B57+B60+B63+B66+B69</f>
        <v>104</v>
      </c>
      <c r="C72" s="51">
        <f t="shared" ref="C72:AV72" si="23">+C3+C6+C9+C12+C15+C18+C21+C24+C27+C30+C33+C36+C39+C42+C45+C48+C51+C54+C57+C60+C63+C66+C69</f>
        <v>49</v>
      </c>
      <c r="D72" s="51">
        <f t="shared" si="23"/>
        <v>94</v>
      </c>
      <c r="E72" s="51">
        <f t="shared" si="23"/>
        <v>92</v>
      </c>
      <c r="F72" s="51">
        <f t="shared" si="23"/>
        <v>106</v>
      </c>
      <c r="G72" s="51">
        <f t="shared" si="23"/>
        <v>116</v>
      </c>
      <c r="H72" s="51">
        <f t="shared" si="23"/>
        <v>74</v>
      </c>
      <c r="I72" s="51">
        <f t="shared" si="23"/>
        <v>71</v>
      </c>
      <c r="J72" s="51">
        <f t="shared" si="23"/>
        <v>19</v>
      </c>
      <c r="K72" s="51">
        <f t="shared" si="23"/>
        <v>34</v>
      </c>
      <c r="L72" s="51">
        <f t="shared" si="23"/>
        <v>19</v>
      </c>
      <c r="M72" s="51">
        <f t="shared" si="23"/>
        <v>34</v>
      </c>
      <c r="N72" s="51">
        <f t="shared" si="23"/>
        <v>45</v>
      </c>
      <c r="O72" s="51">
        <f t="shared" si="23"/>
        <v>93</v>
      </c>
      <c r="P72" s="51">
        <f t="shared" si="23"/>
        <v>92</v>
      </c>
      <c r="Q72" s="51">
        <f t="shared" si="23"/>
        <v>79</v>
      </c>
      <c r="R72" s="51">
        <f t="shared" si="23"/>
        <v>103</v>
      </c>
      <c r="S72" s="51">
        <f t="shared" si="23"/>
        <v>55</v>
      </c>
      <c r="T72" s="51">
        <f t="shared" si="23"/>
        <v>99</v>
      </c>
      <c r="U72" s="51">
        <f t="shared" si="23"/>
        <v>88</v>
      </c>
      <c r="V72" s="51">
        <f t="shared" si="23"/>
        <v>62</v>
      </c>
      <c r="W72" s="51">
        <f t="shared" si="23"/>
        <v>14</v>
      </c>
      <c r="X72" s="51">
        <f t="shared" si="23"/>
        <v>29</v>
      </c>
      <c r="Y72" s="51">
        <f t="shared" si="23"/>
        <v>13</v>
      </c>
      <c r="Z72" s="51">
        <f t="shared" si="23"/>
        <v>42</v>
      </c>
      <c r="AA72" s="51">
        <f t="shared" si="23"/>
        <v>59</v>
      </c>
      <c r="AB72" s="51">
        <f t="shared" si="23"/>
        <v>37</v>
      </c>
      <c r="AC72" s="51">
        <f t="shared" si="23"/>
        <v>4727</v>
      </c>
      <c r="AD72" s="51">
        <f t="shared" si="23"/>
        <v>4680</v>
      </c>
      <c r="AE72" s="51">
        <f t="shared" si="23"/>
        <v>4680</v>
      </c>
      <c r="AF72" s="51">
        <f t="shared" si="23"/>
        <v>157</v>
      </c>
      <c r="AG72" s="51">
        <f t="shared" si="23"/>
        <v>681</v>
      </c>
      <c r="AH72" s="51">
        <f t="shared" si="23"/>
        <v>12</v>
      </c>
      <c r="AI72" s="51">
        <f t="shared" si="23"/>
        <v>12</v>
      </c>
      <c r="AJ72" s="51">
        <f t="shared" si="23"/>
        <v>7</v>
      </c>
      <c r="AK72" s="51">
        <f t="shared" si="23"/>
        <v>8</v>
      </c>
      <c r="AL72" s="51">
        <f t="shared" si="23"/>
        <v>2</v>
      </c>
      <c r="AM72" s="51">
        <f t="shared" si="23"/>
        <v>7</v>
      </c>
      <c r="AN72" s="51">
        <f t="shared" si="23"/>
        <v>24</v>
      </c>
      <c r="AO72" s="51">
        <f t="shared" si="23"/>
        <v>17</v>
      </c>
      <c r="AP72" s="51">
        <f t="shared" si="23"/>
        <v>8</v>
      </c>
      <c r="AQ72" s="51">
        <f t="shared" si="23"/>
        <v>27</v>
      </c>
      <c r="AR72" s="51">
        <f t="shared" si="23"/>
        <v>9</v>
      </c>
      <c r="AS72" s="51">
        <f t="shared" si="23"/>
        <v>1</v>
      </c>
      <c r="AT72" s="51">
        <f t="shared" si="23"/>
        <v>1</v>
      </c>
      <c r="AU72" s="51">
        <f t="shared" si="23"/>
        <v>1</v>
      </c>
      <c r="AV72" s="51">
        <f t="shared" si="23"/>
        <v>15</v>
      </c>
      <c r="AW72" s="52">
        <f>SUM(B72:AV72)</f>
        <v>16798</v>
      </c>
    </row>
    <row r="73" spans="1:49" x14ac:dyDescent="0.15">
      <c r="A73" s="55" t="s">
        <v>65</v>
      </c>
      <c r="B73" s="53">
        <f>+B4+B7+B10+B13+B16+B19+B22+B25+B28+B31+B34+B37+B40+B43+B46+B49+B52+B55+B58+B61+B64+B67+B70</f>
        <v>8528000</v>
      </c>
      <c r="C73" s="53">
        <f>+C4+C7+C10+C13+C16+C19+C22+C25+C28+C31+C34+C37+C40+C43+C46+C49+C52+C55+C58+C61+C64+C67+C70</f>
        <v>9065000</v>
      </c>
      <c r="D73" s="53">
        <f>+D4+D7+D10+D13+D16+D19+D22+D25+D28+D31+D34+D37+D40+D43+D46+D49+D52+D55+D58+D61+D64+D67+D70</f>
        <v>9212000</v>
      </c>
      <c r="E73" s="53">
        <f>+E4+E7+E10+E13+E16+E19+E22+E25+E28+E31+E34+E37+E40+E43+E46+E49+E52+E55+E58+E61+E64+E67+E70</f>
        <v>1462800</v>
      </c>
      <c r="F73" s="53">
        <f>+F4+F7+F10+F13+F16+F19+F22+F25+F28+F31+F34+F37+F40+F43+F46+F49+F52+F55+F58+F61+F64+F67+F70</f>
        <v>3604000</v>
      </c>
      <c r="G73" s="53">
        <v>3016600</v>
      </c>
      <c r="H73" s="53">
        <f t="shared" ref="H73:AV73" si="24">+H4+H7+H10+H13+H16+H19+H22+H25+H28+H31+H34+H37+H40+H43+H46+H49+H52+H55+H58+H61+H64+H67+H70</f>
        <v>5143000</v>
      </c>
      <c r="I73" s="53">
        <f t="shared" si="24"/>
        <v>14803500</v>
      </c>
      <c r="J73" s="53">
        <f t="shared" si="24"/>
        <v>7394800</v>
      </c>
      <c r="K73" s="53">
        <f t="shared" si="24"/>
        <v>26860000</v>
      </c>
      <c r="L73" s="53">
        <f t="shared" si="24"/>
        <v>4753800</v>
      </c>
      <c r="M73" s="53">
        <f t="shared" si="24"/>
        <v>12760200</v>
      </c>
      <c r="N73" s="53">
        <f t="shared" si="24"/>
        <v>3420000</v>
      </c>
      <c r="O73" s="53">
        <f t="shared" si="24"/>
        <v>8277000</v>
      </c>
      <c r="P73" s="53">
        <f t="shared" si="24"/>
        <v>3128000</v>
      </c>
      <c r="Q73" s="53">
        <f t="shared" si="24"/>
        <v>11771000</v>
      </c>
      <c r="R73" s="53">
        <f t="shared" si="24"/>
        <v>2678000</v>
      </c>
      <c r="S73" s="53">
        <f t="shared" si="24"/>
        <v>2128500</v>
      </c>
      <c r="T73" s="53">
        <f t="shared" si="24"/>
        <v>6435000</v>
      </c>
      <c r="U73" s="53">
        <f t="shared" si="24"/>
        <v>5456000</v>
      </c>
      <c r="V73" s="53">
        <f t="shared" si="24"/>
        <v>6820000</v>
      </c>
      <c r="W73" s="53">
        <f t="shared" si="24"/>
        <v>5460000</v>
      </c>
      <c r="X73" s="53">
        <f t="shared" si="24"/>
        <v>17110000</v>
      </c>
      <c r="Y73" s="53">
        <f t="shared" si="24"/>
        <v>28600000</v>
      </c>
      <c r="Z73" s="53">
        <f t="shared" si="24"/>
        <v>4620000</v>
      </c>
      <c r="AA73" s="53">
        <f t="shared" si="24"/>
        <v>4071000</v>
      </c>
      <c r="AB73" s="53">
        <f t="shared" si="24"/>
        <v>1554000</v>
      </c>
      <c r="AC73" s="53">
        <f t="shared" si="24"/>
        <v>34979800</v>
      </c>
      <c r="AD73" s="53">
        <f t="shared" si="24"/>
        <v>63648000</v>
      </c>
      <c r="AE73" s="53">
        <f t="shared" si="24"/>
        <v>55224000</v>
      </c>
      <c r="AF73" s="53">
        <f t="shared" si="24"/>
        <v>27789000</v>
      </c>
      <c r="AG73" s="53">
        <f t="shared" si="24"/>
        <v>46308000</v>
      </c>
      <c r="AH73" s="53">
        <f t="shared" si="24"/>
        <v>1596000</v>
      </c>
      <c r="AI73" s="53">
        <f t="shared" si="24"/>
        <v>5880000</v>
      </c>
      <c r="AJ73" s="53">
        <f t="shared" si="24"/>
        <v>31500000</v>
      </c>
      <c r="AK73" s="53">
        <f t="shared" si="24"/>
        <v>119200000</v>
      </c>
      <c r="AL73" s="53">
        <f t="shared" si="24"/>
        <v>7800000</v>
      </c>
      <c r="AM73" s="53">
        <f t="shared" si="24"/>
        <v>19250000</v>
      </c>
      <c r="AN73" s="53">
        <f t="shared" si="24"/>
        <v>93600000</v>
      </c>
      <c r="AO73" s="53">
        <f t="shared" si="24"/>
        <v>83300000</v>
      </c>
      <c r="AP73" s="53">
        <f t="shared" si="24"/>
        <v>40000000</v>
      </c>
      <c r="AQ73" s="53">
        <f t="shared" si="24"/>
        <v>9382500</v>
      </c>
      <c r="AR73" s="53">
        <f t="shared" si="24"/>
        <v>2790000</v>
      </c>
      <c r="AS73" s="53">
        <f t="shared" si="24"/>
        <v>5100000</v>
      </c>
      <c r="AT73" s="53">
        <f t="shared" si="24"/>
        <v>3200000</v>
      </c>
      <c r="AU73" s="53">
        <f t="shared" si="24"/>
        <v>17300000</v>
      </c>
      <c r="AV73" s="53">
        <f t="shared" si="24"/>
        <v>14475000</v>
      </c>
      <c r="AW73" s="39">
        <f>SUM(B73:AV73)</f>
        <v>900454500</v>
      </c>
    </row>
    <row r="74" spans="1:49" x14ac:dyDescent="0.15">
      <c r="A74" s="6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7"/>
    </row>
    <row r="75" spans="1:49" x14ac:dyDescent="0.15">
      <c r="A75" s="6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7"/>
    </row>
    <row r="76" spans="1:49" x14ac:dyDescent="0.15">
      <c r="A76" s="6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  <c r="AW76" s="77"/>
    </row>
    <row r="77" spans="1:49" x14ac:dyDescent="0.15">
      <c r="A77" s="6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76"/>
      <c r="AO77" s="76"/>
      <c r="AP77" s="76"/>
      <c r="AQ77" s="76"/>
      <c r="AR77" s="76"/>
      <c r="AS77" s="76"/>
      <c r="AT77" s="76"/>
      <c r="AU77" s="76"/>
      <c r="AV77" s="76"/>
      <c r="AW77" s="77"/>
    </row>
    <row r="78" spans="1:49" x14ac:dyDescent="0.15">
      <c r="A78" s="79" t="s">
        <v>76</v>
      </c>
      <c r="B78" s="79"/>
      <c r="C78" s="79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76"/>
      <c r="AU78" s="76"/>
      <c r="AV78" s="76"/>
      <c r="AW78" s="77"/>
    </row>
    <row r="79" spans="1:49" x14ac:dyDescent="0.15">
      <c r="A79" s="78" t="s">
        <v>77</v>
      </c>
      <c r="AV79" s="41"/>
      <c r="AW79" s="77"/>
    </row>
    <row r="80" spans="1:49" x14ac:dyDescent="0.15">
      <c r="AW80" s="54"/>
    </row>
  </sheetData>
  <autoFilter ref="A1:A80" xr:uid="{00000000-0009-0000-0000-000000000000}"/>
  <mergeCells count="1">
    <mergeCell ref="A78:C78"/>
  </mergeCells>
  <printOptions horizontalCentered="1"/>
  <pageMargins left="0.70866141732283472" right="0.70866141732283472" top="0.74803149606299213" bottom="0.74803149606299213" header="0.31496062992125984" footer="0.31496062992125984"/>
  <pageSetup scale="66" orientation="landscape" r:id="rId1"/>
  <colBreaks count="3" manualBreakCount="3">
    <brk id="13" max="78" man="1"/>
    <brk id="25" max="78" man="1"/>
    <brk id="37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Degny Yineth Anzueta Vega</dc:creator>
  <cp:lastModifiedBy>Degny Yineth Anzueta Vega</cp:lastModifiedBy>
  <cp:lastPrinted>2023-11-30T16:36:40Z</cp:lastPrinted>
  <dcterms:created xsi:type="dcterms:W3CDTF">2023-11-17T21:53:07Z</dcterms:created>
  <dcterms:modified xsi:type="dcterms:W3CDTF">2023-12-06T15:18:22Z</dcterms:modified>
</cp:coreProperties>
</file>