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a maria laguna\Desktop\AÑO 2019\HOSPITAL FEDERICO LLERAS 2019\LICITACIONES\DISPOSITIVOS MEDICOS 2\"/>
    </mc:Choice>
  </mc:AlternateContent>
  <bookViews>
    <workbookView xWindow="0" yWindow="0" windowWidth="19200" windowHeight="6730"/>
  </bookViews>
  <sheets>
    <sheet name="Adjudicacion " sheetId="2" r:id="rId1"/>
  </sheets>
  <definedNames>
    <definedName name="_xlnm.Print_Titles" localSheetId="0">'Adjudicacion '!$1:$5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3" i="2" l="1"/>
  <c r="F162" i="2"/>
  <c r="F161" i="2"/>
  <c r="F160" i="2"/>
  <c r="F159" i="2"/>
  <c r="G159" i="2" s="1"/>
  <c r="G191" i="2"/>
  <c r="G444" i="2"/>
  <c r="G445" i="2"/>
  <c r="G489" i="2" l="1"/>
  <c r="G490" i="2" s="1"/>
  <c r="G482" i="2"/>
  <c r="G483" i="2" s="1"/>
  <c r="G475" i="2"/>
  <c r="G474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3" i="2"/>
  <c r="G442" i="2"/>
  <c r="G441" i="2"/>
  <c r="G440" i="2"/>
  <c r="G439" i="2"/>
  <c r="G431" i="2"/>
  <c r="G430" i="2"/>
  <c r="G429" i="2"/>
  <c r="G422" i="2"/>
  <c r="G421" i="2"/>
  <c r="G420" i="2"/>
  <c r="G419" i="2"/>
  <c r="G418" i="2"/>
  <c r="G417" i="2"/>
  <c r="G416" i="2"/>
  <c r="G415" i="2"/>
  <c r="G414" i="2"/>
  <c r="G407" i="2"/>
  <c r="G406" i="2"/>
  <c r="G405" i="2"/>
  <c r="G404" i="2"/>
  <c r="G403" i="2"/>
  <c r="G402" i="2"/>
  <c r="G401" i="2"/>
  <c r="G394" i="2"/>
  <c r="G395" i="2" s="1"/>
  <c r="G388" i="2"/>
  <c r="G387" i="2"/>
  <c r="G386" i="2"/>
  <c r="G385" i="2"/>
  <c r="G384" i="2"/>
  <c r="G383" i="2"/>
  <c r="G382" i="2"/>
  <c r="G381" i="2"/>
  <c r="G380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0" i="2"/>
  <c r="G189" i="2"/>
  <c r="G188" i="2"/>
  <c r="G187" i="2"/>
  <c r="G186" i="2"/>
  <c r="G185" i="2"/>
  <c r="G184" i="2"/>
  <c r="G183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3" i="2"/>
  <c r="G152" i="2"/>
  <c r="G151" i="2"/>
  <c r="G150" i="2"/>
  <c r="G149" i="2"/>
  <c r="G148" i="2"/>
  <c r="G147" i="2"/>
  <c r="G146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78" i="2"/>
  <c r="G77" i="2"/>
  <c r="G76" i="2"/>
  <c r="G75" i="2"/>
  <c r="G74" i="2"/>
  <c r="G73" i="2"/>
  <c r="G72" i="2"/>
  <c r="G71" i="2"/>
  <c r="G70" i="2"/>
  <c r="G69" i="2"/>
  <c r="G68" i="2"/>
  <c r="G61" i="2"/>
  <c r="G60" i="2"/>
  <c r="G59" i="2"/>
  <c r="G58" i="2"/>
  <c r="G57" i="2"/>
  <c r="G56" i="2"/>
  <c r="G55" i="2"/>
  <c r="G54" i="2"/>
  <c r="G53" i="2"/>
  <c r="G52" i="2"/>
  <c r="G51" i="2"/>
  <c r="G44" i="2"/>
  <c r="G43" i="2"/>
  <c r="G42" i="2"/>
  <c r="G41" i="2"/>
  <c r="G40" i="2"/>
  <c r="G39" i="2"/>
  <c r="G38" i="2"/>
  <c r="G37" i="2"/>
  <c r="G31" i="2"/>
  <c r="G30" i="2"/>
  <c r="G29" i="2"/>
  <c r="G28" i="2"/>
  <c r="G27" i="2"/>
  <c r="G26" i="2"/>
  <c r="G25" i="2"/>
  <c r="G24" i="2"/>
  <c r="G23" i="2"/>
  <c r="G22" i="2"/>
  <c r="G21" i="2"/>
  <c r="G20" i="2"/>
  <c r="G14" i="2"/>
  <c r="G13" i="2"/>
  <c r="G12" i="2"/>
  <c r="G11" i="2"/>
  <c r="G10" i="2"/>
  <c r="G9" i="2"/>
  <c r="G15" i="2" l="1"/>
  <c r="G101" i="2"/>
  <c r="G432" i="2"/>
  <c r="G408" i="2"/>
  <c r="G476" i="2"/>
  <c r="G423" i="2"/>
  <c r="G45" i="2"/>
  <c r="G62" i="2"/>
  <c r="G140" i="2"/>
  <c r="G285" i="2"/>
  <c r="G32" i="2"/>
  <c r="G389" i="2"/>
  <c r="G154" i="2"/>
  <c r="G177" i="2"/>
  <c r="G375" i="2"/>
  <c r="G79" i="2"/>
  <c r="G253" i="2"/>
  <c r="G468" i="2"/>
  <c r="G351" i="2" l="1"/>
</calcChain>
</file>

<file path=xl/sharedStrings.xml><?xml version="1.0" encoding="utf-8"?>
<sst xmlns="http://schemas.openxmlformats.org/spreadsheetml/2006/main" count="616" uniqueCount="404">
  <si>
    <t>Codigo Hospital</t>
  </si>
  <si>
    <t>ÍTEM</t>
  </si>
  <si>
    <t>DESCRIPCION DEL PRODUCTO</t>
  </si>
  <si>
    <t>DRILLTEX SAS NIT. 8 6 0 5 0 2 6 8 2-8</t>
  </si>
  <si>
    <t>CANTIDAD APROXIMADA</t>
  </si>
  <si>
    <t>Unitario + Iva</t>
  </si>
  <si>
    <t xml:space="preserve">PROTESIS  VASCULAR RECTA PTFE 8MM x 70CM CON SLIDER </t>
  </si>
  <si>
    <t xml:space="preserve">PROTESIS VASCULAR ANILLADA  PTFE 8MM x 70CM CON SLIDER </t>
  </si>
  <si>
    <t xml:space="preserve">PROTESIS VASCULAR ANILLADA RECTA PTFE 8MM x 70CM CON SLIDER </t>
  </si>
  <si>
    <t xml:space="preserve">PROTESIS VASCULAR CONICA PTFE 4-7MM x 45CM </t>
  </si>
  <si>
    <t>SISTEMA DE DRENAJE TORÁCICO DE 3 CAMARAS</t>
  </si>
  <si>
    <t>DISTRIBUIDORA INGLESA S A NIT. 8 3 0 0 9 9 7 3 2-1</t>
  </si>
  <si>
    <t>CUCHILLA PARA BISTURI No. 10</t>
  </si>
  <si>
    <t>CUCHILLA PARA BISTURI No. 11</t>
  </si>
  <si>
    <t>CUCHILLA PARA BISTURI No. 12</t>
  </si>
  <si>
    <t>CUCHILLA PARA BISTURI No. 15</t>
  </si>
  <si>
    <t>CUCHILLA PARA BISTURI No. 20</t>
  </si>
  <si>
    <t>CUCHILLA PARA BISTURI No. 21</t>
  </si>
  <si>
    <t>CUCHILLA PARA BISTURI No. 22</t>
  </si>
  <si>
    <t>CUCHILLA PARA BISTURI No. 23</t>
  </si>
  <si>
    <t>CUCHILLA PARA BISTURI No. 24</t>
  </si>
  <si>
    <t>TAPON HEPARINIZADO</t>
  </si>
  <si>
    <t>VENDA DE ALGODON LAMINADO 3 x 5</t>
  </si>
  <si>
    <t>VENDA DE ALGODON LAMINADO 4 x 5</t>
  </si>
  <si>
    <t xml:space="preserve">TOTAL VALOR </t>
  </si>
  <si>
    <t>ALLERS S.A.  NIT. 890312452-4</t>
  </si>
  <si>
    <t>SONDA FOLEY DE LATEX 2 VIAS 14 Fr (5-15 ml) CON BALON</t>
  </si>
  <si>
    <t>SONDA FOLEY DE LATEX 2 VIAS 16 Fr (5-15 ml) CON BALON</t>
  </si>
  <si>
    <t>SONDA FOLEY DE LATEX 2 VIAS 18 Fr (5-15 ml) CON BALON</t>
  </si>
  <si>
    <t>SONDA FOLEY DE LATEX 2 VIAS 20 Fr (5 ml) CON BALON</t>
  </si>
  <si>
    <t>TUBO ENDOTRAQUEAL No. 6.5 CON BALON</t>
  </si>
  <si>
    <t>TUBO ENDOTRAQUEAL No. 7.0 CON BALON</t>
  </si>
  <si>
    <t>TUBO ENDOTRAQUEAL No. 8.0 CON BALON</t>
  </si>
  <si>
    <t>TUBO ENDOTRAQUEAL No. 8.5 C/BALON</t>
  </si>
  <si>
    <t>ALFA TRADING S.A.S. NIT. 8 3 0 0 4 1 4 8 8-7</t>
  </si>
  <si>
    <t>APOSITO TRANSPARENTE ADHESIVO ESTERIL 10 cm x 12 cm</t>
  </si>
  <si>
    <t>CATETER INTRAVENOSO 14G</t>
  </si>
  <si>
    <t>CATETER INTRAVENOSO 16G</t>
  </si>
  <si>
    <t>CATETER INTRAVENOSO 18G</t>
  </si>
  <si>
    <t>CATETER INTRAVENOSO 20G</t>
  </si>
  <si>
    <t>CATETER INTRAVENOSO 22G</t>
  </si>
  <si>
    <t>CATETER INTRAVENOSO 24G</t>
  </si>
  <si>
    <t>CONECTOR LIBRE DE AGUJAS</t>
  </si>
  <si>
    <t>EQUIPO DE BURETROL 150 ml</t>
  </si>
  <si>
    <t>ESPARADRAPO DE TELA NO TEJIDA DE 10 cm x 10 m</t>
  </si>
  <si>
    <t>ESPARADRAPO DE TELA NO TEJIDA DE 15 cm x 10 m</t>
  </si>
  <si>
    <t>ESPARADRAPO MICROPOROSO</t>
  </si>
  <si>
    <t>GASA NO ESTERIL (36" x 100 YARDAS)"</t>
  </si>
  <si>
    <t>GUANTE ESTERIL P/CIRUGIA 7.0</t>
  </si>
  <si>
    <t>JERINGA HIPODERMICA DESECHABLE 20 ml (21G x 1 ½")"</t>
  </si>
  <si>
    <t>LLAVE DE TRES VIAS DESECHABLE</t>
  </si>
  <si>
    <t>LABORATORIOS GOTHAPLAST LTDA. NIT.8 3 0 0 6 1 8 5 6-1</t>
  </si>
  <si>
    <t>APOSITO OCLUSIVO HIDROCOLOIDE DE 20 cm x 20 Cm DUODERM CGF</t>
  </si>
  <si>
    <t>CIRCUITO ANESTESIA PEDIATRICO 1.6 m CON BALON EN Y</t>
  </si>
  <si>
    <t>COMPRESA DE GASA NO ESTERIL PRELAVADA 45 x 45 cm</t>
  </si>
  <si>
    <t xml:space="preserve">EQUIPO DE EXTENSION DE ANESTESIA PEDIATRICO </t>
  </si>
  <si>
    <t>EQUIPO PARA IRRIGACION EN Y</t>
  </si>
  <si>
    <t>EQUIPO RECOLECTOR PARA ORINA 500 Ml. BAJO VOLUMEN</t>
  </si>
  <si>
    <t>FILTRO HUMIDIFICADOR NARIZ DE CAMELLO PEDIATRICO</t>
  </si>
  <si>
    <t>PAPEL CREPADO GRADO MEDICO DE 54 Cm x 100 Mts</t>
  </si>
  <si>
    <t>TRANSDUCTOR DE PRESION SENCILLO</t>
  </si>
  <si>
    <t>ADAPTADOR DE MOUNT CODO ANGULADO</t>
  </si>
  <si>
    <t>PAPEL GRADO MEDICO PLANO 15 X 5 CM /100 MTS</t>
  </si>
  <si>
    <t>PAPEL GRADO MEDICO PLANO 20 CM / 200 MTS</t>
  </si>
  <si>
    <t>FRIDEN DE COLOMBIA HOSPITALARIA LTDA  NIT. 8 3 0 0 1 8 5 3 5-9</t>
  </si>
  <si>
    <t>AGUJA HIPODERMICA PARA PUERTO DE ACCESO 20 G (0.9mm) x 15 mm</t>
  </si>
  <si>
    <t>AGUJA HIPODERMICA PARA PUERTO DE ACCESO 20 G (0.9mm) x 20 mm</t>
  </si>
  <si>
    <t>AGUJA HIPODERMICA PARA PUERTO DE ACCESO 22 G (0.9mm) x 15 mm</t>
  </si>
  <si>
    <t>AGUJA PARA ESTIMULACION NERVIOSA PERIFERICA  21G x 4" (0.80 x 100 mm)"</t>
  </si>
  <si>
    <t>AGUJA PARA ESTIMULACION NERVIOSA PERIFERICA  24G x 1" (0.55 x   25 mm)"</t>
  </si>
  <si>
    <t>CATETER EPIDURAL No. 18</t>
  </si>
  <si>
    <t>CATETER IMPLANTABLE C/PUERTO DE BAJO PERFIL  ADULTO</t>
  </si>
  <si>
    <t>CATETER SISTEMA IMPLANTABLE PEDIATRICO 4.5 Fr.</t>
  </si>
  <si>
    <t>CATETER SISTEMA IMPLANTABLE PEDIATRICO 6.5 Fr.</t>
  </si>
  <si>
    <t>CATETER VENOSO CENTRAL ADULTO 3 VIAS 7 Fr x 20 cm</t>
  </si>
  <si>
    <t>CATETER VENOSO CENTRAL PEDIATRICO 1 VIA  (22 G) x 10 cm</t>
  </si>
  <si>
    <t>CATETER VENOSO DE INSERCION PERIFERICA 16G x 70 cm</t>
  </si>
  <si>
    <t>INMOVILIZADOR DE CLAVICULA</t>
  </si>
  <si>
    <t>LAPIZ DESECHABLE ESTERIL PARA ELECTROBISTURI PUNTA TIPO PALA CABLE 3 METROS</t>
  </si>
  <si>
    <t>SISTEMA IMPLANTABLE DE ACCESO VENOSO ADULTO 6.5 Fr</t>
  </si>
  <si>
    <t>VENDA ELASTICA DE 3 x 5</t>
  </si>
  <si>
    <t>AGUJA PARA ESTIMULACION NERVIOSA PERIFERICA  22G x 2" (0.70 x   50 mm)"</t>
  </si>
  <si>
    <t>MEDI HEALTH DE COLOMBIA S.A.S.  NIT. 9 0 0 2 9 8 5 6 7- 8</t>
  </si>
  <si>
    <t>DISTRICLINICOS IBAGUE/ JUAN CAMILO CARDONA OLMOS NIT. 1 4 3 9 8 7 4 4 -0</t>
  </si>
  <si>
    <t>SHERLEG LABORATORIES S.A.S  NIT.9 0 0 5 3 9 6 6 2 -5</t>
  </si>
  <si>
    <t>DISTRIBUIDORA COLOMBIANA DE MEDICAMENTOS S.A.S.-DISCOLMEDICA S.A.S  NIT. 8 2 8 0 0 2 4 2 3-5</t>
  </si>
  <si>
    <t>VENDA DE YESO DE 4 x 5</t>
  </si>
  <si>
    <t>COMPANY MEDIQBOY OC S.A.S. NIT. 9 0 1 0 3 5 8 8 4- 3</t>
  </si>
  <si>
    <t>TECNOLOGÍAS MÉDICAS COLOMBIA S.A.S. NIT. 9 0 0 4 4 8 2 0 8-3</t>
  </si>
  <si>
    <t>SURGICON &amp; CIA S.A.S.  NIT. 8 6 0 5 1 9 2 6 7-9</t>
  </si>
  <si>
    <t>TM MEDICAS S.A.S NIT. 8 0 0 1 0 8 7 0 8-3</t>
  </si>
  <si>
    <t>MEDIREX S A S  NIT.  8 3 0 0 9 1 6 7 6-9</t>
  </si>
  <si>
    <t>ARROW MEDICAL SAS   NIT.8 1 1 0 0 1 7 2 3-3</t>
  </si>
  <si>
    <t>COMPAÑIA DE REPRESENTACIONES MEDICAS S A C T P MEDICA S A  NIT. 8 0 0 1 2 1 1 5 1- 5</t>
  </si>
  <si>
    <t>DISTRICLINICOS SAS.  NIT. 828002423-5</t>
  </si>
  <si>
    <t>G. BARCO SA NIT. 860044349-4</t>
  </si>
  <si>
    <t>V.J. CARDIOSISTEMAS SAS NIT. 800003215-2</t>
  </si>
  <si>
    <t>AMAREY NOVA MEDICAL S. A.  NIT. 8 0 0 2 5 0 3 8 2-2</t>
  </si>
  <si>
    <t>AGUJA EPIDURAL 18 G</t>
  </si>
  <si>
    <t>AGUJA HIPODERMICA DESECHABLE ESTERIL 16G</t>
  </si>
  <si>
    <t>AGUJA HIPODERMICA DESECHABLE ESTERIL 18G</t>
  </si>
  <si>
    <t>AGUJA HIPODERMICA DESECHABLE ESTERIL 19G</t>
  </si>
  <si>
    <t>AGUJA HIPODERMICA DESECHABLE ESTERIL 20G</t>
  </si>
  <si>
    <t>AGUJA HIPODERMICA DESECHABLE ESTERIL 21G</t>
  </si>
  <si>
    <t>AGUJA HIPODERMICA DESECHABLE ESTERIL 22G</t>
  </si>
  <si>
    <t>AGUJA HIPODERMICA DESECHABLE ESTERIL 23G</t>
  </si>
  <si>
    <t>AGUJA HIPODERMICA DESECHABLE ESTERIL 26G</t>
  </si>
  <si>
    <t>AGUJA PARA BIOPSIA CHIBA DE 18 G x 20 cm</t>
  </si>
  <si>
    <t>AGUJA PARA BIOPSIA CHIBA DE 20 G x 20 cm</t>
  </si>
  <si>
    <t>APOSITO TRANSPARENTE ADHESIVO ESTERIL 6 cm x  7 cm</t>
  </si>
  <si>
    <t>APOSITOS OCULAR</t>
  </si>
  <si>
    <t>BOTON DE GASTROSTOMIA DE 20 Fr</t>
  </si>
  <si>
    <t xml:space="preserve">BOTON DE GASTROSTOMIA DE 22 Fr </t>
  </si>
  <si>
    <t>CANULA DE TRAQUEOSTOMIA CON BALON No. 4.0 - PLASTICA</t>
  </si>
  <si>
    <t>CANULA DE TRAQUEOSTOMIA CON BALON No. 4.5 - PLASTICA</t>
  </si>
  <si>
    <t>CAUCHO PARA TORNIQUETE</t>
  </si>
  <si>
    <t>CIRCUITO PARA ANESTESIA PEDIATRICO JACKSON REES</t>
  </si>
  <si>
    <t>ESPARADRAPO SEDA ADHESIVA</t>
  </si>
  <si>
    <t>GUANTE PARA EXAMEN EN LATEX TALLA M</t>
  </si>
  <si>
    <t>MULETA AXILAR ADULTO</t>
  </si>
  <si>
    <t>SONDA FOLEY DE LATEX 2 VIAS 10 Fr (5-15 ml) CON BALON</t>
  </si>
  <si>
    <t>SONDA FOLEY DE LATEX 2 VIAS 8 Fr (3-5 ml) CON BALON</t>
  </si>
  <si>
    <t>SONDA FOLEY DE LATEX 3 VIAS 20 Fr (30 ml) CON BALON</t>
  </si>
  <si>
    <t>SONDA NASOGASTRICA No.05</t>
  </si>
  <si>
    <t>SONDA NASOGASTRICA No.12</t>
  </si>
  <si>
    <t>SONDA NASOGASTRICA No.14</t>
  </si>
  <si>
    <t>SONDA NASOGASTRICA No.16</t>
  </si>
  <si>
    <t>SONDA NASOGASTRICA No.18</t>
  </si>
  <si>
    <t>TUBO ENDOTRAQUEAL No. 6.0 SIN BALON</t>
  </si>
  <si>
    <t>TUBO ENDOTRAQUEAL No. 6.5 SIN BALON</t>
  </si>
  <si>
    <t>TUBO ENDOTRAQUEAL No. 7.5 CON BALON</t>
  </si>
  <si>
    <t>AGUJA PARA BIOPSIA CHIBA DE 18 G x 15 cm</t>
  </si>
  <si>
    <t>AGUJA PARA BIOPSIA SEMIAUTOMATICA COAXIAL 14G x 100 cm</t>
  </si>
  <si>
    <t>AGUJA PARA BIOPSIA SEMIAUTOMATICA COAXIAL 14G x 15 cm</t>
  </si>
  <si>
    <t>APLICADORES DE MADERA CON ALGODÓN x 100 und</t>
  </si>
  <si>
    <t>BOLSA DE DRENAJE PARA OSTOMIA x 50 mm</t>
  </si>
  <si>
    <t>KIT PARA GASTROSTOMIA ENDOSCOPICA PERCUTANEA 14 Fr</t>
  </si>
  <si>
    <t>SONDA FOLEY DE LATEX 3 VIAS 22 Fr (30 ml) CON BALON</t>
  </si>
  <si>
    <t>SONDA FOLEY DE LATEX 3 VIAS 22 Fr (5-15 ml) C/BALON</t>
  </si>
  <si>
    <t xml:space="preserve">COTONOIDE EN ALGODON 13mm X 13mm CON LINEA VERTICAL RADIOPACA SOBRE </t>
  </si>
  <si>
    <t xml:space="preserve">COTONOIDE EN ALGODON 13mm X 25mm CON LINEA VERTICAL RADIOPACA SOBRE </t>
  </si>
  <si>
    <t xml:space="preserve">COTONOIDE EN ALGODON 25mm X 25mm CON LINEA VERTICAL RADIOPACA SOBRE </t>
  </si>
  <si>
    <t xml:space="preserve">COTONOIDE EN ALGODON 38mm X 38mm CON LINEA VERTICAL RADIOPACA SOBRE </t>
  </si>
  <si>
    <t xml:space="preserve">COTONOIDE EN ALGODON 7mm X 7mm CON LINEA VERTICAL RADIOPACA SOBRE  </t>
  </si>
  <si>
    <t>SISTEMA DE SUCCION CERRADA  10 Fr.</t>
  </si>
  <si>
    <t>SISTEMA DE SUCCION CERRADA  12 Fr.</t>
  </si>
  <si>
    <t>SISTEMA DE SUCCION CERRADA  14 Fr.</t>
  </si>
  <si>
    <t>SISTEMA DE SUCCION CERRADA 6 Fr.</t>
  </si>
  <si>
    <t>SISTEMA DE SUCCION CERRADA 8 Fr.</t>
  </si>
  <si>
    <t>SONDA NASOGASTRICA No.10</t>
  </si>
  <si>
    <t>SONDA NELATON   6 Fr.</t>
  </si>
  <si>
    <t>SONDA NELATON   8 Fr.</t>
  </si>
  <si>
    <t>SONDA NELATON 10 Fr.</t>
  </si>
  <si>
    <t>SONDA NELATON 12 Fr.</t>
  </si>
  <si>
    <t>SONDA NELATON 14 Fr.</t>
  </si>
  <si>
    <t>SONDA NELATON 16 Fr.</t>
  </si>
  <si>
    <t>SONDA NELATON 18 Fr.</t>
  </si>
  <si>
    <t>ACEITE MINERAL 3800 ML</t>
  </si>
  <si>
    <t>ADAPTADOR UNIVERSAL DE OXIGENO</t>
  </si>
  <si>
    <t>AGUJA DESECHABLE PUNCION RAQUIDEA 18G</t>
  </si>
  <si>
    <t>AGUJA DESECHABLE PUNCION RAQUIDEA 20G</t>
  </si>
  <si>
    <t>AGUJA DESECHABLE PUNCION RAQUIDEA 22G LARGA</t>
  </si>
  <si>
    <t>AGUJA DESECHABLE PUNCION RAQUIDEA 25G</t>
  </si>
  <si>
    <t>AGUJA DESECHABLE PUNCION RAQUIDEA 26G</t>
  </si>
  <si>
    <t>AGUJA DESECHABLE PUNCION RAQUIDEA 27G</t>
  </si>
  <si>
    <t>BARRERA PROTECTORA PARA BOLSA DE OSTOMIA x 45 mm</t>
  </si>
  <si>
    <t>BARRERA PROTECTORA PARA BOLSA DE OSTOMIA x 57 mm</t>
  </si>
  <si>
    <t>BOLSA RECOLECTORA DE ORINA 2000 ml</t>
  </si>
  <si>
    <t>BOLSA TRAVAD VACIA 1500 ml</t>
  </si>
  <si>
    <t>CABESTRILLO</t>
  </si>
  <si>
    <t>CANULA DE GUEDELL Y/O MAYO No 2 LONGITUD   70 mm</t>
  </si>
  <si>
    <t>CANULA DE GUEDELL Y/O MAYO No 3 LONGITUD   80 mm</t>
  </si>
  <si>
    <t>CANULA DE GUEDELL Y/O MAYO No 4 LONGITUD   90 mm</t>
  </si>
  <si>
    <t>CANULA DE GUEDELL Y/O MAYO No 5 LONGITUD 100 mm</t>
  </si>
  <si>
    <t>CANULA DE TRAQUEOSTOMIA CON BALON No. 5.0 - PLASTICA</t>
  </si>
  <si>
    <t>CANULA DE TRAQUEOSTOMIA CON BALON No. 5.5 - PLASTICA</t>
  </si>
  <si>
    <t>CANULA DE TRAQUEOSTOMIA CON BALON No. 7.5 - PLASTICA</t>
  </si>
  <si>
    <t>CANULA NASAL PARA OXIGENO ADULTO</t>
  </si>
  <si>
    <t>CANULA NASAL PARA OXIGENO NEONATO</t>
  </si>
  <si>
    <t>CANULA NASAL PARA OXIGENO PEDIATRICA</t>
  </si>
  <si>
    <t>CINTA TESTIGO CONTROL A VAPOR P/ ESTERILIZACION</t>
  </si>
  <si>
    <t>CIRCUITO DE ANESTESIA ADULTO CON BALON</t>
  </si>
  <si>
    <t>CUELLO ORTOPEDICO</t>
  </si>
  <si>
    <t>ESPECULO VAGINAL DESECHABLE</t>
  </si>
  <si>
    <t>FRASCO PARA RECOLECCION DE ORINA</t>
  </si>
  <si>
    <t>GASA ANTIADHERENTE ESTERIL 7.5 cm x 7.5 cm (paq. x 5 unidades)</t>
  </si>
  <si>
    <t>HUMIDIFICADOR DESECHABLE PARA OXIGENO MEDICINAL</t>
  </si>
  <si>
    <t>INHALOCAMARA ADULTO</t>
  </si>
  <si>
    <t>INHALOCAMARA PEDIATRICA</t>
  </si>
  <si>
    <t>INMOVILIZADOR DE HOMBRO</t>
  </si>
  <si>
    <t>MANGUERA CORRUGADA x 30 METROS</t>
  </si>
  <si>
    <t>MASCARA OXIGENO CON VENTURY ADULTO</t>
  </si>
  <si>
    <t>MASCARA PARA ANESTESIA TRANSPARENTE ACOLCHADA No.0</t>
  </si>
  <si>
    <t>MASCARA PARA ANESTESIA TRANSPARENTE ACOLCHADA No.1</t>
  </si>
  <si>
    <t>MASCARA PARA ANESTESIA TRANSPARENTE ACOLCHADA No.2</t>
  </si>
  <si>
    <t>MASCARA PARA ANESTESIA TRANSPARENTE ACOLCHADA No.3</t>
  </si>
  <si>
    <t>MASCARA PARA ANESTESIA TRANSPARENTE ACOLCHADA No.4</t>
  </si>
  <si>
    <t>MASCARA PARA ANESTESIA TRANSPARENTE ACOLCHADA No.5</t>
  </si>
  <si>
    <t>MICRONEBULIZADOR ADULTO CON MASCARILLA</t>
  </si>
  <si>
    <t>MICRONEBULIZADOR PEDIATRICO CON MASCARILLA</t>
  </si>
  <si>
    <t>NEBULIZADOR DE ALTO VOLUMEN</t>
  </si>
  <si>
    <t>RECOLECTOR DESECHABLE DE SUCCION CON VALVULA x 2000 ml</t>
  </si>
  <si>
    <t>RESERVORIO PARA AMBU ADULTO</t>
  </si>
  <si>
    <t>RESERVORIO PARA AMBU PEDIATRICO</t>
  </si>
  <si>
    <t>RESUCITADOR MANUAL (AMBU) ADULTO</t>
  </si>
  <si>
    <t>RESUCITADOR MANUAL (AMBU) PEDIATRICO</t>
  </si>
  <si>
    <t>SONDA FOLEY DE LATEX 2 VIAS   6 Fr (3 ml)</t>
  </si>
  <si>
    <t>SONDA FOLEY DE LATEX 2 VIAS 12 Fr (5-15 ml) CON BALON</t>
  </si>
  <si>
    <t>TERMOMETRO CLINICO DE USO ORAL</t>
  </si>
  <si>
    <t>TUBO DESECHABLE ENDOTRAQUEAL No.35 IZQUIERDO</t>
  </si>
  <si>
    <t>TUBO DESECHABLE ENDOTRAQUEAL No.37 IZQUIERDO</t>
  </si>
  <si>
    <t>TUBO ENDOTRAQUEAL REFORZADO C/BALON No.6.0 METALICO</t>
  </si>
  <si>
    <t>TUBO ENDOTRAQUEAL REFORZADO C/BALON No.6.5 METALICO</t>
  </si>
  <si>
    <t>TUBO ENDOTRAQUEAL REFORZADO C/BALON No.8.0 METALICO</t>
  </si>
  <si>
    <t>TUBO ENDOTRAQUEAL REFORZADO METALICO No. 7.5 CON BALON</t>
  </si>
  <si>
    <t>VENDA DE ALGODON LAMINADO 5 x 5</t>
  </si>
  <si>
    <t>VENDA DE ALGODON LAMINADO 6 x 5</t>
  </si>
  <si>
    <t>VENDA ELASTICA DE 4 x 5</t>
  </si>
  <si>
    <t>VENDA ELASTICA DE 5 x 5</t>
  </si>
  <si>
    <t>VENDA ELASTICA DE 6 x 5</t>
  </si>
  <si>
    <t>AGUJA PARA ASPIRACION DE MEDULA OSEA 15G x 4in</t>
  </si>
  <si>
    <t>APOSITO DE ADHESION BACTERIANA CON HIDROGEL DE 7.5 cm x 15 cm</t>
  </si>
  <si>
    <t>APOSITO DE HIDROFIBRA CON PLATA IONICA  AG DE 10*10 AQUACEL</t>
  </si>
  <si>
    <t>DRENES PENROSE DE 3/4" x 17</t>
  </si>
  <si>
    <t>EQUIPO PARA NUTRICIÓN ENTERAL FREEGO CON BOLSA DE 1500 ML</t>
  </si>
  <si>
    <t>EQUIPO PARA TRANSFUSION DE SANGRE</t>
  </si>
  <si>
    <t>KIT DE TRACCION CUTANEA ADULTO</t>
  </si>
  <si>
    <t>KIT DE TRACCION CUTANEA PEDIATRICO</t>
  </si>
  <si>
    <t>MASCARA OXIGENO CON VENTURY PEDIATRICO</t>
  </si>
  <si>
    <t>SET DE ANESTESIA EPIDURAL No. 18</t>
  </si>
  <si>
    <t>SISTEMA DE DRENAJE PARA HERIDAS 1/4 x 400 ml</t>
  </si>
  <si>
    <t>SISTEMA DE DRENAJE PARA HERIDAS 1/8 x 400 ml</t>
  </si>
  <si>
    <t>SONDA FOLEY DE LATEX 2 VIAS 12 Fr (5 ml) CON BALON</t>
  </si>
  <si>
    <t>SONDA FOLEY DE LATEX 2 VIAS 22 Fr (30 ml) CON BALON</t>
  </si>
  <si>
    <t>SONDA FOLEY DE LATEX 2 VIAS 22 Fr (5 ml) CON BALON</t>
  </si>
  <si>
    <t>TIRAS DE GLUCOMETRIA</t>
  </si>
  <si>
    <t>TUBO ENDOTRAQUEAL No. 2.5 SIN BALON</t>
  </si>
  <si>
    <t>TUBO ENDOTRAQUEAL No. 4.0 SIN BALON</t>
  </si>
  <si>
    <t>TUBO ENDOTRAQUEAL No. 4.5 SIN BALON</t>
  </si>
  <si>
    <t>TUBO ENDOTRAQUEAL No. 5.0 SIN BALON</t>
  </si>
  <si>
    <t>TUBO ENDOTRAQUEAL No. 5.5 SIN BALON</t>
  </si>
  <si>
    <t>TUBO PARA TORAX No 28</t>
  </si>
  <si>
    <t>TUBO PARA TORAX No.32</t>
  </si>
  <si>
    <t>VENDA DE YESO DE 5 x 5</t>
  </si>
  <si>
    <t>VENDA DE YESO DE 6 x 5</t>
  </si>
  <si>
    <t xml:space="preserve">AGUJA PARA BIOPSIA SEMIAUTOMATICA COAXIAL 18G x 20 cm </t>
  </si>
  <si>
    <t>AGUJA PARA BIOPSIA SEMIAUTOMATICA COAXIAL 20G x 11 cm</t>
  </si>
  <si>
    <t>AGUJA PARA BIOSIA LOCALIZACION DE SENO 20 G x 7 cm</t>
  </si>
  <si>
    <t>ALGODON HOSPITALARIO x 500 Gr</t>
  </si>
  <si>
    <t>ALGODON TORUNDAS BOLSA x 500 UND</t>
  </si>
  <si>
    <t>BOTON DE GASTROSTOMIA DE 12 Fr x 0.8 cm</t>
  </si>
  <si>
    <t>BOTON DE GASTROSTOMIA DE 12 Fr x 1.0 cm</t>
  </si>
  <si>
    <t>BOTON DE GASTROSTOMIA DE 14 Fr</t>
  </si>
  <si>
    <t>CAL SODADA x 5 Lts</t>
  </si>
  <si>
    <t>CANULA DE TRAQUEOSTOMIA FENESTRADA CON BALON (D.I 6.4 mm LONG 76 mm)</t>
  </si>
  <si>
    <t>CANULA DE TRAQUEOSTOMIA FENESTRADA SIN BALON (D.I 7.6 mm LONG 81 mm)</t>
  </si>
  <si>
    <t>CATETER EPICUTANEO CAVA PEDIATRICO 24G X 30 CM</t>
  </si>
  <si>
    <t>CATETER PARA EMBOLECTOMIA CORTO No. 3F</t>
  </si>
  <si>
    <t>CATETER PARA EMBOLECTOMIA CORTO No. 4F</t>
  </si>
  <si>
    <t>CATETER UMBILICAL MONOLUNEN 2.5 Fr x 30 cm</t>
  </si>
  <si>
    <t>CATETER UMBILICAL MONOLUNEN 3.5 Fr x 38 cm</t>
  </si>
  <si>
    <t>CATETER UMBILICAL MONOLUNEN 5.0 Fr x 38 cm</t>
  </si>
  <si>
    <t>CATETER VENOSO CENTRAL PEDIATRICO 3 VIAS 5.5 Fr (20 G) x 13 cm</t>
  </si>
  <si>
    <t>CAUCHO DE SUCCION EN LATEX (5/16 x 3/32) x 30 Mts</t>
  </si>
  <si>
    <t>CIRCUITO REUSABLE SILICONADO VENTILADOR BABY LOG 8000M</t>
  </si>
  <si>
    <t>CUCHILLETE DESECHABLE OFTALMICO N°15</t>
  </si>
  <si>
    <t>CURA REDONDA</t>
  </si>
  <si>
    <t>DRENES PENROSE DE 1/2" x 17</t>
  </si>
  <si>
    <t>DRENES PENROSE DE 1/4" x 17</t>
  </si>
  <si>
    <t>EQUIPO (PVC) PRESION VENOSA CENTRAL</t>
  </si>
  <si>
    <t>EQUIPO PARA ADMINISTRACION DE SOLUCIONES  3 VIAS MULTIFLO</t>
  </si>
  <si>
    <t>EQUIPO PARA NUTRICIÓN ENTERAL FREEGO CON BOLSA DE 500 ML</t>
  </si>
  <si>
    <t>EQUIPO PARA NUTRICIÓN ENTERAL FREEGO CON TAPA ROSCA</t>
  </si>
  <si>
    <t>EXTENSION DE ANESTESIA</t>
  </si>
  <si>
    <t>FILTRO DE INFUSION DE 0.2 MICRAS</t>
  </si>
  <si>
    <t>HIDROXIPROPILMETILCELULOSA 2% x 2mL  (INTRAOCULAR)</t>
  </si>
  <si>
    <t>INCENTIVO RESPIRATORIO</t>
  </si>
  <si>
    <t>JERINGA HIPODERMICA DESECHABLE 50 ml (21G x 1 ½")"</t>
  </si>
  <si>
    <t>MASCARA LARINGEA No.1.0</t>
  </si>
  <si>
    <t>MASCARA LARINGEA No.1.5</t>
  </si>
  <si>
    <t>MASCARA LARINGEA No.2.0</t>
  </si>
  <si>
    <t>MASCARA LARINGEA No.2.5</t>
  </si>
  <si>
    <t>MASCARA LARINGEA No.3.0</t>
  </si>
  <si>
    <t>MASCARA LARINGEA No.4.0</t>
  </si>
  <si>
    <t>MASCARA LARINGEA No.5.0</t>
  </si>
  <si>
    <t>PASTA PROTECTORA DE PIEL x 56.7 g</t>
  </si>
  <si>
    <t>POLVO DE OSTOMIA PARA USO PERIOSTOMAL x 28 Gr</t>
  </si>
  <si>
    <t>SONDA ENTERAL 12 FR 7 G. PUNTA TUGSTENO</t>
  </si>
  <si>
    <t>SONDA NASOGASTRICA No.06</t>
  </si>
  <si>
    <t>SONDA PARA RECAMBIO DE GASTROSTOMIA No.20</t>
  </si>
  <si>
    <t>TINTURA DE BENJUI x 500 ml</t>
  </si>
  <si>
    <t>TUBO DESECHABLE PARA TORAX No. 26</t>
  </si>
  <si>
    <t>TUBO EN T DE LATEX No.12</t>
  </si>
  <si>
    <t>TUBO EN T DE LATEX No.14</t>
  </si>
  <si>
    <t>TUBO EN T DE LATEX No.16</t>
  </si>
  <si>
    <t>TUBO ENDOTRAQUEAL No. 3.0 CON BALON</t>
  </si>
  <si>
    <t>TUBO ENDOTRAQUEAL No. 3.0 SIN BALON</t>
  </si>
  <si>
    <t>TUBO ENDOTRAQUEAL No. 3.5 CON BALON</t>
  </si>
  <si>
    <t>TUBO ENDOTRAQUEAL No. 3.5 SIN BALON</t>
  </si>
  <si>
    <t>TUBO ENDOTRAQUEAL No. 4.0 CON BALON</t>
  </si>
  <si>
    <t>TUBO ENDOTRAQUEAL No. 4.5 CON BALON</t>
  </si>
  <si>
    <t>TUBO ENDOTRAQUEAL No. 5.0 C/BALON</t>
  </si>
  <si>
    <t>TUBO ENDOTRAQUEAL No. 5.5 CON BALON</t>
  </si>
  <si>
    <t>TUBO ENDOTRAQUEAL No. 6.0 C/BALON</t>
  </si>
  <si>
    <t>TUBO PARA TORAX No 20</t>
  </si>
  <si>
    <t>TUBO PARA TORAX No 30</t>
  </si>
  <si>
    <t>TUBO PARA TORAX No 34</t>
  </si>
  <si>
    <t>TUBO PARA TORAX No 36</t>
  </si>
  <si>
    <t>AGUJA DE INFILTRACION ENDOSCOPICA P/COLONOSCOPIA REF:00138</t>
  </si>
  <si>
    <t>AGUJA DE PUNCION PARA ULTRASONIDO ENDOSCOPICO N°22</t>
  </si>
  <si>
    <t>BOTON DE GASTROSTOMIA DE 24 Fr x 2.4 cm</t>
  </si>
  <si>
    <t>CATETER BALON DE DILATACION BILIAR 8 mm x 3 cm</t>
  </si>
  <si>
    <t>CATETER BALON DE DILATACION ESOFAGICO 10 mm,11 mm,12 mm REF:M00558350</t>
  </si>
  <si>
    <t>CATETER CON AGUJA PARA TERAPIA DE INYECCION 23 G (0.6mm) x 240 cm  COLON</t>
  </si>
  <si>
    <t>CATETER CON AGUJA PARA TERAPIA DE INYECCION 23 G (0.6mm) x 240 cm  GASTRO</t>
  </si>
  <si>
    <t>ESFINTEROTOMO 5.5 F (1.8 mm)  TRIPLE LUMEN DE AGUJA</t>
  </si>
  <si>
    <t>ESFINTEROTOMO 5.5 F (1.8 mm) 20 mm TRIPLE LUMEN DE ARCO</t>
  </si>
  <si>
    <t>GUIA HIDROFILICA ACCESO BILIAR 0.035 x 450 cm</t>
  </si>
  <si>
    <t>KIT DE LIGADURAS PARA VARICES ESOFAGICAS</t>
  </si>
  <si>
    <t>KIT PARA GASTROSTOMIA ENDOSCOPICA PERCUTANEA 20 Fr</t>
  </si>
  <si>
    <t>KIT PARA GASTROSTOMIA ENDOSCOPICA PERCUTANEA 24 Fr (8mm)</t>
  </si>
  <si>
    <t>PINZA PARA BIOPSIA DE COLON 2.8 mm x 240 cm REF: M00513323</t>
  </si>
  <si>
    <t>PINZA PARA BIOPSIA DE GASTRO 2.8 mm x 160 cm REF: M00513303</t>
  </si>
  <si>
    <t>STENT BILIAR METALICO TOTALMENTE RECUBIERTO 10mm x 8cm</t>
  </si>
  <si>
    <t>STENT BILIAR PLASTICO 10 Fr (3.3 mm) x 10 cm</t>
  </si>
  <si>
    <t>STENT BILIAR PLASTICO 7 Fr (2.3 mm) x 10 cm</t>
  </si>
  <si>
    <t>STENT GASTROINTESTINAL PARCIALMENTE RECUBIERTO 8.5Fr (10 mm x 80 mm)</t>
  </si>
  <si>
    <t>AGUJA PARA BIOPSIA CHIBA DE 22 G x 20 cm</t>
  </si>
  <si>
    <t xml:space="preserve">INDICADOR BIOLOGICO A VAPOR LECTURA RAPIDA (24MIN) 121°C-134°C </t>
  </si>
  <si>
    <t>INTEGRADOR QUIMICO PARA VAPOR x 500 unidades</t>
  </si>
  <si>
    <t>PAPEL GRADO MEDICO PLANO 10 X 5.0 CM /100 MTS</t>
  </si>
  <si>
    <t>PAPEL GRADO MEDICO PLANO 38 CM/200 MTS</t>
  </si>
  <si>
    <t>PAPEL GRADO MEDICO PLANO 5 CM X 200 MTS</t>
  </si>
  <si>
    <t>PAPEL GRADO MEDICO PLANO 7.5 X 2.5 CM /100 MTS</t>
  </si>
  <si>
    <t xml:space="preserve">PAQUETE DE PRUEBA INDICADORA PARA ESTERILIZACION CON VAPOR CON BOMBA DE VACIO A 132°C-134°C CON VIRAJE DE DETENCIÓN DE FALLAS TEMPRANAS </t>
  </si>
  <si>
    <t>KIT DE TRAQUEOSTOMIA PARA DILATACION PERCUTANEA 8 Fr.</t>
  </si>
  <si>
    <t>MEMBRANA ABSORBIBLE  SUSTITUTO DE DURAMADRE 5CM X 5CM</t>
  </si>
  <si>
    <t>MICROSENSOR KIT BASICO DE CATETER VENTRICULAR CON TORNILLO PARA MONITORIZACIÓN DE PIC</t>
  </si>
  <si>
    <t>MICROSENSOR KIT BASICO DE CATETER VENTRICULAR SIN TORNILLO PARA MONITORIZACIÓN DE PIC</t>
  </si>
  <si>
    <t>SISTEMA DE DRENAJE EXTERNO DE LCR  CON CATETER VENTRICULAR</t>
  </si>
  <si>
    <t xml:space="preserve">SISTEMA DE SELLADO DE DURAMADRE (SLN POLIETILENGLICOL) JERINGA 5ML CONEXION EN Y CON APLICADOR </t>
  </si>
  <si>
    <t>VALVULA PROGRAMABLE HAKIM ADULTO</t>
  </si>
  <si>
    <t>VALVULA PROGRAMABLE HAKIM PEDIATRICA</t>
  </si>
  <si>
    <t>CATETER VENOSO CENTRAL ADULTO 1 VIA  (16 G) x 20 cm</t>
  </si>
  <si>
    <t>CATETER VENOSO CENTRAL ADULTO 2 VIAS  7 Fr (16 G) x 20 cm</t>
  </si>
  <si>
    <t>CATETER VENOSO CENTRAL PEDIATRICO 1 VIA  (24 G) x 9 cm</t>
  </si>
  <si>
    <t>CATETER VENOSO CENTRAL PEDIATRICO 2 VIAS  4 Fr (22 G) x 13 cm</t>
  </si>
  <si>
    <t>CATETER VENOSO CENTRAL PEDIATRICO 2 VIAS  5Fr x 13 cm</t>
  </si>
  <si>
    <t>ELECTRODO PARA MARCAPASO TEMPORAL 5 Fr (1.67 mm) SIN BALON</t>
  </si>
  <si>
    <t>INTRODUCTOR PARA MARCAPASO 7.0 FR x 4" (10cm)"</t>
  </si>
  <si>
    <t>INTRODUCTOR PARA MARCAPASO No. 6.0 FR</t>
  </si>
  <si>
    <t>TRANSDUCTOR DE PRESION DOBLE</t>
  </si>
  <si>
    <t>SET JERINGA PERFUSOR 10ML CON LINEA</t>
  </si>
  <si>
    <t>SET JERINGA PERFUSOR 20ML CON LINEA</t>
  </si>
  <si>
    <t>SET JERINGA PERFUSOR 50ML CON LINEA</t>
  </si>
  <si>
    <t>AGUJA ASPIRACION MEDULA Y BIOPSIA OSEA SECUENCIAL EN TREPANO TECNICA SCHEDA 11G (3mm) X 15CM</t>
  </si>
  <si>
    <t>AGUJA ASPIRACION MEDULA Y BIOPSIA OSEA SECUENCIAL EN TREPANO TECNICA SCHEDA 11G X 5 CM</t>
  </si>
  <si>
    <t>AGUJA ASPIRACION MEDULA Y BIOPSIA OSEA SECUENCIAL EN TREPANO TECNICA SCHEDA 13G X 9 CM</t>
  </si>
  <si>
    <t>AGUJA PARA BIOPSIA CHIBA DE 22 G x 100MM</t>
  </si>
  <si>
    <t>AGUJA PARA BIOPSIA DE MEDULA OSEA 11G x 15 cm (6")</t>
  </si>
  <si>
    <t>BALON ACALASIA 30 MM REF: M00554500</t>
  </si>
  <si>
    <t>BOTON DE GASTROSTOMIA DE 14 FR X 1.2 CM</t>
  </si>
  <si>
    <t>BOTON DE GASTROSTOMIA DE 18 Fr x 1.7 cm</t>
  </si>
  <si>
    <t>BOTON DE GASTROSTOMIA DE 20 Fr x 1.5 cm</t>
  </si>
  <si>
    <t>BOTON DE GASTROSTOMIA DE 20 Fr x 2.0 cm</t>
  </si>
  <si>
    <t>BOTON DE GASTROSTOMIA DE 24 Fr x 1.7 cm</t>
  </si>
  <si>
    <t>BOTON DE GASTROSTOMIA DE 24 Fr x 2.7 cm</t>
  </si>
  <si>
    <t>CANULA DE TRAQUEOSTOMIA FENESTRADA CON BALON (D.I 7.6 mm LONG 81 mm)</t>
  </si>
  <si>
    <t>CANULA DE TRAQUEOSTOMIA FENESTRADA SIN BALON No.7.0</t>
  </si>
  <si>
    <t>CANULA DE TRAQUEOSTOMIA NO FENESTRADA SIN BALON No. 6.0</t>
  </si>
  <si>
    <t>CATETER BALON PARA EXTRACCION DE CUERPOS 12 mm/15 mm TRILUMEN</t>
  </si>
  <si>
    <t>CATETER DE DRENAJE ABCESOS MULTIPROPOSITO   8Fr x 25 cm</t>
  </si>
  <si>
    <t>CATETER DE DRENAJE ABCESOS MULTIPROPOSITO 10Fr x 25 cm</t>
  </si>
  <si>
    <t>CATETER DE DRENAJE ABCESOS MULTIPROPOSITO 12Fr x 25 cm</t>
  </si>
  <si>
    <t>CATETER DE DRENAJE ABCESOS MULTIPROPOSITO 14Fr x 25 cm</t>
  </si>
  <si>
    <t>CATETER DOBLE J 5.0FR x 24 CMS</t>
  </si>
  <si>
    <t>CESTA DE EXTRACCION CANAL DE 2.8 mm ( 220 cm / 7 Fr)</t>
  </si>
  <si>
    <t>SET DE DRENAJE BILIAR HIDROFILICO 10 Fr.</t>
  </si>
  <si>
    <t>SISTEMA DE NEFROSTOMIA PERCUTANEA  8 Fr x 25 cm</t>
  </si>
  <si>
    <t>SISTEMA DE NEFROSTOMIA PERCUTANEA 10 Fr.</t>
  </si>
  <si>
    <t>STENT ESOFAGICO PARCIALMENTE RECUBIERTO (7cm x 23 mm) Ref. M00516930</t>
  </si>
  <si>
    <t>STENT ESOFAGICO RECUBIERTO 25.5 Fr (10 cm x 18 mm)</t>
  </si>
  <si>
    <t xml:space="preserve">PROTESIS VASCULAR BIFURCADA 18 x 9MM x 40CM </t>
  </si>
  <si>
    <t>PROTESIS VASCULAR PTFE CONICA 8MM A 5MM x 70CM RECTA</t>
  </si>
  <si>
    <t>GUIA HIDROFILICA DE 0.035 x 260 cm</t>
  </si>
  <si>
    <t>HIDROGEL TRANSPARENTE x 30 gr</t>
  </si>
  <si>
    <t>TOTAL VALOR</t>
  </si>
  <si>
    <t>BIOPLAST S.A.  NIT.8 3 0 0 4 0 5 7 4-8</t>
  </si>
  <si>
    <t xml:space="preserve">Adjudicación del proceso de Licitación Menor Cuantía N° 008/2019 de Dispositivos Médicos </t>
  </si>
  <si>
    <t>Ok</t>
  </si>
  <si>
    <t>Marca ?</t>
  </si>
  <si>
    <t>Medihealth NC</t>
  </si>
  <si>
    <t>Bioplast NC</t>
  </si>
  <si>
    <t>Company NC</t>
  </si>
  <si>
    <t>Comfenalco NC</t>
  </si>
  <si>
    <t>Company Correccion NO</t>
  </si>
  <si>
    <t>Debe ser Convatec</t>
  </si>
  <si>
    <t>Bioplast es Eurotec y no es compatible</t>
  </si>
  <si>
    <t>Alfatrading NC</t>
  </si>
  <si>
    <t>Hospitecnica No Valido</t>
  </si>
  <si>
    <t>Discolmedica NC</t>
  </si>
  <si>
    <t>Gothaplast NC</t>
  </si>
  <si>
    <t>VJ Cardiosistemas NC</t>
  </si>
  <si>
    <t>Tecnologias Med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</si>
</sst>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&quot;$&quot;\ #,##0;\-&quot;$&quot;\ #,##0"/>
    <numFmt numFmtId="166" formatCode="_(* #,##0_);_(* \(#,##0\);_(* &quot;-&quot;??_);_(@_)"/>
  </numFmts>
  <fonts count="14" x14ac:knownFonts="1">
    <font>
      <sz val="11"/>
      <color theme="1"/>
      <name val="Arial Narrow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  <font>
      <sz val="9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78">
    <xf numFmtId="0" fontId="0" fillId="0" borderId="0" xfId="0"/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vertical="center"/>
    </xf>
    <xf numFmtId="165" fontId="1" fillId="0" borderId="1" xfId="0" applyNumberFormat="1" applyFont="1" applyFill="1" applyBorder="1" applyAlignment="1">
      <alignment vertical="center"/>
    </xf>
    <xf numFmtId="165" fontId="2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top" wrapText="1"/>
    </xf>
    <xf numFmtId="165" fontId="2" fillId="0" borderId="2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vertical="center"/>
    </xf>
    <xf numFmtId="165" fontId="1" fillId="0" borderId="2" xfId="0" applyNumberFormat="1" applyFont="1" applyFill="1" applyBorder="1" applyAlignment="1">
      <alignment horizontal="right" vertical="center" wrapText="1"/>
    </xf>
    <xf numFmtId="165" fontId="2" fillId="0" borderId="2" xfId="0" applyNumberFormat="1" applyFont="1" applyFill="1" applyBorder="1" applyAlignment="1">
      <alignment vertical="center"/>
    </xf>
    <xf numFmtId="165" fontId="1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165" fontId="2" fillId="0" borderId="7" xfId="0" applyNumberFormat="1" applyFont="1" applyFill="1" applyBorder="1" applyAlignment="1">
      <alignment horizontal="center" vertical="center" wrapText="1"/>
    </xf>
    <xf numFmtId="165" fontId="2" fillId="0" borderId="7" xfId="0" applyNumberFormat="1" applyFont="1" applyFill="1" applyBorder="1" applyAlignment="1">
      <alignment horizontal="center" vertical="center"/>
    </xf>
    <xf numFmtId="165" fontId="1" fillId="0" borderId="11" xfId="0" applyNumberFormat="1" applyFont="1" applyFill="1" applyBorder="1" applyAlignment="1">
      <alignment horizontal="center" vertical="center" wrapText="1"/>
    </xf>
    <xf numFmtId="165" fontId="1" fillId="0" borderId="7" xfId="0" applyNumberFormat="1" applyFont="1" applyFill="1" applyBorder="1" applyAlignment="1">
      <alignment vertical="center"/>
    </xf>
    <xf numFmtId="165" fontId="1" fillId="0" borderId="11" xfId="0" applyNumberFormat="1" applyFont="1" applyFill="1" applyBorder="1" applyAlignment="1">
      <alignment vertical="center"/>
    </xf>
    <xf numFmtId="165" fontId="2" fillId="0" borderId="7" xfId="0" applyNumberFormat="1" applyFont="1" applyFill="1" applyBorder="1" applyAlignment="1">
      <alignment vertical="center"/>
    </xf>
    <xf numFmtId="165" fontId="1" fillId="0" borderId="1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top" wrapText="1"/>
    </xf>
    <xf numFmtId="0" fontId="6" fillId="0" borderId="0" xfId="0" applyFont="1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8" fillId="0" borderId="0" xfId="0" applyFont="1" applyBorder="1"/>
    <xf numFmtId="0" fontId="6" fillId="0" borderId="0" xfId="0" applyFont="1" applyBorder="1" applyAlignment="1">
      <alignment vertical="top"/>
    </xf>
    <xf numFmtId="1" fontId="10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center" wrapText="1"/>
    </xf>
    <xf numFmtId="165" fontId="12" fillId="0" borderId="2" xfId="0" applyNumberFormat="1" applyFont="1" applyFill="1" applyBorder="1" applyAlignment="1">
      <alignment horizontal="right" vertical="center" wrapText="1"/>
    </xf>
    <xf numFmtId="165" fontId="12" fillId="0" borderId="2" xfId="0" applyNumberFormat="1" applyFont="1" applyFill="1" applyBorder="1" applyAlignment="1">
      <alignment vertical="center"/>
    </xf>
    <xf numFmtId="165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166" fontId="6" fillId="0" borderId="0" xfId="1" applyNumberFormat="1" applyFont="1" applyBorder="1" applyAlignment="1">
      <alignment vertical="center"/>
    </xf>
    <xf numFmtId="166" fontId="6" fillId="0" borderId="0" xfId="1" applyNumberFormat="1" applyFont="1" applyBorder="1" applyAlignment="1"/>
    <xf numFmtId="166" fontId="7" fillId="0" borderId="0" xfId="1" applyNumberFormat="1" applyFont="1" applyBorder="1" applyAlignment="1">
      <alignment horizontal="center"/>
    </xf>
    <xf numFmtId="166" fontId="7" fillId="0" borderId="0" xfId="1" applyNumberFormat="1" applyFont="1" applyBorder="1" applyAlignment="1"/>
    <xf numFmtId="165" fontId="12" fillId="0" borderId="11" xfId="0" applyNumberFormat="1" applyFont="1" applyFill="1" applyBorder="1" applyAlignment="1">
      <alignment vertical="center"/>
    </xf>
    <xf numFmtId="0" fontId="13" fillId="0" borderId="0" xfId="0" applyFont="1" applyBorder="1"/>
    <xf numFmtId="0" fontId="6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/>
    </xf>
    <xf numFmtId="0" fontId="2" fillId="0" borderId="3" xfId="0" applyFont="1" applyFill="1" applyBorder="1" applyAlignment="1">
      <alignment horizontal="right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/>
    </xf>
    <xf numFmtId="1" fontId="3" fillId="0" borderId="5" xfId="0" applyNumberFormat="1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horizontal="center" vertical="center" wrapText="1"/>
    </xf>
    <xf numFmtId="165" fontId="2" fillId="2" borderId="9" xfId="0" applyNumberFormat="1" applyFont="1" applyFill="1" applyBorder="1" applyAlignment="1">
      <alignment horizontal="center" vertical="center" wrapText="1"/>
    </xf>
    <xf numFmtId="165" fontId="2" fillId="2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1">
    <dxf>
      <fill>
        <patternFill>
          <bgColor rgb="FFFF9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409575</xdr:colOff>
      <xdr:row>0</xdr:row>
      <xdr:rowOff>0</xdr:rowOff>
    </xdr:from>
    <xdr:to>
      <xdr:col>6</xdr:col>
      <xdr:colOff>681354</xdr:colOff>
      <xdr:row>4</xdr:row>
      <xdr:rowOff>161925</xdr:rowOff>
    </xdr:to>
    <xdr:pic>
      <xdr:nvPicPr>
        <xdr:cNvPr id="2" name="2 Imagen" descr="https://d229ddbpqtk4gd.cloudfront.net/images/516175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09" r="12727" b="24709"/>
        <a:stretch>
          <a:fillRect/>
        </a:stretch>
      </xdr:blipFill>
      <xdr:spPr bwMode="auto">
        <a:xfrm>
          <a:off x="5829300" y="0"/>
          <a:ext cx="1043305" cy="1000125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92"/>
  <sheetViews>
    <sheetView showGridLines="0" tabSelected="1" zoomScale="40" zoomScaleNormal="40" zoomScaleSheetLayoutView="70" zoomScalePageLayoutView="70" workbookViewId="0">
      <selection activeCell="AJ59" sqref="AJ59"/>
    </sheetView>
  </sheetViews>
  <sheetFormatPr baseColWidth="10" defaultColWidth="11.3984375" defaultRowHeight="14" x14ac:dyDescent="0.3"/>
  <cols>
    <col min="1" max="1" width="3.69921875" style="34" customWidth="1"/>
    <col min="2" max="2" width="15.3984375" style="37" customWidth="1"/>
    <col min="3" max="3" width="7.59765625" style="36" customWidth="1"/>
    <col min="4" max="4" width="35.8984375" style="38" customWidth="1"/>
    <col min="5" max="5" width="14.09765625" style="34" customWidth="1"/>
    <col min="6" max="6" width="11.59765625" style="34" bestFit="1" customWidth="1"/>
    <col min="7" max="7" width="17.59765625" style="34" customWidth="1"/>
    <col min="8" max="8" width="11.3984375" style="34"/>
    <col min="9" max="9" width="11.3984375" style="49"/>
    <col min="10" max="10" width="21.296875" style="34" customWidth="1"/>
    <col min="11" max="16384" width="11.3984375" style="34"/>
  </cols>
  <sheetData>
    <row r="2" spans="2:9" x14ac:dyDescent="0.3">
      <c r="B2" s="63" t="s">
        <v>388</v>
      </c>
      <c r="C2" s="64"/>
      <c r="D2" s="64"/>
      <c r="E2" s="65"/>
    </row>
    <row r="3" spans="2:9" x14ac:dyDescent="0.3">
      <c r="B3" s="66"/>
      <c r="C3" s="67"/>
      <c r="D3" s="67"/>
      <c r="E3" s="68"/>
    </row>
    <row r="5" spans="2:9" x14ac:dyDescent="0.3">
      <c r="B5" s="23"/>
      <c r="C5" s="8"/>
      <c r="D5" s="5"/>
      <c r="E5" s="6"/>
      <c r="F5" s="7"/>
      <c r="G5" s="7"/>
    </row>
    <row r="6" spans="2:9" ht="14.5" thickBot="1" x14ac:dyDescent="0.35">
      <c r="B6" s="23"/>
      <c r="C6" s="8"/>
      <c r="D6" s="5"/>
      <c r="E6" s="6"/>
      <c r="F6" s="7"/>
      <c r="G6" s="7"/>
    </row>
    <row r="7" spans="2:9" ht="32.25" customHeight="1" thickBot="1" x14ac:dyDescent="0.35">
      <c r="B7" s="56"/>
      <c r="C7" s="57"/>
      <c r="D7" s="57"/>
      <c r="E7" s="58" t="s">
        <v>3</v>
      </c>
      <c r="F7" s="59"/>
      <c r="G7" s="60"/>
    </row>
    <row r="8" spans="2:9" s="35" customFormat="1" ht="26" x14ac:dyDescent="0.3">
      <c r="B8" s="11" t="s">
        <v>0</v>
      </c>
      <c r="C8" s="12" t="s">
        <v>1</v>
      </c>
      <c r="D8" s="13" t="s">
        <v>2</v>
      </c>
      <c r="E8" s="24" t="s">
        <v>4</v>
      </c>
      <c r="F8" s="25" t="s">
        <v>5</v>
      </c>
      <c r="G8" s="26" t="s">
        <v>24</v>
      </c>
      <c r="H8" s="54" t="s">
        <v>389</v>
      </c>
      <c r="I8" s="50"/>
    </row>
    <row r="9" spans="2:9" ht="25" x14ac:dyDescent="0.3">
      <c r="B9" s="15">
        <v>151802020343</v>
      </c>
      <c r="C9" s="10">
        <v>248</v>
      </c>
      <c r="D9" s="16" t="s">
        <v>6</v>
      </c>
      <c r="E9" s="17">
        <v>1</v>
      </c>
      <c r="F9" s="18">
        <v>1650000</v>
      </c>
      <c r="G9" s="18">
        <f>+E9*F9</f>
        <v>1650000</v>
      </c>
      <c r="H9" s="54"/>
    </row>
    <row r="10" spans="2:9" ht="25" x14ac:dyDescent="0.3">
      <c r="B10" s="15">
        <v>151802020204</v>
      </c>
      <c r="C10" s="10">
        <v>249</v>
      </c>
      <c r="D10" s="16" t="s">
        <v>7</v>
      </c>
      <c r="E10" s="17">
        <v>1</v>
      </c>
      <c r="F10" s="18">
        <v>2100000</v>
      </c>
      <c r="G10" s="18">
        <f t="shared" ref="G10:G14" si="0">+E10*F10</f>
        <v>2100000</v>
      </c>
      <c r="H10" s="54"/>
    </row>
    <row r="11" spans="2:9" ht="37.5" x14ac:dyDescent="0.3">
      <c r="B11" s="15">
        <v>151802020203</v>
      </c>
      <c r="C11" s="10">
        <v>250</v>
      </c>
      <c r="D11" s="16" t="s">
        <v>8</v>
      </c>
      <c r="E11" s="17">
        <v>1</v>
      </c>
      <c r="F11" s="18">
        <v>2100000</v>
      </c>
      <c r="G11" s="18">
        <f t="shared" si="0"/>
        <v>2100000</v>
      </c>
      <c r="H11" s="54"/>
    </row>
    <row r="12" spans="2:9" ht="25" x14ac:dyDescent="0.3">
      <c r="B12" s="15">
        <v>151802020340</v>
      </c>
      <c r="C12" s="10">
        <v>252</v>
      </c>
      <c r="D12" s="16" t="s">
        <v>9</v>
      </c>
      <c r="E12" s="17">
        <v>1</v>
      </c>
      <c r="F12" s="18">
        <v>1650000</v>
      </c>
      <c r="G12" s="18">
        <f t="shared" si="0"/>
        <v>1650000</v>
      </c>
      <c r="H12" s="54"/>
    </row>
    <row r="13" spans="2:9" ht="25" x14ac:dyDescent="0.3">
      <c r="B13" s="15">
        <v>151802020428</v>
      </c>
      <c r="C13" s="10">
        <v>253</v>
      </c>
      <c r="D13" s="16" t="s">
        <v>9</v>
      </c>
      <c r="E13" s="17">
        <v>1</v>
      </c>
      <c r="F13" s="18">
        <v>1650000</v>
      </c>
      <c r="G13" s="18">
        <f t="shared" si="0"/>
        <v>1650000</v>
      </c>
      <c r="H13" s="54"/>
    </row>
    <row r="14" spans="2:9" ht="25.5" thickBot="1" x14ac:dyDescent="0.35">
      <c r="B14" s="15">
        <v>151802020354</v>
      </c>
      <c r="C14" s="10">
        <v>268</v>
      </c>
      <c r="D14" s="16" t="s">
        <v>10</v>
      </c>
      <c r="E14" s="17">
        <v>130</v>
      </c>
      <c r="F14" s="18">
        <v>115430</v>
      </c>
      <c r="G14" s="27">
        <f t="shared" si="0"/>
        <v>15005900</v>
      </c>
      <c r="H14" s="54"/>
    </row>
    <row r="15" spans="2:9" ht="14.5" thickBot="1" x14ac:dyDescent="0.35">
      <c r="B15" s="61" t="s">
        <v>386</v>
      </c>
      <c r="C15" s="61"/>
      <c r="D15" s="61"/>
      <c r="E15" s="61"/>
      <c r="F15" s="62"/>
      <c r="G15" s="1">
        <f>SUM(G9:G14)</f>
        <v>24155900</v>
      </c>
    </row>
    <row r="16" spans="2:9" x14ac:dyDescent="0.3">
      <c r="B16" s="23"/>
      <c r="C16" s="8"/>
      <c r="D16" s="5"/>
      <c r="E16" s="6"/>
      <c r="F16" s="7"/>
      <c r="G16" s="7"/>
    </row>
    <row r="17" spans="2:8" ht="14.5" thickBot="1" x14ac:dyDescent="0.35">
      <c r="B17" s="23"/>
      <c r="C17" s="8"/>
      <c r="D17" s="5"/>
      <c r="E17" s="6"/>
      <c r="F17" s="7"/>
      <c r="G17" s="7"/>
    </row>
    <row r="18" spans="2:8" ht="28.5" customHeight="1" thickBot="1" x14ac:dyDescent="0.35">
      <c r="B18" s="56"/>
      <c r="C18" s="57"/>
      <c r="D18" s="57"/>
      <c r="E18" s="58" t="s">
        <v>11</v>
      </c>
      <c r="F18" s="59"/>
      <c r="G18" s="60"/>
    </row>
    <row r="19" spans="2:8" ht="26" x14ac:dyDescent="0.3">
      <c r="B19" s="11" t="s">
        <v>0</v>
      </c>
      <c r="C19" s="12" t="s">
        <v>1</v>
      </c>
      <c r="D19" s="13" t="s">
        <v>2</v>
      </c>
      <c r="E19" s="24" t="s">
        <v>4</v>
      </c>
      <c r="F19" s="25" t="s">
        <v>5</v>
      </c>
      <c r="G19" s="28" t="s">
        <v>24</v>
      </c>
    </row>
    <row r="20" spans="2:8" x14ac:dyDescent="0.3">
      <c r="B20" s="15">
        <v>151802020560</v>
      </c>
      <c r="C20" s="10">
        <v>141</v>
      </c>
      <c r="D20" s="16" t="s">
        <v>12</v>
      </c>
      <c r="E20" s="17">
        <v>1</v>
      </c>
      <c r="F20" s="20">
        <v>233.24</v>
      </c>
      <c r="G20" s="19">
        <f>+E20*F20</f>
        <v>233.24</v>
      </c>
      <c r="H20" s="54" t="s">
        <v>389</v>
      </c>
    </row>
    <row r="21" spans="2:8" x14ac:dyDescent="0.3">
      <c r="B21" s="15">
        <v>151802020132</v>
      </c>
      <c r="C21" s="10">
        <v>142</v>
      </c>
      <c r="D21" s="16" t="s">
        <v>13</v>
      </c>
      <c r="E21" s="17">
        <v>100</v>
      </c>
      <c r="F21" s="20">
        <v>233.24</v>
      </c>
      <c r="G21" s="19">
        <f t="shared" ref="G21:G31" si="1">+E21*F21</f>
        <v>23324</v>
      </c>
      <c r="H21" s="54"/>
    </row>
    <row r="22" spans="2:8" x14ac:dyDescent="0.3">
      <c r="B22" s="15">
        <v>151802020133</v>
      </c>
      <c r="C22" s="10">
        <v>143</v>
      </c>
      <c r="D22" s="16" t="s">
        <v>14</v>
      </c>
      <c r="E22" s="17">
        <v>1</v>
      </c>
      <c r="F22" s="20">
        <v>233.24</v>
      </c>
      <c r="G22" s="19">
        <f t="shared" si="1"/>
        <v>233.24</v>
      </c>
      <c r="H22" s="54"/>
    </row>
    <row r="23" spans="2:8" x14ac:dyDescent="0.3">
      <c r="B23" s="15">
        <v>151802020311</v>
      </c>
      <c r="C23" s="10">
        <v>144</v>
      </c>
      <c r="D23" s="16" t="s">
        <v>15</v>
      </c>
      <c r="E23" s="17">
        <v>1500</v>
      </c>
      <c r="F23" s="20">
        <v>233.24</v>
      </c>
      <c r="G23" s="19">
        <f t="shared" si="1"/>
        <v>349860</v>
      </c>
      <c r="H23" s="54"/>
    </row>
    <row r="24" spans="2:8" x14ac:dyDescent="0.3">
      <c r="B24" s="15">
        <v>151802020447</v>
      </c>
      <c r="C24" s="10">
        <v>145</v>
      </c>
      <c r="D24" s="16" t="s">
        <v>16</v>
      </c>
      <c r="E24" s="17">
        <v>1100</v>
      </c>
      <c r="F24" s="20">
        <v>233.24</v>
      </c>
      <c r="G24" s="19">
        <f t="shared" si="1"/>
        <v>256564</v>
      </c>
      <c r="H24" s="54"/>
    </row>
    <row r="25" spans="2:8" x14ac:dyDescent="0.3">
      <c r="B25" s="15">
        <v>151802020134</v>
      </c>
      <c r="C25" s="10">
        <v>146</v>
      </c>
      <c r="D25" s="16" t="s">
        <v>17</v>
      </c>
      <c r="E25" s="17">
        <v>1</v>
      </c>
      <c r="F25" s="20">
        <v>233.24</v>
      </c>
      <c r="G25" s="19">
        <f t="shared" si="1"/>
        <v>233.24</v>
      </c>
      <c r="H25" s="54"/>
    </row>
    <row r="26" spans="2:8" x14ac:dyDescent="0.3">
      <c r="B26" s="15">
        <v>151802020135</v>
      </c>
      <c r="C26" s="10">
        <v>147</v>
      </c>
      <c r="D26" s="16" t="s">
        <v>18</v>
      </c>
      <c r="E26" s="17">
        <v>1</v>
      </c>
      <c r="F26" s="20">
        <v>233.24</v>
      </c>
      <c r="G26" s="19">
        <f t="shared" si="1"/>
        <v>233.24</v>
      </c>
      <c r="H26" s="54"/>
    </row>
    <row r="27" spans="2:8" x14ac:dyDescent="0.3">
      <c r="B27" s="15">
        <v>151802020136</v>
      </c>
      <c r="C27" s="10">
        <v>148</v>
      </c>
      <c r="D27" s="16" t="s">
        <v>19</v>
      </c>
      <c r="E27" s="17">
        <v>1</v>
      </c>
      <c r="F27" s="20">
        <v>233.24</v>
      </c>
      <c r="G27" s="19">
        <f t="shared" si="1"/>
        <v>233.24</v>
      </c>
      <c r="H27" s="54"/>
    </row>
    <row r="28" spans="2:8" x14ac:dyDescent="0.3">
      <c r="B28" s="15">
        <v>151802020615</v>
      </c>
      <c r="C28" s="10">
        <v>149</v>
      </c>
      <c r="D28" s="16" t="s">
        <v>20</v>
      </c>
      <c r="E28" s="17">
        <v>100</v>
      </c>
      <c r="F28" s="20">
        <v>233.24</v>
      </c>
      <c r="G28" s="19">
        <f t="shared" si="1"/>
        <v>23324</v>
      </c>
      <c r="H28" s="54"/>
    </row>
    <row r="29" spans="2:8" x14ac:dyDescent="0.3">
      <c r="B29" s="15">
        <v>151802020246</v>
      </c>
      <c r="C29" s="10">
        <v>315</v>
      </c>
      <c r="D29" s="16" t="s">
        <v>21</v>
      </c>
      <c r="E29" s="17">
        <v>600</v>
      </c>
      <c r="F29" s="20">
        <v>188</v>
      </c>
      <c r="G29" s="19">
        <f t="shared" si="1"/>
        <v>112800</v>
      </c>
      <c r="H29" s="54"/>
    </row>
    <row r="30" spans="2:8" ht="25" x14ac:dyDescent="0.3">
      <c r="B30" s="15">
        <v>151802020272</v>
      </c>
      <c r="C30" s="10">
        <v>361</v>
      </c>
      <c r="D30" s="16" t="s">
        <v>22</v>
      </c>
      <c r="E30" s="17">
        <v>1</v>
      </c>
      <c r="F30" s="20">
        <v>622</v>
      </c>
      <c r="G30" s="19">
        <f t="shared" si="1"/>
        <v>622</v>
      </c>
      <c r="H30" s="54"/>
    </row>
    <row r="31" spans="2:8" ht="25.5" thickBot="1" x14ac:dyDescent="0.35">
      <c r="B31" s="15">
        <v>151802020273</v>
      </c>
      <c r="C31" s="10">
        <v>362</v>
      </c>
      <c r="D31" s="16" t="s">
        <v>23</v>
      </c>
      <c r="E31" s="17">
        <v>200</v>
      </c>
      <c r="F31" s="20">
        <v>821</v>
      </c>
      <c r="G31" s="29">
        <f t="shared" si="1"/>
        <v>164200</v>
      </c>
      <c r="H31" s="54"/>
    </row>
    <row r="32" spans="2:8" ht="14.5" thickBot="1" x14ac:dyDescent="0.35">
      <c r="B32" s="70" t="s">
        <v>386</v>
      </c>
      <c r="C32" s="70"/>
      <c r="D32" s="70"/>
      <c r="E32" s="70"/>
      <c r="F32" s="71"/>
      <c r="G32" s="2">
        <f>SUM(G20:G31)</f>
        <v>931860.2</v>
      </c>
    </row>
    <row r="33" spans="2:8" x14ac:dyDescent="0.3">
      <c r="B33" s="23"/>
      <c r="C33" s="8"/>
      <c r="D33" s="5"/>
      <c r="E33" s="6"/>
      <c r="F33" s="7"/>
      <c r="G33" s="7"/>
    </row>
    <row r="34" spans="2:8" ht="14.5" thickBot="1" x14ac:dyDescent="0.35">
      <c r="B34" s="23"/>
      <c r="C34" s="8"/>
      <c r="D34" s="5"/>
      <c r="E34" s="6"/>
      <c r="F34" s="7"/>
      <c r="G34" s="7"/>
    </row>
    <row r="35" spans="2:8" ht="27" customHeight="1" thickBot="1" x14ac:dyDescent="0.35">
      <c r="B35" s="56"/>
      <c r="C35" s="57"/>
      <c r="D35" s="57"/>
      <c r="E35" s="58" t="s">
        <v>25</v>
      </c>
      <c r="F35" s="59"/>
      <c r="G35" s="60"/>
    </row>
    <row r="36" spans="2:8" ht="26" x14ac:dyDescent="0.3">
      <c r="B36" s="11" t="s">
        <v>0</v>
      </c>
      <c r="C36" s="12" t="s">
        <v>1</v>
      </c>
      <c r="D36" s="13" t="s">
        <v>2</v>
      </c>
      <c r="E36" s="24" t="s">
        <v>4</v>
      </c>
      <c r="F36" s="25" t="s">
        <v>5</v>
      </c>
      <c r="G36" s="28" t="s">
        <v>24</v>
      </c>
      <c r="H36" s="54" t="s">
        <v>389</v>
      </c>
    </row>
    <row r="37" spans="2:8" ht="25" x14ac:dyDescent="0.3">
      <c r="B37" s="15">
        <v>151802020222</v>
      </c>
      <c r="C37" s="10">
        <v>283</v>
      </c>
      <c r="D37" s="16" t="s">
        <v>26</v>
      </c>
      <c r="E37" s="17">
        <v>350</v>
      </c>
      <c r="F37" s="20">
        <v>1494</v>
      </c>
      <c r="G37" s="19">
        <f>+E37*F37</f>
        <v>522900</v>
      </c>
      <c r="H37" s="54"/>
    </row>
    <row r="38" spans="2:8" ht="25" x14ac:dyDescent="0.3">
      <c r="B38" s="15">
        <v>151802020223</v>
      </c>
      <c r="C38" s="10">
        <v>284</v>
      </c>
      <c r="D38" s="16" t="s">
        <v>27</v>
      </c>
      <c r="E38" s="17">
        <v>300</v>
      </c>
      <c r="F38" s="20">
        <v>1494</v>
      </c>
      <c r="G38" s="19">
        <f t="shared" ref="G38:G44" si="2">+E38*F38</f>
        <v>448200</v>
      </c>
      <c r="H38" s="54"/>
    </row>
    <row r="39" spans="2:8" ht="25" x14ac:dyDescent="0.3">
      <c r="B39" s="15">
        <v>151802020361</v>
      </c>
      <c r="C39" s="10">
        <v>285</v>
      </c>
      <c r="D39" s="16" t="s">
        <v>28</v>
      </c>
      <c r="E39" s="17">
        <v>100</v>
      </c>
      <c r="F39" s="20">
        <v>1812</v>
      </c>
      <c r="G39" s="19">
        <f t="shared" si="2"/>
        <v>181200</v>
      </c>
      <c r="H39" s="54"/>
    </row>
    <row r="40" spans="2:8" ht="25" x14ac:dyDescent="0.3">
      <c r="B40" s="15">
        <v>151802020362</v>
      </c>
      <c r="C40" s="10">
        <v>286</v>
      </c>
      <c r="D40" s="16" t="s">
        <v>29</v>
      </c>
      <c r="E40" s="17">
        <v>20</v>
      </c>
      <c r="F40" s="20">
        <v>1494</v>
      </c>
      <c r="G40" s="19">
        <f t="shared" si="2"/>
        <v>29880</v>
      </c>
      <c r="H40" s="54"/>
    </row>
    <row r="41" spans="2:8" ht="25" x14ac:dyDescent="0.3">
      <c r="B41" s="15">
        <v>151802020263</v>
      </c>
      <c r="C41" s="10">
        <v>343</v>
      </c>
      <c r="D41" s="16" t="s">
        <v>30</v>
      </c>
      <c r="E41" s="17">
        <v>40</v>
      </c>
      <c r="F41" s="20">
        <v>2427.6</v>
      </c>
      <c r="G41" s="19">
        <f t="shared" si="2"/>
        <v>97104</v>
      </c>
      <c r="H41" s="54"/>
    </row>
    <row r="42" spans="2:8" ht="25" x14ac:dyDescent="0.3">
      <c r="B42" s="15">
        <v>151802020264</v>
      </c>
      <c r="C42" s="10">
        <v>345</v>
      </c>
      <c r="D42" s="16" t="s">
        <v>31</v>
      </c>
      <c r="E42" s="17">
        <v>220</v>
      </c>
      <c r="F42" s="20">
        <v>2385.9499999999998</v>
      </c>
      <c r="G42" s="19">
        <f t="shared" si="2"/>
        <v>524909</v>
      </c>
      <c r="H42" s="54"/>
    </row>
    <row r="43" spans="2:8" ht="25" x14ac:dyDescent="0.3">
      <c r="B43" s="15">
        <v>151802020377</v>
      </c>
      <c r="C43" s="10">
        <v>347</v>
      </c>
      <c r="D43" s="16" t="s">
        <v>32</v>
      </c>
      <c r="E43" s="17">
        <v>200</v>
      </c>
      <c r="F43" s="20">
        <v>2456.16</v>
      </c>
      <c r="G43" s="19">
        <f t="shared" si="2"/>
        <v>491232</v>
      </c>
      <c r="H43" s="54"/>
    </row>
    <row r="44" spans="2:8" ht="25.5" thickBot="1" x14ac:dyDescent="0.35">
      <c r="B44" s="15">
        <v>151802020402</v>
      </c>
      <c r="C44" s="10">
        <v>348</v>
      </c>
      <c r="D44" s="16" t="s">
        <v>33</v>
      </c>
      <c r="E44" s="17">
        <v>10</v>
      </c>
      <c r="F44" s="20">
        <v>2497.81</v>
      </c>
      <c r="G44" s="29">
        <f t="shared" si="2"/>
        <v>24978.1</v>
      </c>
      <c r="H44" s="54"/>
    </row>
    <row r="45" spans="2:8" ht="14.5" thickBot="1" x14ac:dyDescent="0.35">
      <c r="B45" s="70" t="s">
        <v>386</v>
      </c>
      <c r="C45" s="70"/>
      <c r="D45" s="70"/>
      <c r="E45" s="70"/>
      <c r="F45" s="71"/>
      <c r="G45" s="2">
        <f>SUM(G37:G44)</f>
        <v>2320403.1</v>
      </c>
    </row>
    <row r="46" spans="2:8" x14ac:dyDescent="0.3">
      <c r="B46" s="23"/>
      <c r="C46" s="8"/>
      <c r="D46" s="5"/>
      <c r="E46" s="6"/>
      <c r="F46" s="7"/>
      <c r="G46" s="7"/>
    </row>
    <row r="47" spans="2:8" x14ac:dyDescent="0.3">
      <c r="B47" s="23"/>
      <c r="C47" s="8"/>
      <c r="D47" s="5"/>
      <c r="E47" s="6"/>
      <c r="F47" s="7"/>
      <c r="G47" s="7"/>
    </row>
    <row r="48" spans="2:8" ht="14.5" thickBot="1" x14ac:dyDescent="0.35">
      <c r="B48" s="23"/>
      <c r="C48" s="8"/>
      <c r="D48" s="5"/>
      <c r="E48" s="6"/>
      <c r="F48" s="7"/>
      <c r="G48" s="7"/>
    </row>
    <row r="49" spans="2:8" ht="30.75" customHeight="1" thickBot="1" x14ac:dyDescent="0.35">
      <c r="B49" s="56"/>
      <c r="C49" s="57"/>
      <c r="D49" s="57"/>
      <c r="E49" s="58" t="s">
        <v>34</v>
      </c>
      <c r="F49" s="59"/>
      <c r="G49" s="60"/>
    </row>
    <row r="50" spans="2:8" ht="26" x14ac:dyDescent="0.3">
      <c r="B50" s="11" t="s">
        <v>0</v>
      </c>
      <c r="C50" s="12" t="s">
        <v>1</v>
      </c>
      <c r="D50" s="13" t="s">
        <v>2</v>
      </c>
      <c r="E50" s="24" t="s">
        <v>4</v>
      </c>
      <c r="F50" s="25" t="s">
        <v>5</v>
      </c>
      <c r="G50" s="26" t="s">
        <v>24</v>
      </c>
      <c r="H50" s="54" t="s">
        <v>389</v>
      </c>
    </row>
    <row r="51" spans="2:8" ht="25" x14ac:dyDescent="0.3">
      <c r="B51" s="15">
        <v>151802020040</v>
      </c>
      <c r="C51" s="10">
        <v>48</v>
      </c>
      <c r="D51" s="16" t="s">
        <v>35</v>
      </c>
      <c r="E51" s="17">
        <v>300</v>
      </c>
      <c r="F51" s="20">
        <v>1200</v>
      </c>
      <c r="G51" s="19">
        <f>+E51*F51</f>
        <v>360000</v>
      </c>
      <c r="H51" s="54"/>
    </row>
    <row r="52" spans="2:8" x14ac:dyDescent="0.3">
      <c r="B52" s="15">
        <v>151802020309</v>
      </c>
      <c r="C52" s="10">
        <v>135</v>
      </c>
      <c r="D52" s="16" t="s">
        <v>42</v>
      </c>
      <c r="E52" s="17">
        <v>7000</v>
      </c>
      <c r="F52" s="20">
        <v>830</v>
      </c>
      <c r="G52" s="19">
        <f t="shared" ref="G52:G61" si="3">+E52*F52</f>
        <v>5810000</v>
      </c>
      <c r="H52" s="54"/>
    </row>
    <row r="53" spans="2:8" x14ac:dyDescent="0.3">
      <c r="B53" s="15">
        <v>151802020143</v>
      </c>
      <c r="C53" s="10">
        <v>160</v>
      </c>
      <c r="D53" s="16" t="s">
        <v>43</v>
      </c>
      <c r="E53" s="17">
        <v>9500</v>
      </c>
      <c r="F53" s="20">
        <v>1850</v>
      </c>
      <c r="G53" s="19">
        <f t="shared" si="3"/>
        <v>17575000</v>
      </c>
      <c r="H53" s="54"/>
    </row>
    <row r="54" spans="2:8" ht="25" x14ac:dyDescent="0.3">
      <c r="B54" s="15">
        <v>151802010021</v>
      </c>
      <c r="C54" s="10">
        <v>172</v>
      </c>
      <c r="D54" s="16" t="s">
        <v>44</v>
      </c>
      <c r="E54" s="17">
        <v>80</v>
      </c>
      <c r="F54" s="20">
        <v>18000</v>
      </c>
      <c r="G54" s="19">
        <f t="shared" si="3"/>
        <v>1440000</v>
      </c>
      <c r="H54" s="54"/>
    </row>
    <row r="55" spans="2:8" ht="25" x14ac:dyDescent="0.3">
      <c r="B55" s="15">
        <v>151802010022</v>
      </c>
      <c r="C55" s="10">
        <v>173</v>
      </c>
      <c r="D55" s="16" t="s">
        <v>45</v>
      </c>
      <c r="E55" s="17">
        <v>120</v>
      </c>
      <c r="F55" s="20">
        <v>26000</v>
      </c>
      <c r="G55" s="19">
        <f t="shared" si="3"/>
        <v>3120000</v>
      </c>
      <c r="H55" s="54"/>
    </row>
    <row r="56" spans="2:8" x14ac:dyDescent="0.3">
      <c r="B56" s="15">
        <v>151802010023</v>
      </c>
      <c r="C56" s="10">
        <v>174</v>
      </c>
      <c r="D56" s="16" t="s">
        <v>46</v>
      </c>
      <c r="E56" s="17">
        <v>180</v>
      </c>
      <c r="F56" s="20">
        <v>15200</v>
      </c>
      <c r="G56" s="19">
        <f t="shared" si="3"/>
        <v>2736000</v>
      </c>
      <c r="H56" s="54"/>
    </row>
    <row r="57" spans="2:8" ht="25" x14ac:dyDescent="0.3">
      <c r="B57" s="15">
        <v>151802010040</v>
      </c>
      <c r="C57" s="10">
        <v>183</v>
      </c>
      <c r="D57" s="16" t="s">
        <v>47</v>
      </c>
      <c r="E57" s="17">
        <v>150</v>
      </c>
      <c r="F57" s="20">
        <v>33000</v>
      </c>
      <c r="G57" s="19">
        <f t="shared" si="3"/>
        <v>4950000</v>
      </c>
      <c r="H57" s="54"/>
    </row>
    <row r="58" spans="2:8" x14ac:dyDescent="0.3">
      <c r="B58" s="15">
        <v>151802020487</v>
      </c>
      <c r="C58" s="10">
        <v>184</v>
      </c>
      <c r="D58" s="16" t="s">
        <v>48</v>
      </c>
      <c r="E58" s="17">
        <v>12000</v>
      </c>
      <c r="F58" s="20">
        <v>696.15</v>
      </c>
      <c r="G58" s="19">
        <f t="shared" si="3"/>
        <v>8353800</v>
      </c>
      <c r="H58" s="54"/>
    </row>
    <row r="59" spans="2:8" ht="25" x14ac:dyDescent="0.3">
      <c r="B59" s="15">
        <v>151802020331</v>
      </c>
      <c r="C59" s="10">
        <v>201</v>
      </c>
      <c r="D59" s="16" t="s">
        <v>49</v>
      </c>
      <c r="E59" s="17">
        <v>20000</v>
      </c>
      <c r="F59" s="20">
        <v>273.7</v>
      </c>
      <c r="G59" s="19">
        <f t="shared" si="3"/>
        <v>5474000</v>
      </c>
      <c r="H59" s="54"/>
    </row>
    <row r="60" spans="2:8" x14ac:dyDescent="0.3">
      <c r="B60" s="15">
        <v>151802020178</v>
      </c>
      <c r="C60" s="10">
        <v>212</v>
      </c>
      <c r="D60" s="16" t="s">
        <v>50</v>
      </c>
      <c r="E60" s="17">
        <v>1000</v>
      </c>
      <c r="F60" s="20">
        <v>520</v>
      </c>
      <c r="G60" s="19">
        <f t="shared" si="3"/>
        <v>520000</v>
      </c>
      <c r="H60" s="54"/>
    </row>
    <row r="61" spans="2:8" ht="14.5" thickBot="1" x14ac:dyDescent="0.35">
      <c r="B61" s="15">
        <v>151802020277</v>
      </c>
      <c r="C61" s="10">
        <v>365</v>
      </c>
      <c r="D61" s="16" t="s">
        <v>86</v>
      </c>
      <c r="E61" s="17">
        <v>300</v>
      </c>
      <c r="F61" s="20">
        <v>3000</v>
      </c>
      <c r="G61" s="29">
        <f t="shared" si="3"/>
        <v>900000</v>
      </c>
      <c r="H61" s="54"/>
    </row>
    <row r="62" spans="2:8" ht="14.5" thickBot="1" x14ac:dyDescent="0.35">
      <c r="B62" s="70" t="s">
        <v>386</v>
      </c>
      <c r="C62" s="70"/>
      <c r="D62" s="70"/>
      <c r="E62" s="70"/>
      <c r="F62" s="71"/>
      <c r="G62" s="2">
        <f>SUM(G51:G61)</f>
        <v>51238800</v>
      </c>
    </row>
    <row r="63" spans="2:8" x14ac:dyDescent="0.3">
      <c r="B63" s="23"/>
      <c r="C63" s="8"/>
      <c r="D63" s="5"/>
      <c r="E63" s="6"/>
      <c r="F63" s="7"/>
      <c r="G63" s="7"/>
    </row>
    <row r="64" spans="2:8" x14ac:dyDescent="0.3">
      <c r="B64" s="23"/>
      <c r="C64" s="8"/>
      <c r="D64" s="5"/>
      <c r="E64" s="6"/>
      <c r="F64" s="7"/>
      <c r="G64" s="7"/>
    </row>
    <row r="65" spans="2:11" ht="14.5" thickBot="1" x14ac:dyDescent="0.35">
      <c r="B65" s="23"/>
      <c r="C65" s="8"/>
      <c r="D65" s="5"/>
      <c r="E65" s="6"/>
      <c r="F65" s="7"/>
      <c r="G65" s="7"/>
    </row>
    <row r="66" spans="2:11" ht="33" customHeight="1" thickBot="1" x14ac:dyDescent="0.35">
      <c r="B66" s="56"/>
      <c r="C66" s="57"/>
      <c r="D66" s="57"/>
      <c r="E66" s="58" t="s">
        <v>51</v>
      </c>
      <c r="F66" s="59"/>
      <c r="G66" s="60"/>
    </row>
    <row r="67" spans="2:11" ht="26" x14ac:dyDescent="0.3">
      <c r="B67" s="11" t="s">
        <v>0</v>
      </c>
      <c r="C67" s="12" t="s">
        <v>1</v>
      </c>
      <c r="D67" s="13" t="s">
        <v>2</v>
      </c>
      <c r="E67" s="24" t="s">
        <v>4</v>
      </c>
      <c r="F67" s="25" t="s">
        <v>5</v>
      </c>
      <c r="G67" s="30" t="s">
        <v>24</v>
      </c>
      <c r="H67" s="54" t="s">
        <v>389</v>
      </c>
    </row>
    <row r="68" spans="2:11" ht="25" x14ac:dyDescent="0.3">
      <c r="B68" s="39">
        <v>151802020002</v>
      </c>
      <c r="C68" s="40">
        <v>2</v>
      </c>
      <c r="D68" s="41" t="s">
        <v>61</v>
      </c>
      <c r="E68" s="42">
        <v>30</v>
      </c>
      <c r="F68" s="43">
        <v>2213.4</v>
      </c>
      <c r="G68" s="44">
        <f>+E68*F68</f>
        <v>66402</v>
      </c>
      <c r="H68" s="54"/>
      <c r="I68" s="49">
        <v>2202</v>
      </c>
      <c r="K68" s="34" t="s">
        <v>391</v>
      </c>
    </row>
    <row r="69" spans="2:11" ht="37.5" x14ac:dyDescent="0.3">
      <c r="B69" s="15">
        <v>151802020037</v>
      </c>
      <c r="C69" s="10">
        <v>47</v>
      </c>
      <c r="D69" s="16" t="s">
        <v>52</v>
      </c>
      <c r="E69" s="17">
        <v>25</v>
      </c>
      <c r="F69" s="20">
        <v>41000</v>
      </c>
      <c r="G69" s="19">
        <f t="shared" ref="G69:G78" si="4">+E69*F69</f>
        <v>1025000</v>
      </c>
      <c r="H69" s="54"/>
    </row>
    <row r="70" spans="2:11" ht="25" x14ac:dyDescent="0.3">
      <c r="B70" s="15">
        <v>151802020127</v>
      </c>
      <c r="C70" s="10">
        <v>130</v>
      </c>
      <c r="D70" s="16" t="s">
        <v>53</v>
      </c>
      <c r="E70" s="17">
        <v>20</v>
      </c>
      <c r="F70" s="20">
        <v>13090</v>
      </c>
      <c r="G70" s="19">
        <f t="shared" si="4"/>
        <v>261800</v>
      </c>
      <c r="H70" s="54"/>
    </row>
    <row r="71" spans="2:11" ht="25" x14ac:dyDescent="0.3">
      <c r="B71" s="15">
        <v>151802010014</v>
      </c>
      <c r="C71" s="10">
        <v>134</v>
      </c>
      <c r="D71" s="16" t="s">
        <v>54</v>
      </c>
      <c r="E71" s="17">
        <v>39000</v>
      </c>
      <c r="F71" s="20">
        <v>720</v>
      </c>
      <c r="G71" s="19">
        <f t="shared" si="4"/>
        <v>28080000</v>
      </c>
      <c r="H71" s="54"/>
    </row>
    <row r="72" spans="2:11" ht="25" x14ac:dyDescent="0.3">
      <c r="B72" s="15">
        <v>9</v>
      </c>
      <c r="C72" s="10">
        <v>161</v>
      </c>
      <c r="D72" s="16" t="s">
        <v>55</v>
      </c>
      <c r="E72" s="17">
        <v>500</v>
      </c>
      <c r="F72" s="20">
        <v>700</v>
      </c>
      <c r="G72" s="19">
        <f t="shared" si="4"/>
        <v>350000</v>
      </c>
      <c r="H72" s="54"/>
    </row>
    <row r="73" spans="2:11" x14ac:dyDescent="0.3">
      <c r="B73" s="15">
        <v>151802020145</v>
      </c>
      <c r="C73" s="10">
        <v>164</v>
      </c>
      <c r="D73" s="16" t="s">
        <v>56</v>
      </c>
      <c r="E73" s="17">
        <v>28</v>
      </c>
      <c r="F73" s="20">
        <v>10591</v>
      </c>
      <c r="G73" s="19">
        <f t="shared" si="4"/>
        <v>296548</v>
      </c>
      <c r="H73" s="54"/>
    </row>
    <row r="74" spans="2:11" ht="25" x14ac:dyDescent="0.3">
      <c r="B74" s="15">
        <v>151802020453</v>
      </c>
      <c r="C74" s="10">
        <v>169</v>
      </c>
      <c r="D74" s="16" t="s">
        <v>57</v>
      </c>
      <c r="E74" s="17">
        <v>150</v>
      </c>
      <c r="F74" s="20">
        <v>4165</v>
      </c>
      <c r="G74" s="19">
        <f t="shared" si="4"/>
        <v>624750</v>
      </c>
      <c r="H74" s="54"/>
    </row>
    <row r="75" spans="2:11" ht="25" x14ac:dyDescent="0.3">
      <c r="B75" s="15">
        <v>151802020454</v>
      </c>
      <c r="C75" s="10">
        <v>180</v>
      </c>
      <c r="D75" s="16" t="s">
        <v>58</v>
      </c>
      <c r="E75" s="17">
        <v>20</v>
      </c>
      <c r="F75" s="20">
        <v>4165</v>
      </c>
      <c r="G75" s="19">
        <f t="shared" si="4"/>
        <v>83300</v>
      </c>
      <c r="H75" s="54"/>
    </row>
    <row r="76" spans="2:11" ht="25" x14ac:dyDescent="0.3">
      <c r="B76" s="39">
        <v>151802020576</v>
      </c>
      <c r="C76" s="40">
        <v>238</v>
      </c>
      <c r="D76" s="41" t="s">
        <v>62</v>
      </c>
      <c r="E76" s="42">
        <v>6</v>
      </c>
      <c r="F76" s="43">
        <v>114835</v>
      </c>
      <c r="G76" s="44">
        <f t="shared" si="4"/>
        <v>689010</v>
      </c>
      <c r="H76" s="54"/>
      <c r="I76" s="49">
        <v>105434</v>
      </c>
      <c r="K76" s="34" t="s">
        <v>392</v>
      </c>
    </row>
    <row r="77" spans="2:11" ht="25" x14ac:dyDescent="0.3">
      <c r="B77" s="39">
        <v>151802020577</v>
      </c>
      <c r="C77" s="40">
        <v>239</v>
      </c>
      <c r="D77" s="41" t="s">
        <v>63</v>
      </c>
      <c r="E77" s="42">
        <v>30</v>
      </c>
      <c r="F77" s="43">
        <v>158270</v>
      </c>
      <c r="G77" s="44">
        <f t="shared" si="4"/>
        <v>4748100</v>
      </c>
      <c r="H77" s="54"/>
      <c r="I77" s="49">
        <v>146965</v>
      </c>
      <c r="K77" s="34" t="s">
        <v>392</v>
      </c>
    </row>
    <row r="78" spans="2:11" ht="25.5" thickBot="1" x14ac:dyDescent="0.35">
      <c r="B78" s="15">
        <v>151802020316</v>
      </c>
      <c r="C78" s="10">
        <v>320</v>
      </c>
      <c r="D78" s="16" t="s">
        <v>60</v>
      </c>
      <c r="E78" s="17">
        <v>90</v>
      </c>
      <c r="F78" s="20">
        <v>49980</v>
      </c>
      <c r="G78" s="29">
        <f t="shared" si="4"/>
        <v>4498200</v>
      </c>
      <c r="H78" s="54"/>
    </row>
    <row r="79" spans="2:11" ht="14.5" thickBot="1" x14ac:dyDescent="0.35">
      <c r="B79" s="70" t="s">
        <v>386</v>
      </c>
      <c r="C79" s="70"/>
      <c r="D79" s="70"/>
      <c r="E79" s="70"/>
      <c r="F79" s="71"/>
      <c r="G79" s="2">
        <f>SUM(G68:G78)</f>
        <v>40723110</v>
      </c>
    </row>
    <row r="80" spans="2:11" x14ac:dyDescent="0.3">
      <c r="B80" s="23"/>
      <c r="C80" s="8"/>
      <c r="D80" s="5"/>
      <c r="E80" s="6"/>
      <c r="F80" s="7"/>
      <c r="G80" s="7"/>
    </row>
    <row r="81" spans="2:10" ht="14.5" thickBot="1" x14ac:dyDescent="0.35">
      <c r="B81" s="76"/>
      <c r="C81" s="76"/>
      <c r="D81" s="76"/>
      <c r="E81" s="6"/>
      <c r="F81" s="7"/>
      <c r="G81" s="7"/>
    </row>
    <row r="82" spans="2:10" ht="34.5" customHeight="1" thickBot="1" x14ac:dyDescent="0.35">
      <c r="B82" s="77"/>
      <c r="C82" s="77"/>
      <c r="D82" s="77"/>
      <c r="E82" s="58" t="s">
        <v>64</v>
      </c>
      <c r="F82" s="59"/>
      <c r="G82" s="60"/>
    </row>
    <row r="83" spans="2:10" ht="26" x14ac:dyDescent="0.3">
      <c r="B83" s="11" t="s">
        <v>0</v>
      </c>
      <c r="C83" s="12" t="s">
        <v>1</v>
      </c>
      <c r="D83" s="13" t="s">
        <v>2</v>
      </c>
      <c r="E83" s="24" t="s">
        <v>4</v>
      </c>
      <c r="F83" s="25" t="s">
        <v>5</v>
      </c>
      <c r="G83" s="30" t="s">
        <v>24</v>
      </c>
      <c r="H83" s="54" t="s">
        <v>389</v>
      </c>
    </row>
    <row r="84" spans="2:10" ht="37.5" x14ac:dyDescent="0.3">
      <c r="B84" s="15">
        <v>151802020023</v>
      </c>
      <c r="C84" s="10">
        <v>24</v>
      </c>
      <c r="D84" s="16" t="s">
        <v>65</v>
      </c>
      <c r="E84" s="17">
        <v>2</v>
      </c>
      <c r="F84" s="20">
        <v>28788.48</v>
      </c>
      <c r="G84" s="19">
        <f>+E84*F84</f>
        <v>57576.959999999999</v>
      </c>
      <c r="H84" s="54"/>
    </row>
    <row r="85" spans="2:10" ht="37.5" x14ac:dyDescent="0.3">
      <c r="B85" s="15">
        <v>151802020024</v>
      </c>
      <c r="C85" s="10">
        <v>25</v>
      </c>
      <c r="D85" s="16" t="s">
        <v>66</v>
      </c>
      <c r="E85" s="17">
        <v>20</v>
      </c>
      <c r="F85" s="20">
        <v>28788.48</v>
      </c>
      <c r="G85" s="19">
        <f t="shared" ref="G85:G100" si="5">+E85*F85</f>
        <v>575769.59999999998</v>
      </c>
      <c r="H85" s="54"/>
    </row>
    <row r="86" spans="2:10" ht="37.5" x14ac:dyDescent="0.3">
      <c r="B86" s="15">
        <v>151802020722</v>
      </c>
      <c r="C86" s="10">
        <v>26</v>
      </c>
      <c r="D86" s="16" t="s">
        <v>67</v>
      </c>
      <c r="E86" s="17">
        <v>2</v>
      </c>
      <c r="F86" s="20">
        <v>28788.48</v>
      </c>
      <c r="G86" s="19">
        <f t="shared" si="5"/>
        <v>57576.959999999999</v>
      </c>
      <c r="H86" s="54"/>
    </row>
    <row r="87" spans="2:10" ht="37.5" x14ac:dyDescent="0.3">
      <c r="B87" s="15">
        <v>151802020033</v>
      </c>
      <c r="C87" s="10">
        <v>39</v>
      </c>
      <c r="D87" s="16" t="s">
        <v>68</v>
      </c>
      <c r="E87" s="17">
        <v>1</v>
      </c>
      <c r="F87" s="20">
        <v>40974.080000000002</v>
      </c>
      <c r="G87" s="19">
        <f t="shared" si="5"/>
        <v>40974.080000000002</v>
      </c>
      <c r="H87" s="54"/>
    </row>
    <row r="88" spans="2:10" s="47" customFormat="1" ht="37.5" x14ac:dyDescent="0.3">
      <c r="B88" s="39">
        <v>151802020034</v>
      </c>
      <c r="C88" s="40">
        <v>40</v>
      </c>
      <c r="D88" s="46" t="s">
        <v>81</v>
      </c>
      <c r="E88" s="42">
        <v>25</v>
      </c>
      <c r="F88" s="43">
        <v>44934.400000000001</v>
      </c>
      <c r="G88" s="44">
        <f t="shared" si="5"/>
        <v>1123360</v>
      </c>
      <c r="H88" s="54"/>
      <c r="I88" s="48">
        <v>42390.18</v>
      </c>
      <c r="J88" s="47" t="s">
        <v>393</v>
      </c>
    </row>
    <row r="89" spans="2:10" ht="37.5" x14ac:dyDescent="0.3">
      <c r="B89" s="15">
        <v>151802020035</v>
      </c>
      <c r="C89" s="10">
        <v>41</v>
      </c>
      <c r="D89" s="16" t="s">
        <v>69</v>
      </c>
      <c r="E89" s="17">
        <v>25</v>
      </c>
      <c r="F89" s="20">
        <v>40974.080000000002</v>
      </c>
      <c r="G89" s="19">
        <f t="shared" si="5"/>
        <v>1024352</v>
      </c>
      <c r="H89" s="54"/>
    </row>
    <row r="90" spans="2:10" x14ac:dyDescent="0.3">
      <c r="B90" s="15">
        <v>151802020104</v>
      </c>
      <c r="C90" s="10">
        <v>101</v>
      </c>
      <c r="D90" s="16" t="s">
        <v>70</v>
      </c>
      <c r="E90" s="17">
        <v>1</v>
      </c>
      <c r="F90" s="20">
        <v>15744</v>
      </c>
      <c r="G90" s="19">
        <f t="shared" si="5"/>
        <v>15744</v>
      </c>
      <c r="H90" s="54"/>
    </row>
    <row r="91" spans="2:10" ht="25" x14ac:dyDescent="0.3">
      <c r="B91" s="15">
        <v>151802020557</v>
      </c>
      <c r="C91" s="10">
        <v>102</v>
      </c>
      <c r="D91" s="16" t="s">
        <v>71</v>
      </c>
      <c r="E91" s="17">
        <v>4</v>
      </c>
      <c r="F91" s="20">
        <v>1024000</v>
      </c>
      <c r="G91" s="19">
        <f t="shared" si="5"/>
        <v>4096000</v>
      </c>
      <c r="H91" s="54"/>
    </row>
    <row r="92" spans="2:10" ht="25" x14ac:dyDescent="0.3">
      <c r="B92" s="15">
        <v>151802020114</v>
      </c>
      <c r="C92" s="10">
        <v>111</v>
      </c>
      <c r="D92" s="16" t="s">
        <v>72</v>
      </c>
      <c r="E92" s="17">
        <v>1</v>
      </c>
      <c r="F92" s="20">
        <v>1024000</v>
      </c>
      <c r="G92" s="19">
        <f t="shared" si="5"/>
        <v>1024000</v>
      </c>
      <c r="H92" s="54"/>
    </row>
    <row r="93" spans="2:10" ht="25" x14ac:dyDescent="0.3">
      <c r="B93" s="15">
        <v>151802020721</v>
      </c>
      <c r="C93" s="10">
        <v>112</v>
      </c>
      <c r="D93" s="16" t="s">
        <v>73</v>
      </c>
      <c r="E93" s="17">
        <v>1</v>
      </c>
      <c r="F93" s="20">
        <v>1024000</v>
      </c>
      <c r="G93" s="19">
        <f t="shared" si="5"/>
        <v>1024000</v>
      </c>
      <c r="H93" s="54"/>
    </row>
    <row r="94" spans="2:10" ht="25" x14ac:dyDescent="0.3">
      <c r="B94" s="15">
        <v>151802020120</v>
      </c>
      <c r="C94" s="10">
        <v>118</v>
      </c>
      <c r="D94" s="16" t="s">
        <v>74</v>
      </c>
      <c r="E94" s="17">
        <v>5</v>
      </c>
      <c r="F94" s="20">
        <v>75105</v>
      </c>
      <c r="G94" s="19">
        <f t="shared" si="5"/>
        <v>375525</v>
      </c>
      <c r="H94" s="54"/>
    </row>
    <row r="95" spans="2:10" ht="25" x14ac:dyDescent="0.3">
      <c r="B95" s="15">
        <v>151802020121</v>
      </c>
      <c r="C95" s="10">
        <v>119</v>
      </c>
      <c r="D95" s="16" t="s">
        <v>75</v>
      </c>
      <c r="E95" s="17">
        <v>3</v>
      </c>
      <c r="F95" s="20">
        <v>64768</v>
      </c>
      <c r="G95" s="19">
        <f t="shared" si="5"/>
        <v>194304</v>
      </c>
      <c r="H95" s="54"/>
    </row>
    <row r="96" spans="2:10" ht="25" x14ac:dyDescent="0.3">
      <c r="B96" s="15">
        <v>151802020302</v>
      </c>
      <c r="C96" s="10">
        <v>124</v>
      </c>
      <c r="D96" s="16" t="s">
        <v>76</v>
      </c>
      <c r="E96" s="17">
        <v>5</v>
      </c>
      <c r="F96" s="20">
        <v>219009</v>
      </c>
      <c r="G96" s="19">
        <f t="shared" si="5"/>
        <v>1095045</v>
      </c>
      <c r="H96" s="54"/>
    </row>
    <row r="97" spans="2:10" x14ac:dyDescent="0.3">
      <c r="B97" s="15">
        <v>151802020565</v>
      </c>
      <c r="C97" s="10">
        <v>195</v>
      </c>
      <c r="D97" s="16" t="s">
        <v>77</v>
      </c>
      <c r="E97" s="17">
        <v>1</v>
      </c>
      <c r="F97" s="20">
        <v>14080</v>
      </c>
      <c r="G97" s="19">
        <f t="shared" si="5"/>
        <v>14080</v>
      </c>
      <c r="H97" s="54"/>
    </row>
    <row r="98" spans="2:10" ht="37.5" x14ac:dyDescent="0.3">
      <c r="B98" s="15">
        <v>151802020528</v>
      </c>
      <c r="C98" s="10">
        <v>211</v>
      </c>
      <c r="D98" s="16" t="s">
        <v>78</v>
      </c>
      <c r="E98" s="17">
        <v>500</v>
      </c>
      <c r="F98" s="20">
        <v>5117</v>
      </c>
      <c r="G98" s="19">
        <f t="shared" si="5"/>
        <v>2558500</v>
      </c>
      <c r="H98" s="54"/>
    </row>
    <row r="99" spans="2:10" ht="25" x14ac:dyDescent="0.3">
      <c r="B99" s="15">
        <v>151802020458</v>
      </c>
      <c r="C99" s="10">
        <v>277</v>
      </c>
      <c r="D99" s="16" t="s">
        <v>79</v>
      </c>
      <c r="E99" s="17">
        <v>1</v>
      </c>
      <c r="F99" s="20">
        <v>1024000</v>
      </c>
      <c r="G99" s="19">
        <f t="shared" si="5"/>
        <v>1024000</v>
      </c>
      <c r="H99" s="54"/>
    </row>
    <row r="100" spans="2:10" ht="14.5" thickBot="1" x14ac:dyDescent="0.35">
      <c r="B100" s="15">
        <v>151802020383</v>
      </c>
      <c r="C100" s="10">
        <v>368</v>
      </c>
      <c r="D100" s="16" t="s">
        <v>80</v>
      </c>
      <c r="E100" s="17">
        <v>1</v>
      </c>
      <c r="F100" s="20">
        <v>790</v>
      </c>
      <c r="G100" s="29">
        <f t="shared" si="5"/>
        <v>790</v>
      </c>
      <c r="H100" s="54"/>
    </row>
    <row r="101" spans="2:10" ht="14.5" thickBot="1" x14ac:dyDescent="0.35">
      <c r="B101" s="61" t="s">
        <v>386</v>
      </c>
      <c r="C101" s="61"/>
      <c r="D101" s="61"/>
      <c r="E101" s="61"/>
      <c r="F101" s="62"/>
      <c r="G101" s="2">
        <f>SUM(G84:G100)</f>
        <v>14301597.6</v>
      </c>
    </row>
    <row r="102" spans="2:10" x14ac:dyDescent="0.3">
      <c r="B102" s="23"/>
      <c r="C102" s="8"/>
      <c r="D102" s="5"/>
      <c r="E102" s="6"/>
      <c r="F102" s="7"/>
      <c r="G102" s="7"/>
    </row>
    <row r="103" spans="2:10" x14ac:dyDescent="0.3">
      <c r="B103" s="23"/>
      <c r="C103" s="8"/>
      <c r="D103" s="5"/>
      <c r="E103" s="6"/>
      <c r="F103" s="7"/>
      <c r="G103" s="7"/>
    </row>
    <row r="104" spans="2:10" ht="14.5" thickBot="1" x14ac:dyDescent="0.35">
      <c r="B104" s="23"/>
      <c r="C104" s="8"/>
      <c r="D104" s="5"/>
      <c r="E104" s="6"/>
      <c r="F104" s="7"/>
      <c r="G104" s="7"/>
    </row>
    <row r="105" spans="2:10" ht="27" customHeight="1" thickBot="1" x14ac:dyDescent="0.35">
      <c r="B105" s="56"/>
      <c r="C105" s="57"/>
      <c r="D105" s="57"/>
      <c r="E105" s="58" t="s">
        <v>82</v>
      </c>
      <c r="F105" s="59"/>
      <c r="G105" s="60"/>
    </row>
    <row r="106" spans="2:10" ht="26" x14ac:dyDescent="0.3">
      <c r="B106" s="11" t="s">
        <v>0</v>
      </c>
      <c r="C106" s="12" t="s">
        <v>1</v>
      </c>
      <c r="D106" s="13" t="s">
        <v>2</v>
      </c>
      <c r="E106" s="24" t="s">
        <v>4</v>
      </c>
      <c r="F106" s="25" t="s">
        <v>5</v>
      </c>
      <c r="G106" s="30" t="s">
        <v>24</v>
      </c>
    </row>
    <row r="107" spans="2:10" x14ac:dyDescent="0.3">
      <c r="B107" s="39">
        <v>151802020011</v>
      </c>
      <c r="C107" s="40">
        <v>15</v>
      </c>
      <c r="D107" s="41" t="s">
        <v>98</v>
      </c>
      <c r="E107" s="42">
        <v>1</v>
      </c>
      <c r="F107" s="43">
        <v>14875</v>
      </c>
      <c r="G107" s="44">
        <f>+E107*F107</f>
        <v>14875</v>
      </c>
      <c r="H107" s="54" t="s">
        <v>389</v>
      </c>
      <c r="I107" s="49">
        <v>14512.05</v>
      </c>
      <c r="J107" s="34" t="s">
        <v>393</v>
      </c>
    </row>
    <row r="108" spans="2:10" ht="25" x14ac:dyDescent="0.3">
      <c r="B108" s="15">
        <v>151802020013</v>
      </c>
      <c r="C108" s="10">
        <v>16</v>
      </c>
      <c r="D108" s="16" t="s">
        <v>99</v>
      </c>
      <c r="E108" s="17">
        <v>7000</v>
      </c>
      <c r="F108" s="20">
        <v>54.74</v>
      </c>
      <c r="G108" s="19">
        <f t="shared" ref="G108:G139" si="6">+E108*F108</f>
        <v>383180</v>
      </c>
      <c r="H108" s="54"/>
    </row>
    <row r="109" spans="2:10" ht="25" x14ac:dyDescent="0.3">
      <c r="B109" s="15">
        <v>151802020014</v>
      </c>
      <c r="C109" s="10">
        <v>17</v>
      </c>
      <c r="D109" s="16" t="s">
        <v>100</v>
      </c>
      <c r="E109" s="17">
        <v>5500</v>
      </c>
      <c r="F109" s="20">
        <v>54.74</v>
      </c>
      <c r="G109" s="19">
        <f t="shared" si="6"/>
        <v>301070</v>
      </c>
      <c r="H109" s="54"/>
    </row>
    <row r="110" spans="2:10" ht="25" x14ac:dyDescent="0.3">
      <c r="B110" s="15">
        <v>151802020015</v>
      </c>
      <c r="C110" s="10">
        <v>18</v>
      </c>
      <c r="D110" s="16" t="s">
        <v>101</v>
      </c>
      <c r="E110" s="17">
        <v>100</v>
      </c>
      <c r="F110" s="20">
        <v>54.74</v>
      </c>
      <c r="G110" s="19">
        <f t="shared" si="6"/>
        <v>5474</v>
      </c>
      <c r="H110" s="54"/>
    </row>
    <row r="111" spans="2:10" ht="25" x14ac:dyDescent="0.3">
      <c r="B111" s="15">
        <v>151802020016</v>
      </c>
      <c r="C111" s="10">
        <v>19</v>
      </c>
      <c r="D111" s="16" t="s">
        <v>102</v>
      </c>
      <c r="E111" s="17">
        <v>500</v>
      </c>
      <c r="F111" s="20">
        <v>54.74</v>
      </c>
      <c r="G111" s="19">
        <f t="shared" si="6"/>
        <v>27370</v>
      </c>
      <c r="H111" s="54"/>
    </row>
    <row r="112" spans="2:10" ht="25" x14ac:dyDescent="0.3">
      <c r="B112" s="15">
        <v>151802020017</v>
      </c>
      <c r="C112" s="10">
        <v>20</v>
      </c>
      <c r="D112" s="16" t="s">
        <v>103</v>
      </c>
      <c r="E112" s="17">
        <v>1500</v>
      </c>
      <c r="F112" s="20">
        <v>54.74</v>
      </c>
      <c r="G112" s="19">
        <f t="shared" si="6"/>
        <v>82110</v>
      </c>
      <c r="H112" s="54"/>
    </row>
    <row r="113" spans="2:11" ht="25" x14ac:dyDescent="0.3">
      <c r="B113" s="15">
        <v>151802020018</v>
      </c>
      <c r="C113" s="10">
        <v>21</v>
      </c>
      <c r="D113" s="16" t="s">
        <v>104</v>
      </c>
      <c r="E113" s="17">
        <v>100</v>
      </c>
      <c r="F113" s="20">
        <v>54.74</v>
      </c>
      <c r="G113" s="19">
        <f t="shared" si="6"/>
        <v>5474</v>
      </c>
      <c r="H113" s="54"/>
    </row>
    <row r="114" spans="2:11" ht="25" x14ac:dyDescent="0.3">
      <c r="B114" s="15">
        <v>151802020019</v>
      </c>
      <c r="C114" s="10">
        <v>22</v>
      </c>
      <c r="D114" s="16" t="s">
        <v>105</v>
      </c>
      <c r="E114" s="17">
        <v>1000</v>
      </c>
      <c r="F114" s="20">
        <v>54.74</v>
      </c>
      <c r="G114" s="19">
        <f t="shared" si="6"/>
        <v>54740</v>
      </c>
      <c r="H114" s="54"/>
    </row>
    <row r="115" spans="2:11" ht="25" x14ac:dyDescent="0.3">
      <c r="B115" s="15">
        <v>151802020022</v>
      </c>
      <c r="C115" s="10">
        <v>23</v>
      </c>
      <c r="D115" s="16" t="s">
        <v>106</v>
      </c>
      <c r="E115" s="17">
        <v>1</v>
      </c>
      <c r="F115" s="20">
        <v>54.74</v>
      </c>
      <c r="G115" s="19">
        <f t="shared" si="6"/>
        <v>54.74</v>
      </c>
      <c r="H115" s="54"/>
    </row>
    <row r="116" spans="2:11" ht="25" x14ac:dyDescent="0.3">
      <c r="B116" s="15">
        <v>151802020026</v>
      </c>
      <c r="C116" s="10">
        <v>29</v>
      </c>
      <c r="D116" s="16" t="s">
        <v>107</v>
      </c>
      <c r="E116" s="17">
        <v>1</v>
      </c>
      <c r="F116" s="20">
        <v>22015</v>
      </c>
      <c r="G116" s="19">
        <f t="shared" si="6"/>
        <v>22015</v>
      </c>
      <c r="H116" s="54"/>
    </row>
    <row r="117" spans="2:11" ht="25" x14ac:dyDescent="0.3">
      <c r="B117" s="15">
        <v>151802020027</v>
      </c>
      <c r="C117" s="10">
        <v>30</v>
      </c>
      <c r="D117" s="16" t="s">
        <v>108</v>
      </c>
      <c r="E117" s="17">
        <v>1</v>
      </c>
      <c r="F117" s="20">
        <v>22015</v>
      </c>
      <c r="G117" s="19">
        <f t="shared" si="6"/>
        <v>22015</v>
      </c>
      <c r="H117" s="54"/>
    </row>
    <row r="118" spans="2:11" ht="25" x14ac:dyDescent="0.3">
      <c r="B118" s="15">
        <v>151802020039</v>
      </c>
      <c r="C118" s="10">
        <v>49</v>
      </c>
      <c r="D118" s="16" t="s">
        <v>109</v>
      </c>
      <c r="E118" s="17">
        <v>200</v>
      </c>
      <c r="F118" s="20">
        <v>900</v>
      </c>
      <c r="G118" s="19">
        <f t="shared" si="6"/>
        <v>180000</v>
      </c>
      <c r="H118" s="54"/>
    </row>
    <row r="119" spans="2:11" x14ac:dyDescent="0.3">
      <c r="B119" s="15">
        <v>151802020041</v>
      </c>
      <c r="C119" s="10">
        <v>50</v>
      </c>
      <c r="D119" s="16" t="s">
        <v>110</v>
      </c>
      <c r="E119" s="17">
        <v>40</v>
      </c>
      <c r="F119" s="20">
        <v>350</v>
      </c>
      <c r="G119" s="19">
        <f t="shared" si="6"/>
        <v>14000</v>
      </c>
      <c r="H119" s="54"/>
    </row>
    <row r="120" spans="2:11" ht="25" x14ac:dyDescent="0.3">
      <c r="B120" s="15">
        <v>151802020061</v>
      </c>
      <c r="C120" s="10">
        <v>63</v>
      </c>
      <c r="D120" s="16" t="s">
        <v>111</v>
      </c>
      <c r="E120" s="17">
        <v>1</v>
      </c>
      <c r="F120" s="20">
        <v>785000</v>
      </c>
      <c r="G120" s="19">
        <f t="shared" si="6"/>
        <v>785000</v>
      </c>
      <c r="H120" s="54"/>
    </row>
    <row r="121" spans="2:11" ht="25" x14ac:dyDescent="0.3">
      <c r="B121" s="15">
        <v>6</v>
      </c>
      <c r="C121" s="10">
        <v>69</v>
      </c>
      <c r="D121" s="16" t="s">
        <v>112</v>
      </c>
      <c r="E121" s="17">
        <v>1</v>
      </c>
      <c r="F121" s="20">
        <v>1360000</v>
      </c>
      <c r="G121" s="19">
        <f t="shared" si="6"/>
        <v>1360000</v>
      </c>
      <c r="H121" s="54"/>
    </row>
    <row r="122" spans="2:11" ht="25" x14ac:dyDescent="0.3">
      <c r="B122" s="39">
        <v>151802020070</v>
      </c>
      <c r="C122" s="40">
        <v>76</v>
      </c>
      <c r="D122" s="41" t="s">
        <v>113</v>
      </c>
      <c r="E122" s="42">
        <v>2</v>
      </c>
      <c r="F122" s="43">
        <v>17998.75</v>
      </c>
      <c r="G122" s="44">
        <f t="shared" si="6"/>
        <v>35997.5</v>
      </c>
      <c r="H122" s="54"/>
      <c r="I122" s="49">
        <v>15708</v>
      </c>
      <c r="K122" s="34" t="s">
        <v>394</v>
      </c>
    </row>
    <row r="123" spans="2:11" ht="25" x14ac:dyDescent="0.3">
      <c r="B123" s="15">
        <v>151802020071</v>
      </c>
      <c r="C123" s="10">
        <v>77</v>
      </c>
      <c r="D123" s="16" t="s">
        <v>114</v>
      </c>
      <c r="E123" s="17">
        <v>2</v>
      </c>
      <c r="F123" s="20">
        <v>17998.75</v>
      </c>
      <c r="G123" s="19">
        <f t="shared" si="6"/>
        <v>35997.5</v>
      </c>
      <c r="H123" s="54"/>
    </row>
    <row r="124" spans="2:11" x14ac:dyDescent="0.3">
      <c r="B124" s="39">
        <v>151802020394</v>
      </c>
      <c r="C124" s="40">
        <v>126</v>
      </c>
      <c r="D124" s="41" t="s">
        <v>115</v>
      </c>
      <c r="E124" s="42">
        <v>1</v>
      </c>
      <c r="F124" s="43">
        <v>208250</v>
      </c>
      <c r="G124" s="44">
        <f t="shared" si="6"/>
        <v>208250</v>
      </c>
      <c r="H124" s="54"/>
      <c r="I124" s="49">
        <v>1011.5</v>
      </c>
      <c r="K124" s="34" t="s">
        <v>394</v>
      </c>
    </row>
    <row r="125" spans="2:11" ht="25" x14ac:dyDescent="0.3">
      <c r="B125" s="15">
        <v>151802020395</v>
      </c>
      <c r="C125" s="10">
        <v>132</v>
      </c>
      <c r="D125" s="16" t="s">
        <v>116</v>
      </c>
      <c r="E125" s="17">
        <v>1</v>
      </c>
      <c r="F125" s="20">
        <v>41126.400000000001</v>
      </c>
      <c r="G125" s="19">
        <f t="shared" si="6"/>
        <v>41126.400000000001</v>
      </c>
      <c r="H125" s="54"/>
    </row>
    <row r="126" spans="2:11" x14ac:dyDescent="0.3">
      <c r="B126" s="15">
        <v>151802010024</v>
      </c>
      <c r="C126" s="10">
        <v>175</v>
      </c>
      <c r="D126" s="16" t="s">
        <v>117</v>
      </c>
      <c r="E126" s="17">
        <v>250</v>
      </c>
      <c r="F126" s="20">
        <v>36900</v>
      </c>
      <c r="G126" s="19">
        <f t="shared" si="6"/>
        <v>9225000</v>
      </c>
      <c r="H126" s="54"/>
    </row>
    <row r="127" spans="2:11" ht="25" x14ac:dyDescent="0.3">
      <c r="B127" s="15">
        <v>151802020511</v>
      </c>
      <c r="C127" s="10">
        <v>185</v>
      </c>
      <c r="D127" s="16" t="s">
        <v>118</v>
      </c>
      <c r="E127" s="17">
        <v>500000</v>
      </c>
      <c r="F127" s="20">
        <v>98.77</v>
      </c>
      <c r="G127" s="19">
        <f t="shared" si="6"/>
        <v>49385000</v>
      </c>
      <c r="H127" s="54"/>
    </row>
    <row r="128" spans="2:11" x14ac:dyDescent="0.3">
      <c r="B128" s="15">
        <v>151802060193</v>
      </c>
      <c r="C128" s="10">
        <v>234</v>
      </c>
      <c r="D128" s="16" t="s">
        <v>119</v>
      </c>
      <c r="E128" s="17">
        <v>1</v>
      </c>
      <c r="F128" s="20">
        <v>45000</v>
      </c>
      <c r="G128" s="19">
        <f t="shared" si="6"/>
        <v>45000</v>
      </c>
      <c r="H128" s="54"/>
    </row>
    <row r="129" spans="2:8" ht="25" x14ac:dyDescent="0.3">
      <c r="B129" s="15">
        <v>151802020359</v>
      </c>
      <c r="C129" s="10">
        <v>280</v>
      </c>
      <c r="D129" s="16" t="s">
        <v>120</v>
      </c>
      <c r="E129" s="17">
        <v>10</v>
      </c>
      <c r="F129" s="20">
        <v>2350</v>
      </c>
      <c r="G129" s="19">
        <f t="shared" si="6"/>
        <v>23500</v>
      </c>
      <c r="H129" s="54"/>
    </row>
    <row r="130" spans="2:8" ht="25" x14ac:dyDescent="0.3">
      <c r="B130" s="15">
        <v>151802020364</v>
      </c>
      <c r="C130" s="10">
        <v>289</v>
      </c>
      <c r="D130" s="16" t="s">
        <v>121</v>
      </c>
      <c r="E130" s="17">
        <v>20</v>
      </c>
      <c r="F130" s="20">
        <v>2350</v>
      </c>
      <c r="G130" s="19">
        <f t="shared" si="6"/>
        <v>47000</v>
      </c>
      <c r="H130" s="54"/>
    </row>
    <row r="131" spans="2:8" ht="25" x14ac:dyDescent="0.3">
      <c r="B131" s="15">
        <v>151802020225</v>
      </c>
      <c r="C131" s="10">
        <v>290</v>
      </c>
      <c r="D131" s="16" t="s">
        <v>122</v>
      </c>
      <c r="E131" s="17">
        <v>10</v>
      </c>
      <c r="F131" s="20">
        <v>2350</v>
      </c>
      <c r="G131" s="19">
        <f t="shared" si="6"/>
        <v>23500</v>
      </c>
      <c r="H131" s="54"/>
    </row>
    <row r="132" spans="2:8" x14ac:dyDescent="0.3">
      <c r="B132" s="15">
        <v>151802020229</v>
      </c>
      <c r="C132" s="10">
        <v>294</v>
      </c>
      <c r="D132" s="16" t="s">
        <v>123</v>
      </c>
      <c r="E132" s="17">
        <v>90</v>
      </c>
      <c r="F132" s="20">
        <v>700</v>
      </c>
      <c r="G132" s="19">
        <f t="shared" si="6"/>
        <v>63000</v>
      </c>
      <c r="H132" s="54"/>
    </row>
    <row r="133" spans="2:8" x14ac:dyDescent="0.3">
      <c r="B133" s="15">
        <v>151802020233</v>
      </c>
      <c r="C133" s="10">
        <v>297</v>
      </c>
      <c r="D133" s="16" t="s">
        <v>124</v>
      </c>
      <c r="E133" s="17">
        <v>1</v>
      </c>
      <c r="F133" s="20">
        <v>703</v>
      </c>
      <c r="G133" s="19">
        <f t="shared" si="6"/>
        <v>703</v>
      </c>
      <c r="H133" s="54"/>
    </row>
    <row r="134" spans="2:8" x14ac:dyDescent="0.3">
      <c r="B134" s="15">
        <v>151802020366</v>
      </c>
      <c r="C134" s="10">
        <v>298</v>
      </c>
      <c r="D134" s="16" t="s">
        <v>125</v>
      </c>
      <c r="E134" s="17">
        <v>120</v>
      </c>
      <c r="F134" s="20">
        <v>704</v>
      </c>
      <c r="G134" s="19">
        <f t="shared" si="6"/>
        <v>84480</v>
      </c>
      <c r="H134" s="54"/>
    </row>
    <row r="135" spans="2:8" x14ac:dyDescent="0.3">
      <c r="B135" s="15">
        <v>151802020234</v>
      </c>
      <c r="C135" s="10">
        <v>299</v>
      </c>
      <c r="D135" s="16" t="s">
        <v>126</v>
      </c>
      <c r="E135" s="17">
        <v>300</v>
      </c>
      <c r="F135" s="20">
        <v>705</v>
      </c>
      <c r="G135" s="19">
        <f t="shared" si="6"/>
        <v>211500</v>
      </c>
      <c r="H135" s="54"/>
    </row>
    <row r="136" spans="2:8" x14ac:dyDescent="0.3">
      <c r="B136" s="15">
        <v>151802020235</v>
      </c>
      <c r="C136" s="10">
        <v>300</v>
      </c>
      <c r="D136" s="16" t="s">
        <v>127</v>
      </c>
      <c r="E136" s="17">
        <v>90</v>
      </c>
      <c r="F136" s="20">
        <v>706</v>
      </c>
      <c r="G136" s="19">
        <f t="shared" si="6"/>
        <v>63540</v>
      </c>
      <c r="H136" s="54"/>
    </row>
    <row r="137" spans="2:8" ht="25" x14ac:dyDescent="0.3">
      <c r="B137" s="15">
        <v>151802020397</v>
      </c>
      <c r="C137" s="10">
        <v>342</v>
      </c>
      <c r="D137" s="16" t="s">
        <v>128</v>
      </c>
      <c r="E137" s="17">
        <v>10</v>
      </c>
      <c r="F137" s="20">
        <v>1963.5</v>
      </c>
      <c r="G137" s="19">
        <f t="shared" si="6"/>
        <v>19635</v>
      </c>
      <c r="H137" s="54"/>
    </row>
    <row r="138" spans="2:8" ht="25" x14ac:dyDescent="0.3">
      <c r="B138" s="15">
        <v>151802020376</v>
      </c>
      <c r="C138" s="10">
        <v>344</v>
      </c>
      <c r="D138" s="16" t="s">
        <v>129</v>
      </c>
      <c r="E138" s="17">
        <v>1</v>
      </c>
      <c r="F138" s="20">
        <v>1963.5</v>
      </c>
      <c r="G138" s="19">
        <f t="shared" si="6"/>
        <v>1963.5</v>
      </c>
      <c r="H138" s="54"/>
    </row>
    <row r="139" spans="2:8" ht="25.5" thickBot="1" x14ac:dyDescent="0.35">
      <c r="B139" s="15">
        <v>151802020265</v>
      </c>
      <c r="C139" s="10">
        <v>346</v>
      </c>
      <c r="D139" s="16" t="s">
        <v>130</v>
      </c>
      <c r="E139" s="17">
        <v>400</v>
      </c>
      <c r="F139" s="20">
        <v>1963.5</v>
      </c>
      <c r="G139" s="29">
        <f t="shared" si="6"/>
        <v>785400</v>
      </c>
      <c r="H139" s="54"/>
    </row>
    <row r="140" spans="2:8" ht="14.5" thickBot="1" x14ac:dyDescent="0.35">
      <c r="B140" s="70" t="s">
        <v>386</v>
      </c>
      <c r="C140" s="70"/>
      <c r="D140" s="70"/>
      <c r="E140" s="70"/>
      <c r="F140" s="71"/>
      <c r="G140" s="2">
        <f>SUM(G107:G139)</f>
        <v>63557970.640000001</v>
      </c>
    </row>
    <row r="141" spans="2:8" x14ac:dyDescent="0.3">
      <c r="B141" s="23"/>
      <c r="C141" s="8"/>
      <c r="D141" s="5"/>
      <c r="E141" s="6"/>
      <c r="F141" s="7"/>
      <c r="G141" s="7"/>
    </row>
    <row r="142" spans="2:8" x14ac:dyDescent="0.3">
      <c r="B142" s="23"/>
      <c r="C142" s="8"/>
      <c r="D142" s="5"/>
      <c r="E142" s="6"/>
      <c r="F142" s="7"/>
      <c r="G142" s="7"/>
    </row>
    <row r="143" spans="2:8" ht="14.5" thickBot="1" x14ac:dyDescent="0.35">
      <c r="B143" s="23"/>
      <c r="C143" s="8"/>
      <c r="D143" s="5"/>
      <c r="E143" s="6"/>
      <c r="F143" s="7"/>
      <c r="G143" s="7"/>
    </row>
    <row r="144" spans="2:8" ht="42.75" customHeight="1" thickBot="1" x14ac:dyDescent="0.35">
      <c r="B144" s="56"/>
      <c r="C144" s="57"/>
      <c r="D144" s="57"/>
      <c r="E144" s="58" t="s">
        <v>83</v>
      </c>
      <c r="F144" s="59"/>
      <c r="G144" s="60"/>
    </row>
    <row r="145" spans="2:10" ht="26" x14ac:dyDescent="0.3">
      <c r="B145" s="11" t="s">
        <v>0</v>
      </c>
      <c r="C145" s="12" t="s">
        <v>1</v>
      </c>
      <c r="D145" s="13" t="s">
        <v>2</v>
      </c>
      <c r="E145" s="24" t="s">
        <v>4</v>
      </c>
      <c r="F145" s="25" t="s">
        <v>5</v>
      </c>
      <c r="G145" s="26" t="s">
        <v>24</v>
      </c>
      <c r="H145" s="54" t="s">
        <v>389</v>
      </c>
    </row>
    <row r="146" spans="2:10" ht="25" x14ac:dyDescent="0.3">
      <c r="B146" s="15">
        <v>151802020025</v>
      </c>
      <c r="C146" s="10">
        <v>28</v>
      </c>
      <c r="D146" s="16" t="s">
        <v>131</v>
      </c>
      <c r="E146" s="17">
        <v>2</v>
      </c>
      <c r="F146" s="20">
        <v>21658</v>
      </c>
      <c r="G146" s="22">
        <f>+E146*F146</f>
        <v>43316</v>
      </c>
      <c r="H146" s="54"/>
    </row>
    <row r="147" spans="2:10" ht="37.5" x14ac:dyDescent="0.3">
      <c r="B147" s="15">
        <v>151802030004</v>
      </c>
      <c r="C147" s="10">
        <v>34</v>
      </c>
      <c r="D147" s="16" t="s">
        <v>132</v>
      </c>
      <c r="E147" s="17">
        <v>30</v>
      </c>
      <c r="F147" s="20">
        <v>64498</v>
      </c>
      <c r="G147" s="22">
        <f t="shared" ref="G147:G153" si="7">+E147*F147</f>
        <v>1934940</v>
      </c>
      <c r="H147" s="54"/>
    </row>
    <row r="148" spans="2:10" s="47" customFormat="1" ht="37.5" x14ac:dyDescent="0.3">
      <c r="B148" s="39">
        <v>151802030005</v>
      </c>
      <c r="C148" s="40">
        <v>35</v>
      </c>
      <c r="D148" s="46" t="s">
        <v>133</v>
      </c>
      <c r="E148" s="42">
        <v>30</v>
      </c>
      <c r="F148" s="43">
        <v>64498</v>
      </c>
      <c r="G148" s="45">
        <f t="shared" si="7"/>
        <v>1934940</v>
      </c>
      <c r="H148" s="54"/>
      <c r="I148" s="49">
        <v>58240</v>
      </c>
      <c r="J148" s="47" t="s">
        <v>395</v>
      </c>
    </row>
    <row r="149" spans="2:10" ht="25" x14ac:dyDescent="0.3">
      <c r="B149" s="15">
        <v>151802010007</v>
      </c>
      <c r="C149" s="10">
        <v>44</v>
      </c>
      <c r="D149" s="16" t="s">
        <v>134</v>
      </c>
      <c r="E149" s="17">
        <v>100</v>
      </c>
      <c r="F149" s="20">
        <v>1666</v>
      </c>
      <c r="G149" s="22">
        <f t="shared" si="7"/>
        <v>166600</v>
      </c>
      <c r="H149" s="54"/>
    </row>
    <row r="150" spans="2:10" ht="25" x14ac:dyDescent="0.3">
      <c r="B150" s="15">
        <v>151802020290</v>
      </c>
      <c r="C150" s="10">
        <v>55</v>
      </c>
      <c r="D150" s="16" t="s">
        <v>135</v>
      </c>
      <c r="E150" s="17">
        <v>20</v>
      </c>
      <c r="F150" s="20">
        <v>10000</v>
      </c>
      <c r="G150" s="22">
        <f t="shared" si="7"/>
        <v>200000</v>
      </c>
      <c r="H150" s="54"/>
    </row>
    <row r="151" spans="2:10" ht="25" x14ac:dyDescent="0.3">
      <c r="B151" s="39">
        <v>151802020657</v>
      </c>
      <c r="C151" s="40">
        <v>208</v>
      </c>
      <c r="D151" s="41" t="s">
        <v>136</v>
      </c>
      <c r="E151" s="42">
        <v>2</v>
      </c>
      <c r="F151" s="43">
        <v>1042000</v>
      </c>
      <c r="G151" s="45">
        <f t="shared" si="7"/>
        <v>2084000</v>
      </c>
      <c r="H151" s="54"/>
      <c r="I151" s="49">
        <v>930000</v>
      </c>
      <c r="J151" s="34" t="s">
        <v>393</v>
      </c>
    </row>
    <row r="152" spans="2:10" ht="25" x14ac:dyDescent="0.3">
      <c r="B152" s="15">
        <v>151802020226</v>
      </c>
      <c r="C152" s="10">
        <v>291</v>
      </c>
      <c r="D152" s="16" t="s">
        <v>137</v>
      </c>
      <c r="E152" s="17">
        <v>70</v>
      </c>
      <c r="F152" s="20">
        <v>1900</v>
      </c>
      <c r="G152" s="22">
        <f t="shared" si="7"/>
        <v>133000</v>
      </c>
      <c r="H152" s="54"/>
    </row>
    <row r="153" spans="2:10" ht="25.5" thickBot="1" x14ac:dyDescent="0.35">
      <c r="B153" s="15">
        <v>151802020491</v>
      </c>
      <c r="C153" s="10">
        <v>292</v>
      </c>
      <c r="D153" s="16" t="s">
        <v>138</v>
      </c>
      <c r="E153" s="17">
        <v>20</v>
      </c>
      <c r="F153" s="20">
        <v>1900</v>
      </c>
      <c r="G153" s="31">
        <f t="shared" si="7"/>
        <v>38000</v>
      </c>
      <c r="H153" s="54"/>
    </row>
    <row r="154" spans="2:10" ht="14.5" thickBot="1" x14ac:dyDescent="0.35">
      <c r="B154" s="61" t="s">
        <v>386</v>
      </c>
      <c r="C154" s="61"/>
      <c r="D154" s="61"/>
      <c r="E154" s="61"/>
      <c r="F154" s="62"/>
      <c r="G154" s="2">
        <f>SUM(G146:G153)</f>
        <v>6534796</v>
      </c>
    </row>
    <row r="155" spans="2:10" x14ac:dyDescent="0.3">
      <c r="B155" s="23"/>
      <c r="C155" s="8"/>
      <c r="D155" s="5"/>
      <c r="E155" s="6"/>
      <c r="F155" s="7"/>
      <c r="G155" s="7"/>
    </row>
    <row r="156" spans="2:10" ht="14.5" thickBot="1" x14ac:dyDescent="0.35">
      <c r="B156" s="23"/>
      <c r="C156" s="8"/>
      <c r="D156" s="5"/>
      <c r="E156" s="6"/>
      <c r="F156" s="7"/>
      <c r="G156" s="7"/>
    </row>
    <row r="157" spans="2:10" ht="30" customHeight="1" thickBot="1" x14ac:dyDescent="0.35">
      <c r="B157" s="56"/>
      <c r="C157" s="57"/>
      <c r="D157" s="57"/>
      <c r="E157" s="58" t="s">
        <v>84</v>
      </c>
      <c r="F157" s="59"/>
      <c r="G157" s="60"/>
    </row>
    <row r="158" spans="2:10" s="36" customFormat="1" ht="26" x14ac:dyDescent="0.3">
      <c r="B158" s="11" t="s">
        <v>0</v>
      </c>
      <c r="C158" s="12" t="s">
        <v>1</v>
      </c>
      <c r="D158" s="13" t="s">
        <v>2</v>
      </c>
      <c r="E158" s="24" t="s">
        <v>4</v>
      </c>
      <c r="F158" s="25" t="s">
        <v>5</v>
      </c>
      <c r="G158" s="30" t="s">
        <v>24</v>
      </c>
      <c r="H158" s="54" t="s">
        <v>389</v>
      </c>
      <c r="I158" s="51"/>
    </row>
    <row r="159" spans="2:10" ht="37.5" x14ac:dyDescent="0.3">
      <c r="B159" s="15">
        <v>151802020731</v>
      </c>
      <c r="C159" s="10">
        <v>136</v>
      </c>
      <c r="D159" s="16" t="s">
        <v>139</v>
      </c>
      <c r="E159" s="17">
        <v>25</v>
      </c>
      <c r="F159" s="20">
        <f>2150*10</f>
        <v>21500</v>
      </c>
      <c r="G159" s="19">
        <f>+E159*F159</f>
        <v>537500</v>
      </c>
      <c r="H159" s="55"/>
    </row>
    <row r="160" spans="2:10" ht="37.5" x14ac:dyDescent="0.3">
      <c r="B160" s="15">
        <v>7</v>
      </c>
      <c r="C160" s="10">
        <v>137</v>
      </c>
      <c r="D160" s="16" t="s">
        <v>140</v>
      </c>
      <c r="E160" s="17">
        <v>30</v>
      </c>
      <c r="F160" s="20">
        <f>2150*10</f>
        <v>21500</v>
      </c>
      <c r="G160" s="19">
        <f t="shared" ref="G160:G176" si="8">+E160*F160</f>
        <v>645000</v>
      </c>
      <c r="H160" s="55"/>
    </row>
    <row r="161" spans="2:8" ht="37.5" x14ac:dyDescent="0.3">
      <c r="B161" s="15">
        <v>151802020732</v>
      </c>
      <c r="C161" s="10">
        <v>138</v>
      </c>
      <c r="D161" s="16" t="s">
        <v>141</v>
      </c>
      <c r="E161" s="17">
        <v>30</v>
      </c>
      <c r="F161" s="20">
        <f>2150*10</f>
        <v>21500</v>
      </c>
      <c r="G161" s="19">
        <f t="shared" si="8"/>
        <v>645000</v>
      </c>
      <c r="H161" s="55"/>
    </row>
    <row r="162" spans="2:8" ht="37.5" x14ac:dyDescent="0.3">
      <c r="B162" s="15">
        <v>151802020733</v>
      </c>
      <c r="C162" s="10">
        <v>139</v>
      </c>
      <c r="D162" s="16" t="s">
        <v>142</v>
      </c>
      <c r="E162" s="17">
        <v>45</v>
      </c>
      <c r="F162" s="20">
        <f>2150*10</f>
        <v>21500</v>
      </c>
      <c r="G162" s="19">
        <f t="shared" si="8"/>
        <v>967500</v>
      </c>
      <c r="H162" s="55"/>
    </row>
    <row r="163" spans="2:8" ht="37.5" x14ac:dyDescent="0.3">
      <c r="B163" s="15">
        <v>8</v>
      </c>
      <c r="C163" s="10">
        <v>140</v>
      </c>
      <c r="D163" s="16" t="s">
        <v>143</v>
      </c>
      <c r="E163" s="17">
        <v>30</v>
      </c>
      <c r="F163" s="20">
        <f>2150*10</f>
        <v>21500</v>
      </c>
      <c r="G163" s="19">
        <f t="shared" si="8"/>
        <v>645000</v>
      </c>
      <c r="H163" s="55"/>
    </row>
    <row r="164" spans="2:8" ht="25" x14ac:dyDescent="0.3">
      <c r="B164" s="15">
        <v>151802020355</v>
      </c>
      <c r="C164" s="10">
        <v>272</v>
      </c>
      <c r="D164" s="16" t="s">
        <v>144</v>
      </c>
      <c r="E164" s="17">
        <v>1</v>
      </c>
      <c r="F164" s="20">
        <v>47000</v>
      </c>
      <c r="G164" s="19">
        <f t="shared" si="8"/>
        <v>47000</v>
      </c>
      <c r="H164" s="55"/>
    </row>
    <row r="165" spans="2:8" ht="25" x14ac:dyDescent="0.3">
      <c r="B165" s="15">
        <v>151802020356</v>
      </c>
      <c r="C165" s="10">
        <v>273</v>
      </c>
      <c r="D165" s="16" t="s">
        <v>145</v>
      </c>
      <c r="E165" s="17">
        <v>1</v>
      </c>
      <c r="F165" s="20">
        <v>47000</v>
      </c>
      <c r="G165" s="19">
        <f t="shared" si="8"/>
        <v>47000</v>
      </c>
      <c r="H165" s="55"/>
    </row>
    <row r="166" spans="2:8" ht="25" x14ac:dyDescent="0.3">
      <c r="B166" s="15">
        <v>151802020357</v>
      </c>
      <c r="C166" s="10">
        <v>274</v>
      </c>
      <c r="D166" s="16" t="s">
        <v>146</v>
      </c>
      <c r="E166" s="17">
        <v>30</v>
      </c>
      <c r="F166" s="20">
        <v>47000</v>
      </c>
      <c r="G166" s="19">
        <f t="shared" si="8"/>
        <v>1410000</v>
      </c>
      <c r="H166" s="55"/>
    </row>
    <row r="167" spans="2:8" ht="25" x14ac:dyDescent="0.3">
      <c r="B167" s="15">
        <v>151802020218</v>
      </c>
      <c r="C167" s="10">
        <v>275</v>
      </c>
      <c r="D167" s="16" t="s">
        <v>147</v>
      </c>
      <c r="E167" s="17">
        <v>1</v>
      </c>
      <c r="F167" s="20">
        <v>47000</v>
      </c>
      <c r="G167" s="19">
        <f t="shared" si="8"/>
        <v>47000</v>
      </c>
      <c r="H167" s="55"/>
    </row>
    <row r="168" spans="2:8" ht="25" x14ac:dyDescent="0.3">
      <c r="B168" s="15">
        <v>151802020219</v>
      </c>
      <c r="C168" s="10">
        <v>276</v>
      </c>
      <c r="D168" s="16" t="s">
        <v>148</v>
      </c>
      <c r="E168" s="17">
        <v>1</v>
      </c>
      <c r="F168" s="20">
        <v>47000</v>
      </c>
      <c r="G168" s="19">
        <f t="shared" si="8"/>
        <v>47000</v>
      </c>
      <c r="H168" s="55"/>
    </row>
    <row r="169" spans="2:8" x14ac:dyDescent="0.3">
      <c r="B169" s="15">
        <v>151802020232</v>
      </c>
      <c r="C169" s="10">
        <v>296</v>
      </c>
      <c r="D169" s="16" t="s">
        <v>149</v>
      </c>
      <c r="E169" s="17">
        <v>10</v>
      </c>
      <c r="F169" s="20">
        <v>594</v>
      </c>
      <c r="G169" s="19">
        <f t="shared" si="8"/>
        <v>5940</v>
      </c>
      <c r="H169" s="55"/>
    </row>
    <row r="170" spans="2:8" x14ac:dyDescent="0.3">
      <c r="B170" s="15">
        <v>151802020236</v>
      </c>
      <c r="C170" s="10">
        <v>301</v>
      </c>
      <c r="D170" s="16" t="s">
        <v>150</v>
      </c>
      <c r="E170" s="17">
        <v>4500</v>
      </c>
      <c r="F170" s="20">
        <v>360</v>
      </c>
      <c r="G170" s="19">
        <f t="shared" si="8"/>
        <v>1620000</v>
      </c>
      <c r="H170" s="55"/>
    </row>
    <row r="171" spans="2:8" x14ac:dyDescent="0.3">
      <c r="B171" s="15">
        <v>151802020237</v>
      </c>
      <c r="C171" s="10">
        <v>302</v>
      </c>
      <c r="D171" s="16" t="s">
        <v>151</v>
      </c>
      <c r="E171" s="17">
        <v>25</v>
      </c>
      <c r="F171" s="20">
        <v>360</v>
      </c>
      <c r="G171" s="19">
        <f t="shared" si="8"/>
        <v>9000</v>
      </c>
      <c r="H171" s="55"/>
    </row>
    <row r="172" spans="2:8" x14ac:dyDescent="0.3">
      <c r="B172" s="15">
        <v>151802020238</v>
      </c>
      <c r="C172" s="10">
        <v>303</v>
      </c>
      <c r="D172" s="16" t="s">
        <v>152</v>
      </c>
      <c r="E172" s="17">
        <v>150</v>
      </c>
      <c r="F172" s="20">
        <v>360</v>
      </c>
      <c r="G172" s="19">
        <f t="shared" si="8"/>
        <v>54000</v>
      </c>
      <c r="H172" s="55"/>
    </row>
    <row r="173" spans="2:8" x14ac:dyDescent="0.3">
      <c r="B173" s="15">
        <v>151802020239</v>
      </c>
      <c r="C173" s="10">
        <v>304</v>
      </c>
      <c r="D173" s="16" t="s">
        <v>153</v>
      </c>
      <c r="E173" s="17">
        <v>100</v>
      </c>
      <c r="F173" s="20">
        <v>360</v>
      </c>
      <c r="G173" s="19">
        <f t="shared" si="8"/>
        <v>36000</v>
      </c>
      <c r="H173" s="55"/>
    </row>
    <row r="174" spans="2:8" x14ac:dyDescent="0.3">
      <c r="B174" s="15">
        <v>151802020240</v>
      </c>
      <c r="C174" s="10">
        <v>305</v>
      </c>
      <c r="D174" s="16" t="s">
        <v>154</v>
      </c>
      <c r="E174" s="17">
        <v>4000</v>
      </c>
      <c r="F174" s="20">
        <v>360</v>
      </c>
      <c r="G174" s="19">
        <f t="shared" si="8"/>
        <v>1440000</v>
      </c>
      <c r="H174" s="55"/>
    </row>
    <row r="175" spans="2:8" x14ac:dyDescent="0.3">
      <c r="B175" s="15">
        <v>151802020241</v>
      </c>
      <c r="C175" s="10">
        <v>306</v>
      </c>
      <c r="D175" s="16" t="s">
        <v>155</v>
      </c>
      <c r="E175" s="17">
        <v>100</v>
      </c>
      <c r="F175" s="20">
        <v>360</v>
      </c>
      <c r="G175" s="19">
        <f t="shared" si="8"/>
        <v>36000</v>
      </c>
      <c r="H175" s="55"/>
    </row>
    <row r="176" spans="2:8" ht="14.5" thickBot="1" x14ac:dyDescent="0.35">
      <c r="B176" s="15">
        <v>151802020242</v>
      </c>
      <c r="C176" s="10">
        <v>307</v>
      </c>
      <c r="D176" s="16" t="s">
        <v>156</v>
      </c>
      <c r="E176" s="17">
        <v>150</v>
      </c>
      <c r="F176" s="20">
        <v>360</v>
      </c>
      <c r="G176" s="29">
        <f t="shared" si="8"/>
        <v>54000</v>
      </c>
      <c r="H176" s="55"/>
    </row>
    <row r="177" spans="2:13" ht="14.5" thickBot="1" x14ac:dyDescent="0.35">
      <c r="B177" s="61" t="s">
        <v>386</v>
      </c>
      <c r="C177" s="61"/>
      <c r="D177" s="61"/>
      <c r="E177" s="61"/>
      <c r="F177" s="62"/>
      <c r="G177" s="2">
        <f>SUM(G159:G176)</f>
        <v>8292940</v>
      </c>
    </row>
    <row r="178" spans="2:13" x14ac:dyDescent="0.3">
      <c r="B178" s="23"/>
      <c r="C178" s="8"/>
      <c r="D178" s="5"/>
      <c r="E178" s="6"/>
      <c r="F178" s="7"/>
      <c r="G178" s="7"/>
    </row>
    <row r="179" spans="2:13" x14ac:dyDescent="0.3">
      <c r="B179" s="23"/>
      <c r="C179" s="8"/>
      <c r="D179" s="5"/>
      <c r="E179" s="6"/>
      <c r="F179" s="7"/>
      <c r="G179" s="7"/>
    </row>
    <row r="180" spans="2:13" ht="14.5" thickBot="1" x14ac:dyDescent="0.35">
      <c r="B180" s="23"/>
      <c r="C180" s="8"/>
      <c r="D180" s="5"/>
      <c r="E180" s="6"/>
      <c r="F180" s="7"/>
      <c r="G180" s="7"/>
    </row>
    <row r="181" spans="2:13" ht="31.5" customHeight="1" thickBot="1" x14ac:dyDescent="0.35">
      <c r="B181" s="56"/>
      <c r="C181" s="57"/>
      <c r="D181" s="57"/>
      <c r="E181" s="73" t="s">
        <v>387</v>
      </c>
      <c r="F181" s="74"/>
      <c r="G181" s="75"/>
    </row>
    <row r="182" spans="2:13" s="36" customFormat="1" ht="26" x14ac:dyDescent="0.3">
      <c r="B182" s="11" t="s">
        <v>0</v>
      </c>
      <c r="C182" s="12" t="s">
        <v>1</v>
      </c>
      <c r="D182" s="13" t="s">
        <v>2</v>
      </c>
      <c r="E182" s="24" t="s">
        <v>4</v>
      </c>
      <c r="F182" s="25" t="s">
        <v>5</v>
      </c>
      <c r="G182" s="30" t="s">
        <v>24</v>
      </c>
      <c r="H182" s="54" t="s">
        <v>389</v>
      </c>
      <c r="I182" s="51"/>
    </row>
    <row r="183" spans="2:13" x14ac:dyDescent="0.3">
      <c r="B183" s="15">
        <v>151802010004</v>
      </c>
      <c r="C183" s="10">
        <v>1</v>
      </c>
      <c r="D183" s="16" t="s">
        <v>157</v>
      </c>
      <c r="E183" s="17">
        <v>1</v>
      </c>
      <c r="F183" s="20">
        <v>54978</v>
      </c>
      <c r="G183" s="19">
        <f>+E183*F183</f>
        <v>54978</v>
      </c>
      <c r="H183" s="54"/>
    </row>
    <row r="184" spans="2:13" ht="25" x14ac:dyDescent="0.3">
      <c r="B184" s="15">
        <v>151802060005</v>
      </c>
      <c r="C184" s="10">
        <v>3</v>
      </c>
      <c r="D184" s="16" t="s">
        <v>158</v>
      </c>
      <c r="E184" s="17">
        <v>40</v>
      </c>
      <c r="F184" s="20">
        <v>878.22</v>
      </c>
      <c r="G184" s="19">
        <f t="shared" ref="G184:G248" si="9">+E184*F184</f>
        <v>35128.800000000003</v>
      </c>
      <c r="H184" s="54"/>
    </row>
    <row r="185" spans="2:13" ht="25" x14ac:dyDescent="0.3">
      <c r="B185" s="15">
        <v>151802020004</v>
      </c>
      <c r="C185" s="10">
        <v>9</v>
      </c>
      <c r="D185" s="16" t="s">
        <v>159</v>
      </c>
      <c r="E185" s="17">
        <v>15</v>
      </c>
      <c r="F185" s="20">
        <v>4908.75</v>
      </c>
      <c r="G185" s="19">
        <f t="shared" si="9"/>
        <v>73631.25</v>
      </c>
      <c r="H185" s="54"/>
    </row>
    <row r="186" spans="2:13" ht="25" x14ac:dyDescent="0.3">
      <c r="B186" s="15">
        <v>151802020005</v>
      </c>
      <c r="C186" s="10">
        <v>10</v>
      </c>
      <c r="D186" s="16" t="s">
        <v>160</v>
      </c>
      <c r="E186" s="17">
        <v>180</v>
      </c>
      <c r="F186" s="20">
        <v>4908.75</v>
      </c>
      <c r="G186" s="19">
        <f t="shared" si="9"/>
        <v>883575</v>
      </c>
      <c r="H186" s="54"/>
    </row>
    <row r="187" spans="2:13" ht="25" x14ac:dyDescent="0.3">
      <c r="B187" s="15">
        <v>151802020006</v>
      </c>
      <c r="C187" s="10">
        <v>11</v>
      </c>
      <c r="D187" s="16" t="s">
        <v>161</v>
      </c>
      <c r="E187" s="17">
        <v>15</v>
      </c>
      <c r="F187" s="20">
        <v>4908.75</v>
      </c>
      <c r="G187" s="19">
        <f t="shared" si="9"/>
        <v>73631.25</v>
      </c>
      <c r="H187" s="54"/>
    </row>
    <row r="188" spans="2:13" ht="25" x14ac:dyDescent="0.3">
      <c r="B188" s="15">
        <v>151802020007</v>
      </c>
      <c r="C188" s="10">
        <v>12</v>
      </c>
      <c r="D188" s="16" t="s">
        <v>162</v>
      </c>
      <c r="E188" s="17">
        <v>25</v>
      </c>
      <c r="F188" s="20">
        <v>4908.75</v>
      </c>
      <c r="G188" s="19">
        <f t="shared" si="9"/>
        <v>122718.75</v>
      </c>
      <c r="H188" s="54"/>
    </row>
    <row r="189" spans="2:13" ht="25" x14ac:dyDescent="0.3">
      <c r="B189" s="15">
        <v>151802020008</v>
      </c>
      <c r="C189" s="10">
        <v>13</v>
      </c>
      <c r="D189" s="16" t="s">
        <v>163</v>
      </c>
      <c r="E189" s="17">
        <v>100</v>
      </c>
      <c r="F189" s="20">
        <v>4908.75</v>
      </c>
      <c r="G189" s="19">
        <f t="shared" si="9"/>
        <v>490875</v>
      </c>
      <c r="H189" s="54"/>
    </row>
    <row r="190" spans="2:13" ht="25" x14ac:dyDescent="0.3">
      <c r="B190" s="15">
        <v>151802020009</v>
      </c>
      <c r="C190" s="10">
        <v>14</v>
      </c>
      <c r="D190" s="16" t="s">
        <v>164</v>
      </c>
      <c r="E190" s="17">
        <v>600</v>
      </c>
      <c r="F190" s="20">
        <v>4908.75</v>
      </c>
      <c r="G190" s="19">
        <f t="shared" si="9"/>
        <v>2945250</v>
      </c>
      <c r="H190" s="54"/>
    </row>
    <row r="191" spans="2:13" ht="37.5" x14ac:dyDescent="0.3">
      <c r="B191" s="15">
        <v>151802020283</v>
      </c>
      <c r="C191" s="10">
        <v>36</v>
      </c>
      <c r="D191" s="16" t="s">
        <v>245</v>
      </c>
      <c r="E191" s="17">
        <v>1</v>
      </c>
      <c r="F191" s="20">
        <v>58240</v>
      </c>
      <c r="G191" s="19">
        <f>+E191*F191</f>
        <v>58240</v>
      </c>
      <c r="H191" s="54"/>
    </row>
    <row r="192" spans="2:13" ht="25" x14ac:dyDescent="0.3">
      <c r="B192" s="39">
        <v>5</v>
      </c>
      <c r="C192" s="40">
        <v>53</v>
      </c>
      <c r="D192" s="41" t="s">
        <v>165</v>
      </c>
      <c r="E192" s="42">
        <v>20</v>
      </c>
      <c r="F192" s="43">
        <v>12975</v>
      </c>
      <c r="G192" s="44">
        <f t="shared" si="9"/>
        <v>259500</v>
      </c>
      <c r="H192" s="54"/>
      <c r="I192" s="49" t="s">
        <v>390</v>
      </c>
      <c r="J192" s="34" t="s">
        <v>396</v>
      </c>
      <c r="M192" s="34" t="s">
        <v>397</v>
      </c>
    </row>
    <row r="193" spans="2:13" ht="25" x14ac:dyDescent="0.3">
      <c r="B193" s="39">
        <v>151802020045</v>
      </c>
      <c r="C193" s="40">
        <v>54</v>
      </c>
      <c r="D193" s="41" t="s">
        <v>166</v>
      </c>
      <c r="E193" s="42">
        <v>35</v>
      </c>
      <c r="F193" s="43">
        <v>12975</v>
      </c>
      <c r="G193" s="44">
        <f t="shared" si="9"/>
        <v>454125</v>
      </c>
      <c r="H193" s="54"/>
      <c r="I193" s="49" t="s">
        <v>390</v>
      </c>
      <c r="J193" s="34" t="s">
        <v>396</v>
      </c>
      <c r="M193" s="34" t="s">
        <v>397</v>
      </c>
    </row>
    <row r="194" spans="2:13" ht="25" x14ac:dyDescent="0.3">
      <c r="B194" s="15">
        <v>151802020056</v>
      </c>
      <c r="C194" s="10">
        <v>56</v>
      </c>
      <c r="D194" s="16" t="s">
        <v>167</v>
      </c>
      <c r="E194" s="17">
        <v>800</v>
      </c>
      <c r="F194" s="20">
        <v>3623.55</v>
      </c>
      <c r="G194" s="19">
        <f t="shared" si="9"/>
        <v>2898840</v>
      </c>
      <c r="H194" s="54"/>
    </row>
    <row r="195" spans="2:13" x14ac:dyDescent="0.3">
      <c r="B195" s="15">
        <v>151802020057</v>
      </c>
      <c r="C195" s="10">
        <v>57</v>
      </c>
      <c r="D195" s="16" t="s">
        <v>168</v>
      </c>
      <c r="E195" s="17">
        <v>1</v>
      </c>
      <c r="F195" s="20">
        <v>16660</v>
      </c>
      <c r="G195" s="19">
        <f t="shared" si="9"/>
        <v>16660</v>
      </c>
      <c r="H195" s="54"/>
    </row>
    <row r="196" spans="2:13" x14ac:dyDescent="0.3">
      <c r="B196" s="15">
        <v>151802020064</v>
      </c>
      <c r="C196" s="10">
        <v>70</v>
      </c>
      <c r="D196" s="16" t="s">
        <v>169</v>
      </c>
      <c r="E196" s="17">
        <v>75</v>
      </c>
      <c r="F196" s="20">
        <v>4820</v>
      </c>
      <c r="G196" s="19">
        <f t="shared" si="9"/>
        <v>361500</v>
      </c>
      <c r="H196" s="54"/>
    </row>
    <row r="197" spans="2:13" ht="25" x14ac:dyDescent="0.3">
      <c r="B197" s="15">
        <v>151802020065</v>
      </c>
      <c r="C197" s="10">
        <v>72</v>
      </c>
      <c r="D197" s="16" t="s">
        <v>170</v>
      </c>
      <c r="E197" s="17">
        <v>1</v>
      </c>
      <c r="F197" s="20">
        <v>855.61</v>
      </c>
      <c r="G197" s="19">
        <f t="shared" si="9"/>
        <v>855.61</v>
      </c>
      <c r="H197" s="54"/>
    </row>
    <row r="198" spans="2:13" ht="25" x14ac:dyDescent="0.3">
      <c r="B198" s="15">
        <v>151802020066</v>
      </c>
      <c r="C198" s="10">
        <v>73</v>
      </c>
      <c r="D198" s="16" t="s">
        <v>171</v>
      </c>
      <c r="E198" s="17">
        <v>10</v>
      </c>
      <c r="F198" s="20">
        <v>855.61</v>
      </c>
      <c r="G198" s="19">
        <f t="shared" si="9"/>
        <v>8556.1</v>
      </c>
      <c r="H198" s="54"/>
    </row>
    <row r="199" spans="2:13" ht="25" x14ac:dyDescent="0.3">
      <c r="B199" s="15">
        <v>151802020067</v>
      </c>
      <c r="C199" s="10">
        <v>74</v>
      </c>
      <c r="D199" s="16" t="s">
        <v>172</v>
      </c>
      <c r="E199" s="17">
        <v>15</v>
      </c>
      <c r="F199" s="20">
        <v>855.61</v>
      </c>
      <c r="G199" s="19">
        <f t="shared" si="9"/>
        <v>12834.15</v>
      </c>
      <c r="H199" s="54"/>
    </row>
    <row r="200" spans="2:13" ht="25" x14ac:dyDescent="0.3">
      <c r="B200" s="15">
        <v>151802020068</v>
      </c>
      <c r="C200" s="10">
        <v>75</v>
      </c>
      <c r="D200" s="16" t="s">
        <v>173</v>
      </c>
      <c r="E200" s="17">
        <v>15</v>
      </c>
      <c r="F200" s="20">
        <v>855.61</v>
      </c>
      <c r="G200" s="19">
        <f t="shared" si="9"/>
        <v>12834.15</v>
      </c>
      <c r="H200" s="54"/>
    </row>
    <row r="201" spans="2:13" ht="25" x14ac:dyDescent="0.3">
      <c r="B201" s="15">
        <v>151802020072</v>
      </c>
      <c r="C201" s="10">
        <v>78</v>
      </c>
      <c r="D201" s="16" t="s">
        <v>174</v>
      </c>
      <c r="E201" s="17">
        <v>3</v>
      </c>
      <c r="F201" s="20">
        <v>15642.55</v>
      </c>
      <c r="G201" s="19">
        <f t="shared" si="9"/>
        <v>46927.649999999994</v>
      </c>
      <c r="H201" s="54"/>
    </row>
    <row r="202" spans="2:13" ht="25" x14ac:dyDescent="0.3">
      <c r="B202" s="15">
        <v>151802020073</v>
      </c>
      <c r="C202" s="10">
        <v>79</v>
      </c>
      <c r="D202" s="16" t="s">
        <v>175</v>
      </c>
      <c r="E202" s="17">
        <v>1</v>
      </c>
      <c r="F202" s="20">
        <v>15642.55</v>
      </c>
      <c r="G202" s="19">
        <f t="shared" si="9"/>
        <v>15642.55</v>
      </c>
      <c r="H202" s="54"/>
    </row>
    <row r="203" spans="2:13" ht="25" x14ac:dyDescent="0.3">
      <c r="B203" s="15">
        <v>151802020077</v>
      </c>
      <c r="C203" s="10">
        <v>80</v>
      </c>
      <c r="D203" s="16" t="s">
        <v>176</v>
      </c>
      <c r="E203" s="17">
        <v>1</v>
      </c>
      <c r="F203" s="20">
        <v>15642.55</v>
      </c>
      <c r="G203" s="19">
        <f t="shared" si="9"/>
        <v>15642.55</v>
      </c>
      <c r="H203" s="54"/>
    </row>
    <row r="204" spans="2:13" ht="25" x14ac:dyDescent="0.3">
      <c r="B204" s="15">
        <v>151802020085</v>
      </c>
      <c r="C204" s="10">
        <v>86</v>
      </c>
      <c r="D204" s="16" t="s">
        <v>177</v>
      </c>
      <c r="E204" s="17">
        <v>1000</v>
      </c>
      <c r="F204" s="20">
        <v>956.76</v>
      </c>
      <c r="G204" s="19">
        <f t="shared" si="9"/>
        <v>956760</v>
      </c>
      <c r="H204" s="54"/>
    </row>
    <row r="205" spans="2:13" ht="25" x14ac:dyDescent="0.3">
      <c r="B205" s="15">
        <v>151802020086</v>
      </c>
      <c r="C205" s="10">
        <v>87</v>
      </c>
      <c r="D205" s="16" t="s">
        <v>178</v>
      </c>
      <c r="E205" s="17">
        <v>100</v>
      </c>
      <c r="F205" s="20">
        <v>978.18000000000006</v>
      </c>
      <c r="G205" s="19">
        <f t="shared" si="9"/>
        <v>97818</v>
      </c>
      <c r="H205" s="54"/>
    </row>
    <row r="206" spans="2:13" ht="25" x14ac:dyDescent="0.3">
      <c r="B206" s="15">
        <v>151802020087</v>
      </c>
      <c r="C206" s="10">
        <v>88</v>
      </c>
      <c r="D206" s="16" t="s">
        <v>179</v>
      </c>
      <c r="E206" s="17">
        <v>50</v>
      </c>
      <c r="F206" s="20">
        <v>978.18000000000006</v>
      </c>
      <c r="G206" s="19">
        <f t="shared" si="9"/>
        <v>48909</v>
      </c>
      <c r="H206" s="54"/>
    </row>
    <row r="207" spans="2:13" x14ac:dyDescent="0.3">
      <c r="B207" s="39">
        <v>151802020105</v>
      </c>
      <c r="C207" s="40">
        <v>103</v>
      </c>
      <c r="D207" s="41" t="s">
        <v>36</v>
      </c>
      <c r="E207" s="42">
        <v>60</v>
      </c>
      <c r="F207" s="43">
        <v>925</v>
      </c>
      <c r="G207" s="44">
        <f t="shared" si="9"/>
        <v>55500</v>
      </c>
      <c r="H207" s="54"/>
      <c r="I207" s="49">
        <v>760</v>
      </c>
      <c r="J207" s="34" t="s">
        <v>398</v>
      </c>
    </row>
    <row r="208" spans="2:13" x14ac:dyDescent="0.3">
      <c r="B208" s="39">
        <v>151802020106</v>
      </c>
      <c r="C208" s="40">
        <v>104</v>
      </c>
      <c r="D208" s="41" t="s">
        <v>37</v>
      </c>
      <c r="E208" s="42">
        <v>50</v>
      </c>
      <c r="F208" s="43">
        <v>875</v>
      </c>
      <c r="G208" s="44">
        <f t="shared" si="9"/>
        <v>43750</v>
      </c>
      <c r="H208" s="54"/>
      <c r="I208" s="49">
        <v>760</v>
      </c>
      <c r="J208" s="34" t="s">
        <v>398</v>
      </c>
    </row>
    <row r="209" spans="2:10" x14ac:dyDescent="0.3">
      <c r="B209" s="39">
        <v>151802020107</v>
      </c>
      <c r="C209" s="40">
        <v>105</v>
      </c>
      <c r="D209" s="41" t="s">
        <v>38</v>
      </c>
      <c r="E209" s="42">
        <v>3500</v>
      </c>
      <c r="F209" s="43">
        <v>875</v>
      </c>
      <c r="G209" s="44">
        <f t="shared" si="9"/>
        <v>3062500</v>
      </c>
      <c r="H209" s="54"/>
      <c r="I209" s="49">
        <v>760</v>
      </c>
      <c r="J209" s="34" t="s">
        <v>398</v>
      </c>
    </row>
    <row r="210" spans="2:10" x14ac:dyDescent="0.3">
      <c r="B210" s="39">
        <v>151802020108</v>
      </c>
      <c r="C210" s="40">
        <v>106</v>
      </c>
      <c r="D210" s="41" t="s">
        <v>39</v>
      </c>
      <c r="E210" s="42">
        <v>9000</v>
      </c>
      <c r="F210" s="43">
        <v>875</v>
      </c>
      <c r="G210" s="44">
        <f t="shared" si="9"/>
        <v>7875000</v>
      </c>
      <c r="H210" s="54"/>
      <c r="I210" s="49">
        <v>760</v>
      </c>
      <c r="J210" s="34" t="s">
        <v>398</v>
      </c>
    </row>
    <row r="211" spans="2:10" x14ac:dyDescent="0.3">
      <c r="B211" s="39">
        <v>151802020109</v>
      </c>
      <c r="C211" s="40">
        <v>107</v>
      </c>
      <c r="D211" s="41" t="s">
        <v>40</v>
      </c>
      <c r="E211" s="42">
        <v>2000</v>
      </c>
      <c r="F211" s="43">
        <v>875</v>
      </c>
      <c r="G211" s="44">
        <f t="shared" si="9"/>
        <v>1750000</v>
      </c>
      <c r="H211" s="54"/>
      <c r="I211" s="49">
        <v>760</v>
      </c>
      <c r="J211" s="34" t="s">
        <v>398</v>
      </c>
    </row>
    <row r="212" spans="2:10" x14ac:dyDescent="0.3">
      <c r="B212" s="39">
        <v>151802020110</v>
      </c>
      <c r="C212" s="40">
        <v>108</v>
      </c>
      <c r="D212" s="41" t="s">
        <v>41</v>
      </c>
      <c r="E212" s="42">
        <v>3000</v>
      </c>
      <c r="F212" s="43">
        <v>875</v>
      </c>
      <c r="G212" s="44">
        <f t="shared" si="9"/>
        <v>2625000</v>
      </c>
      <c r="H212" s="54"/>
      <c r="I212" s="49">
        <v>760</v>
      </c>
      <c r="J212" s="34" t="s">
        <v>398</v>
      </c>
    </row>
    <row r="213" spans="2:10" ht="25" x14ac:dyDescent="0.3">
      <c r="B213" s="15">
        <v>151802010013</v>
      </c>
      <c r="C213" s="10">
        <v>129</v>
      </c>
      <c r="D213" s="16" t="s">
        <v>180</v>
      </c>
      <c r="E213" s="17">
        <v>80</v>
      </c>
      <c r="F213" s="20">
        <v>8740.5499999999993</v>
      </c>
      <c r="G213" s="19">
        <f t="shared" si="9"/>
        <v>699244</v>
      </c>
      <c r="H213" s="54"/>
    </row>
    <row r="214" spans="2:10" ht="25" x14ac:dyDescent="0.3">
      <c r="B214" s="15">
        <v>151802020128</v>
      </c>
      <c r="C214" s="10">
        <v>131</v>
      </c>
      <c r="D214" s="16" t="s">
        <v>181</v>
      </c>
      <c r="E214" s="17">
        <v>450</v>
      </c>
      <c r="F214" s="20">
        <v>13203.05</v>
      </c>
      <c r="G214" s="19">
        <f t="shared" si="9"/>
        <v>5941372.5</v>
      </c>
      <c r="H214" s="54"/>
    </row>
    <row r="215" spans="2:10" x14ac:dyDescent="0.3">
      <c r="B215" s="15">
        <v>151802020312</v>
      </c>
      <c r="C215" s="10">
        <v>151</v>
      </c>
      <c r="D215" s="16" t="s">
        <v>182</v>
      </c>
      <c r="E215" s="17">
        <v>5</v>
      </c>
      <c r="F215" s="20">
        <v>16200</v>
      </c>
      <c r="G215" s="19">
        <f t="shared" si="9"/>
        <v>81000</v>
      </c>
      <c r="H215" s="54"/>
    </row>
    <row r="216" spans="2:10" x14ac:dyDescent="0.3">
      <c r="B216" s="15">
        <v>151802020154</v>
      </c>
      <c r="C216" s="10">
        <v>176</v>
      </c>
      <c r="D216" s="16" t="s">
        <v>183</v>
      </c>
      <c r="E216" s="17">
        <v>500</v>
      </c>
      <c r="F216" s="20">
        <v>827.05</v>
      </c>
      <c r="G216" s="19">
        <f t="shared" si="9"/>
        <v>413525</v>
      </c>
      <c r="H216" s="54"/>
    </row>
    <row r="217" spans="2:10" ht="25" x14ac:dyDescent="0.3">
      <c r="B217" s="15">
        <v>151802020159</v>
      </c>
      <c r="C217" s="10">
        <v>181</v>
      </c>
      <c r="D217" s="16" t="s">
        <v>184</v>
      </c>
      <c r="E217" s="17">
        <v>3500</v>
      </c>
      <c r="F217" s="20">
        <v>168.98</v>
      </c>
      <c r="G217" s="19">
        <f t="shared" si="9"/>
        <v>591430</v>
      </c>
      <c r="H217" s="54"/>
    </row>
    <row r="218" spans="2:10" ht="25" x14ac:dyDescent="0.3">
      <c r="B218" s="11">
        <v>151802010025</v>
      </c>
      <c r="C218" s="10">
        <v>182</v>
      </c>
      <c r="D218" s="16" t="s">
        <v>185</v>
      </c>
      <c r="E218" s="17">
        <v>90000</v>
      </c>
      <c r="F218" s="20">
        <v>218</v>
      </c>
      <c r="G218" s="19">
        <f>+E218*F218</f>
        <v>19620000</v>
      </c>
      <c r="H218" s="54"/>
    </row>
    <row r="219" spans="2:10" ht="25" x14ac:dyDescent="0.3">
      <c r="B219" s="15">
        <v>151802020162</v>
      </c>
      <c r="C219" s="10">
        <v>190</v>
      </c>
      <c r="D219" s="16" t="s">
        <v>186</v>
      </c>
      <c r="E219" s="17">
        <v>100</v>
      </c>
      <c r="F219" s="20">
        <v>3915.1</v>
      </c>
      <c r="G219" s="19">
        <f t="shared" si="9"/>
        <v>391510</v>
      </c>
      <c r="H219" s="54"/>
    </row>
    <row r="220" spans="2:10" x14ac:dyDescent="0.3">
      <c r="B220" s="15">
        <v>151802020717</v>
      </c>
      <c r="C220" s="10">
        <v>193</v>
      </c>
      <c r="D220" s="16" t="s">
        <v>187</v>
      </c>
      <c r="E220" s="17">
        <v>60</v>
      </c>
      <c r="F220" s="20">
        <v>3843.7</v>
      </c>
      <c r="G220" s="19">
        <f t="shared" si="9"/>
        <v>230622</v>
      </c>
      <c r="H220" s="54"/>
    </row>
    <row r="221" spans="2:10" x14ac:dyDescent="0.3">
      <c r="B221" s="15">
        <v>151802020718</v>
      </c>
      <c r="C221" s="10">
        <v>194</v>
      </c>
      <c r="D221" s="16" t="s">
        <v>188</v>
      </c>
      <c r="E221" s="17">
        <v>25</v>
      </c>
      <c r="F221" s="20">
        <v>3843.7</v>
      </c>
      <c r="G221" s="19">
        <f t="shared" si="9"/>
        <v>96092.5</v>
      </c>
      <c r="H221" s="54"/>
    </row>
    <row r="222" spans="2:10" x14ac:dyDescent="0.3">
      <c r="B222" s="15">
        <v>151802020329</v>
      </c>
      <c r="C222" s="10">
        <v>196</v>
      </c>
      <c r="D222" s="16" t="s">
        <v>189</v>
      </c>
      <c r="E222" s="17">
        <v>9</v>
      </c>
      <c r="F222" s="20">
        <v>14260</v>
      </c>
      <c r="G222" s="19">
        <f t="shared" si="9"/>
        <v>128340</v>
      </c>
      <c r="H222" s="54"/>
    </row>
    <row r="223" spans="2:10" ht="25" x14ac:dyDescent="0.3">
      <c r="B223" s="39">
        <v>151802010047</v>
      </c>
      <c r="C223" s="40">
        <v>213</v>
      </c>
      <c r="D223" s="41" t="s">
        <v>190</v>
      </c>
      <c r="E223" s="42">
        <v>1</v>
      </c>
      <c r="F223" s="43">
        <v>47243</v>
      </c>
      <c r="G223" s="44">
        <f t="shared" si="9"/>
        <v>47243</v>
      </c>
      <c r="H223" s="54"/>
      <c r="I223" s="49">
        <v>1717.17</v>
      </c>
      <c r="J223" s="34" t="s">
        <v>393</v>
      </c>
    </row>
    <row r="224" spans="2:10" ht="25" x14ac:dyDescent="0.3">
      <c r="B224" s="15">
        <v>151802020186</v>
      </c>
      <c r="C224" s="10">
        <v>221</v>
      </c>
      <c r="D224" s="16" t="s">
        <v>191</v>
      </c>
      <c r="E224" s="17">
        <v>350</v>
      </c>
      <c r="F224" s="20">
        <v>3492.65</v>
      </c>
      <c r="G224" s="19">
        <f t="shared" si="9"/>
        <v>1222427.5</v>
      </c>
      <c r="H224" s="54"/>
    </row>
    <row r="225" spans="2:10" ht="25" x14ac:dyDescent="0.3">
      <c r="B225" s="15">
        <v>151802020187</v>
      </c>
      <c r="C225" s="10">
        <v>223</v>
      </c>
      <c r="D225" s="16" t="s">
        <v>192</v>
      </c>
      <c r="E225" s="17">
        <v>20</v>
      </c>
      <c r="F225" s="20">
        <v>4224.5</v>
      </c>
      <c r="G225" s="19">
        <f t="shared" si="9"/>
        <v>84490</v>
      </c>
      <c r="H225" s="54"/>
    </row>
    <row r="226" spans="2:10" ht="25" x14ac:dyDescent="0.3">
      <c r="B226" s="15">
        <v>151802020334</v>
      </c>
      <c r="C226" s="10">
        <v>224</v>
      </c>
      <c r="D226" s="16" t="s">
        <v>193</v>
      </c>
      <c r="E226" s="17">
        <v>20</v>
      </c>
      <c r="F226" s="20">
        <v>4224.5</v>
      </c>
      <c r="G226" s="19">
        <f t="shared" si="9"/>
        <v>84490</v>
      </c>
      <c r="H226" s="54"/>
    </row>
    <row r="227" spans="2:10" ht="25" x14ac:dyDescent="0.3">
      <c r="B227" s="15">
        <v>151802020188</v>
      </c>
      <c r="C227" s="10">
        <v>225</v>
      </c>
      <c r="D227" s="16" t="s">
        <v>194</v>
      </c>
      <c r="E227" s="17">
        <v>20</v>
      </c>
      <c r="F227" s="20">
        <v>4224.5</v>
      </c>
      <c r="G227" s="19">
        <f t="shared" si="9"/>
        <v>84490</v>
      </c>
      <c r="H227" s="54"/>
    </row>
    <row r="228" spans="2:10" ht="25" x14ac:dyDescent="0.3">
      <c r="B228" s="15">
        <v>151802020189</v>
      </c>
      <c r="C228" s="10">
        <v>226</v>
      </c>
      <c r="D228" s="16" t="s">
        <v>195</v>
      </c>
      <c r="E228" s="17">
        <v>20</v>
      </c>
      <c r="F228" s="20">
        <v>4224.5</v>
      </c>
      <c r="G228" s="19">
        <f t="shared" si="9"/>
        <v>84490</v>
      </c>
      <c r="H228" s="54"/>
    </row>
    <row r="229" spans="2:10" ht="25" x14ac:dyDescent="0.3">
      <c r="B229" s="15">
        <v>151802020190</v>
      </c>
      <c r="C229" s="10">
        <v>227</v>
      </c>
      <c r="D229" s="16" t="s">
        <v>196</v>
      </c>
      <c r="E229" s="17">
        <v>20</v>
      </c>
      <c r="F229" s="20">
        <v>4224.5</v>
      </c>
      <c r="G229" s="19">
        <f t="shared" si="9"/>
        <v>84490</v>
      </c>
      <c r="H229" s="54"/>
    </row>
    <row r="230" spans="2:10" ht="25" x14ac:dyDescent="0.3">
      <c r="B230" s="15">
        <v>151802020191</v>
      </c>
      <c r="C230" s="10">
        <v>228</v>
      </c>
      <c r="D230" s="16" t="s">
        <v>197</v>
      </c>
      <c r="E230" s="17">
        <v>3</v>
      </c>
      <c r="F230" s="20">
        <v>4224.5</v>
      </c>
      <c r="G230" s="19">
        <f t="shared" si="9"/>
        <v>12673.5</v>
      </c>
      <c r="H230" s="54"/>
    </row>
    <row r="231" spans="2:10" ht="25" x14ac:dyDescent="0.3">
      <c r="B231" s="15">
        <v>151802020192</v>
      </c>
      <c r="C231" s="10">
        <v>230</v>
      </c>
      <c r="D231" s="16" t="s">
        <v>198</v>
      </c>
      <c r="E231" s="17">
        <v>350</v>
      </c>
      <c r="F231" s="20">
        <v>2612.0500000000002</v>
      </c>
      <c r="G231" s="19">
        <f t="shared" si="9"/>
        <v>914217.50000000012</v>
      </c>
      <c r="H231" s="54"/>
    </row>
    <row r="232" spans="2:10" ht="25" x14ac:dyDescent="0.3">
      <c r="B232" s="15">
        <v>151802020335</v>
      </c>
      <c r="C232" s="10">
        <v>231</v>
      </c>
      <c r="D232" s="16" t="s">
        <v>199</v>
      </c>
      <c r="E232" s="17">
        <v>100</v>
      </c>
      <c r="F232" s="20">
        <v>2612.0500000000002</v>
      </c>
      <c r="G232" s="19">
        <f t="shared" si="9"/>
        <v>261205.00000000003</v>
      </c>
      <c r="H232" s="54"/>
    </row>
    <row r="233" spans="2:10" x14ac:dyDescent="0.3">
      <c r="B233" s="15">
        <v>151802020574</v>
      </c>
      <c r="C233" s="10">
        <v>235</v>
      </c>
      <c r="D233" s="16" t="s">
        <v>200</v>
      </c>
      <c r="E233" s="17">
        <v>10</v>
      </c>
      <c r="F233" s="20">
        <v>5105.1000000000004</v>
      </c>
      <c r="G233" s="19">
        <f t="shared" si="9"/>
        <v>51051</v>
      </c>
      <c r="H233" s="54"/>
    </row>
    <row r="234" spans="2:10" ht="25" x14ac:dyDescent="0.3">
      <c r="B234" s="15">
        <v>151802020522</v>
      </c>
      <c r="C234" s="10">
        <v>255</v>
      </c>
      <c r="D234" s="16" t="s">
        <v>201</v>
      </c>
      <c r="E234" s="17">
        <v>350</v>
      </c>
      <c r="F234" s="20">
        <v>8145.55</v>
      </c>
      <c r="G234" s="19">
        <f t="shared" si="9"/>
        <v>2850942.5</v>
      </c>
      <c r="H234" s="54"/>
    </row>
    <row r="235" spans="2:10" x14ac:dyDescent="0.3">
      <c r="B235" s="15">
        <v>151802020581</v>
      </c>
      <c r="C235" s="10">
        <v>256</v>
      </c>
      <c r="D235" s="16" t="s">
        <v>202</v>
      </c>
      <c r="E235" s="17">
        <v>15</v>
      </c>
      <c r="F235" s="20">
        <v>4046</v>
      </c>
      <c r="G235" s="19">
        <f t="shared" si="9"/>
        <v>60690</v>
      </c>
      <c r="H235" s="54"/>
    </row>
    <row r="236" spans="2:10" ht="25" x14ac:dyDescent="0.3">
      <c r="B236" s="15">
        <v>151802020582</v>
      </c>
      <c r="C236" s="10">
        <v>257</v>
      </c>
      <c r="D236" s="16" t="s">
        <v>203</v>
      </c>
      <c r="E236" s="17">
        <v>20</v>
      </c>
      <c r="F236" s="20">
        <v>4046</v>
      </c>
      <c r="G236" s="19">
        <f t="shared" si="9"/>
        <v>80920</v>
      </c>
      <c r="H236" s="54"/>
    </row>
    <row r="237" spans="2:10" ht="25" x14ac:dyDescent="0.3">
      <c r="B237" s="39">
        <v>151802010032</v>
      </c>
      <c r="C237" s="40">
        <v>258</v>
      </c>
      <c r="D237" s="41" t="s">
        <v>204</v>
      </c>
      <c r="E237" s="42">
        <v>10</v>
      </c>
      <c r="F237" s="43">
        <v>50991.5</v>
      </c>
      <c r="G237" s="44">
        <f t="shared" si="9"/>
        <v>509915</v>
      </c>
      <c r="H237" s="54"/>
      <c r="I237" s="49">
        <v>49276.71</v>
      </c>
      <c r="J237" s="34" t="s">
        <v>393</v>
      </c>
    </row>
    <row r="238" spans="2:10" ht="25" x14ac:dyDescent="0.3">
      <c r="B238" s="39">
        <v>151802010033</v>
      </c>
      <c r="C238" s="40">
        <v>259</v>
      </c>
      <c r="D238" s="41" t="s">
        <v>205</v>
      </c>
      <c r="E238" s="42">
        <v>3</v>
      </c>
      <c r="F238" s="43">
        <v>50991.5</v>
      </c>
      <c r="G238" s="44">
        <f t="shared" si="9"/>
        <v>152974.5</v>
      </c>
      <c r="H238" s="54"/>
      <c r="I238" s="49">
        <v>49279.09</v>
      </c>
      <c r="J238" s="34" t="s">
        <v>393</v>
      </c>
    </row>
    <row r="239" spans="2:10" ht="25" x14ac:dyDescent="0.3">
      <c r="B239" s="15">
        <v>151802020227</v>
      </c>
      <c r="C239" s="10">
        <v>279</v>
      </c>
      <c r="D239" s="16" t="s">
        <v>206</v>
      </c>
      <c r="E239" s="17">
        <v>20</v>
      </c>
      <c r="F239" s="20">
        <v>2520</v>
      </c>
      <c r="G239" s="19">
        <f t="shared" si="9"/>
        <v>50400</v>
      </c>
      <c r="H239" s="54"/>
    </row>
    <row r="240" spans="2:10" ht="25" x14ac:dyDescent="0.3">
      <c r="B240" s="15">
        <v>151802020360</v>
      </c>
      <c r="C240" s="10">
        <v>282</v>
      </c>
      <c r="D240" s="16" t="s">
        <v>207</v>
      </c>
      <c r="E240" s="17">
        <v>1</v>
      </c>
      <c r="F240" s="20">
        <v>1925</v>
      </c>
      <c r="G240" s="19">
        <f t="shared" si="9"/>
        <v>1925</v>
      </c>
      <c r="H240" s="54"/>
    </row>
    <row r="241" spans="2:8" ht="25" x14ac:dyDescent="0.3">
      <c r="B241" s="15">
        <v>151802010043</v>
      </c>
      <c r="C241" s="10">
        <v>316</v>
      </c>
      <c r="D241" s="16" t="s">
        <v>208</v>
      </c>
      <c r="E241" s="17">
        <v>800</v>
      </c>
      <c r="F241" s="20">
        <v>1600.55</v>
      </c>
      <c r="G241" s="19">
        <f t="shared" si="9"/>
        <v>1280440</v>
      </c>
      <c r="H241" s="54"/>
    </row>
    <row r="242" spans="2:8" ht="25" x14ac:dyDescent="0.3">
      <c r="B242" s="15">
        <v>151802020495</v>
      </c>
      <c r="C242" s="10">
        <v>321</v>
      </c>
      <c r="D242" s="16" t="s">
        <v>209</v>
      </c>
      <c r="E242" s="17">
        <v>2</v>
      </c>
      <c r="F242" s="20">
        <v>171598</v>
      </c>
      <c r="G242" s="19">
        <f t="shared" si="9"/>
        <v>343196</v>
      </c>
      <c r="H242" s="54"/>
    </row>
    <row r="243" spans="2:8" ht="25" x14ac:dyDescent="0.3">
      <c r="B243" s="15">
        <v>151802020490</v>
      </c>
      <c r="C243" s="10">
        <v>322</v>
      </c>
      <c r="D243" s="16" t="s">
        <v>210</v>
      </c>
      <c r="E243" s="17">
        <v>2</v>
      </c>
      <c r="F243" s="20">
        <v>171598</v>
      </c>
      <c r="G243" s="19">
        <f t="shared" si="9"/>
        <v>343196</v>
      </c>
      <c r="H243" s="54"/>
    </row>
    <row r="244" spans="2:8" ht="37.5" x14ac:dyDescent="0.3">
      <c r="B244" s="15">
        <v>151802020399</v>
      </c>
      <c r="C244" s="10">
        <v>349</v>
      </c>
      <c r="D244" s="16" t="s">
        <v>211</v>
      </c>
      <c r="E244" s="17">
        <v>1</v>
      </c>
      <c r="F244" s="20">
        <v>23651.25</v>
      </c>
      <c r="G244" s="19">
        <f t="shared" si="9"/>
        <v>23651.25</v>
      </c>
      <c r="H244" s="54"/>
    </row>
    <row r="245" spans="2:8" ht="37.5" x14ac:dyDescent="0.3">
      <c r="B245" s="15">
        <v>151802020398</v>
      </c>
      <c r="C245" s="10">
        <v>350</v>
      </c>
      <c r="D245" s="16" t="s">
        <v>212</v>
      </c>
      <c r="E245" s="17">
        <v>2</v>
      </c>
      <c r="F245" s="20">
        <v>23651.25</v>
      </c>
      <c r="G245" s="19">
        <f t="shared" si="9"/>
        <v>47302.5</v>
      </c>
      <c r="H245" s="54"/>
    </row>
    <row r="246" spans="2:8" ht="37.5" x14ac:dyDescent="0.3">
      <c r="B246" s="15">
        <v>151802020403</v>
      </c>
      <c r="C246" s="10">
        <v>351</v>
      </c>
      <c r="D246" s="16" t="s">
        <v>213</v>
      </c>
      <c r="E246" s="17">
        <v>2</v>
      </c>
      <c r="F246" s="20">
        <v>23651.25</v>
      </c>
      <c r="G246" s="19">
        <f t="shared" si="9"/>
        <v>47302.5</v>
      </c>
      <c r="H246" s="54"/>
    </row>
    <row r="247" spans="2:8" ht="37.5" x14ac:dyDescent="0.3">
      <c r="B247" s="15">
        <v>151802020378</v>
      </c>
      <c r="C247" s="10">
        <v>352</v>
      </c>
      <c r="D247" s="16" t="s">
        <v>214</v>
      </c>
      <c r="E247" s="17">
        <v>3</v>
      </c>
      <c r="F247" s="20">
        <v>23651.25</v>
      </c>
      <c r="G247" s="19">
        <f t="shared" si="9"/>
        <v>70953.75</v>
      </c>
      <c r="H247" s="54"/>
    </row>
    <row r="248" spans="2:8" ht="25" x14ac:dyDescent="0.3">
      <c r="B248" s="15">
        <v>151802020274</v>
      </c>
      <c r="C248" s="10">
        <v>363</v>
      </c>
      <c r="D248" s="16" t="s">
        <v>215</v>
      </c>
      <c r="E248" s="17">
        <v>600</v>
      </c>
      <c r="F248" s="20">
        <v>960</v>
      </c>
      <c r="G248" s="19">
        <f t="shared" si="9"/>
        <v>576000</v>
      </c>
      <c r="H248" s="54"/>
    </row>
    <row r="249" spans="2:8" ht="25" x14ac:dyDescent="0.3">
      <c r="B249" s="15">
        <v>151802020275</v>
      </c>
      <c r="C249" s="10">
        <v>364</v>
      </c>
      <c r="D249" s="16" t="s">
        <v>216</v>
      </c>
      <c r="E249" s="17">
        <v>1200</v>
      </c>
      <c r="F249" s="20">
        <v>1075</v>
      </c>
      <c r="G249" s="19">
        <f t="shared" ref="G249:G252" si="10">+E249*F249</f>
        <v>1290000</v>
      </c>
      <c r="H249" s="54"/>
    </row>
    <row r="250" spans="2:8" x14ac:dyDescent="0.3">
      <c r="B250" s="15">
        <v>151802020280</v>
      </c>
      <c r="C250" s="10">
        <v>369</v>
      </c>
      <c r="D250" s="16" t="s">
        <v>217</v>
      </c>
      <c r="E250" s="17">
        <v>800</v>
      </c>
      <c r="F250" s="20">
        <v>1095</v>
      </c>
      <c r="G250" s="19">
        <f t="shared" si="10"/>
        <v>876000</v>
      </c>
      <c r="H250" s="54"/>
    </row>
    <row r="251" spans="2:8" x14ac:dyDescent="0.3">
      <c r="B251" s="15">
        <v>151802020281</v>
      </c>
      <c r="C251" s="10">
        <v>370</v>
      </c>
      <c r="D251" s="16" t="s">
        <v>218</v>
      </c>
      <c r="E251" s="17">
        <v>350</v>
      </c>
      <c r="F251" s="20">
        <v>1300</v>
      </c>
      <c r="G251" s="19">
        <f t="shared" si="10"/>
        <v>455000</v>
      </c>
      <c r="H251" s="54"/>
    </row>
    <row r="252" spans="2:8" ht="14.5" thickBot="1" x14ac:dyDescent="0.35">
      <c r="B252" s="15">
        <v>151802020282</v>
      </c>
      <c r="C252" s="10">
        <v>371</v>
      </c>
      <c r="D252" s="16" t="s">
        <v>219</v>
      </c>
      <c r="E252" s="17">
        <v>3000</v>
      </c>
      <c r="F252" s="20">
        <v>1520</v>
      </c>
      <c r="G252" s="29">
        <f t="shared" si="10"/>
        <v>4560000</v>
      </c>
      <c r="H252" s="54"/>
    </row>
    <row r="253" spans="2:8" ht="14.5" thickBot="1" x14ac:dyDescent="0.35">
      <c r="B253" s="70" t="s">
        <v>386</v>
      </c>
      <c r="C253" s="70"/>
      <c r="D253" s="70"/>
      <c r="E253" s="70"/>
      <c r="F253" s="71"/>
      <c r="G253" s="4">
        <f>SUM(G183:G252)</f>
        <v>70102395.310000002</v>
      </c>
    </row>
    <row r="254" spans="2:8" x14ac:dyDescent="0.3">
      <c r="B254" s="23"/>
      <c r="C254" s="8"/>
      <c r="D254" s="5"/>
      <c r="E254" s="6"/>
      <c r="F254" s="7"/>
      <c r="G254" s="7"/>
    </row>
    <row r="255" spans="2:8" x14ac:dyDescent="0.3">
      <c r="B255" s="23"/>
      <c r="C255" s="8"/>
      <c r="D255" s="5"/>
      <c r="E255" s="6"/>
      <c r="F255" s="7"/>
      <c r="G255" s="7"/>
    </row>
    <row r="256" spans="2:8" ht="14.5" thickBot="1" x14ac:dyDescent="0.35">
      <c r="B256" s="23"/>
      <c r="C256" s="8"/>
      <c r="D256" s="5"/>
      <c r="E256" s="6"/>
      <c r="F256" s="7"/>
      <c r="G256" s="7"/>
    </row>
    <row r="257" spans="2:10" ht="60.75" customHeight="1" thickBot="1" x14ac:dyDescent="0.35">
      <c r="B257" s="56"/>
      <c r="C257" s="57"/>
      <c r="D257" s="57"/>
      <c r="E257" s="58" t="s">
        <v>85</v>
      </c>
      <c r="F257" s="59"/>
      <c r="G257" s="60"/>
    </row>
    <row r="258" spans="2:10" ht="26" x14ac:dyDescent="0.3">
      <c r="B258" s="11" t="s">
        <v>0</v>
      </c>
      <c r="C258" s="12" t="s">
        <v>1</v>
      </c>
      <c r="D258" s="13" t="s">
        <v>2</v>
      </c>
      <c r="E258" s="24" t="s">
        <v>4</v>
      </c>
      <c r="F258" s="25" t="s">
        <v>5</v>
      </c>
      <c r="G258" s="26" t="s">
        <v>24</v>
      </c>
      <c r="H258" s="54" t="s">
        <v>389</v>
      </c>
    </row>
    <row r="259" spans="2:10" ht="25" x14ac:dyDescent="0.3">
      <c r="B259" s="15">
        <v>151802030001</v>
      </c>
      <c r="C259" s="10">
        <v>27</v>
      </c>
      <c r="D259" s="16" t="s">
        <v>220</v>
      </c>
      <c r="E259" s="17">
        <v>1</v>
      </c>
      <c r="F259" s="20">
        <v>43371.93</v>
      </c>
      <c r="G259" s="19">
        <f>+E259*F259</f>
        <v>43371.93</v>
      </c>
      <c r="H259" s="54"/>
    </row>
    <row r="260" spans="2:10" ht="37.5" x14ac:dyDescent="0.3">
      <c r="B260" s="39">
        <v>151802020541</v>
      </c>
      <c r="C260" s="40">
        <v>45</v>
      </c>
      <c r="D260" s="41" t="s">
        <v>221</v>
      </c>
      <c r="E260" s="42">
        <v>10</v>
      </c>
      <c r="F260" s="43">
        <v>38592</v>
      </c>
      <c r="G260" s="44">
        <f t="shared" ref="G260:G284" si="11">+E260*F260</f>
        <v>385920</v>
      </c>
      <c r="H260" s="54"/>
      <c r="I260" s="48">
        <v>34300</v>
      </c>
      <c r="J260" s="47" t="s">
        <v>391</v>
      </c>
    </row>
    <row r="261" spans="2:10" ht="37.5" x14ac:dyDescent="0.3">
      <c r="B261" s="39">
        <v>151802020479</v>
      </c>
      <c r="C261" s="40">
        <v>46</v>
      </c>
      <c r="D261" s="41" t="s">
        <v>222</v>
      </c>
      <c r="E261" s="42">
        <v>30</v>
      </c>
      <c r="F261" s="43">
        <v>42404</v>
      </c>
      <c r="G261" s="44">
        <f t="shared" si="11"/>
        <v>1272120</v>
      </c>
      <c r="H261" s="54"/>
      <c r="I261" s="48">
        <v>32400</v>
      </c>
      <c r="J261" s="47" t="s">
        <v>393</v>
      </c>
    </row>
    <row r="262" spans="2:10" x14ac:dyDescent="0.3">
      <c r="B262" s="15">
        <v>151802020562</v>
      </c>
      <c r="C262" s="10">
        <v>157</v>
      </c>
      <c r="D262" s="16" t="s">
        <v>223</v>
      </c>
      <c r="E262" s="17">
        <v>80</v>
      </c>
      <c r="F262" s="20">
        <v>3293.92</v>
      </c>
      <c r="G262" s="19">
        <f t="shared" si="11"/>
        <v>263513.59999999998</v>
      </c>
      <c r="H262" s="54"/>
      <c r="I262" s="48"/>
    </row>
    <row r="263" spans="2:10" ht="25" x14ac:dyDescent="0.3">
      <c r="B263" s="39">
        <v>151802020696</v>
      </c>
      <c r="C263" s="40">
        <v>165</v>
      </c>
      <c r="D263" s="41" t="s">
        <v>224</v>
      </c>
      <c r="E263" s="42">
        <v>1</v>
      </c>
      <c r="F263" s="43">
        <v>41878</v>
      </c>
      <c r="G263" s="44">
        <f t="shared" si="11"/>
        <v>41878</v>
      </c>
      <c r="H263" s="54"/>
      <c r="I263" s="48">
        <v>38823.529411764706</v>
      </c>
      <c r="J263" s="34" t="s">
        <v>393</v>
      </c>
    </row>
    <row r="264" spans="2:10" ht="25" x14ac:dyDescent="0.3">
      <c r="B264" s="15">
        <v>151802020150</v>
      </c>
      <c r="C264" s="10">
        <v>168</v>
      </c>
      <c r="D264" s="16" t="s">
        <v>225</v>
      </c>
      <c r="E264" s="17">
        <v>1500</v>
      </c>
      <c r="F264" s="20">
        <v>1250</v>
      </c>
      <c r="G264" s="19">
        <f t="shared" si="11"/>
        <v>1875000</v>
      </c>
      <c r="H264" s="54"/>
      <c r="I264" s="48"/>
    </row>
    <row r="265" spans="2:10" ht="25" x14ac:dyDescent="0.3">
      <c r="B265" s="39">
        <v>151802020171</v>
      </c>
      <c r="C265" s="40">
        <v>205</v>
      </c>
      <c r="D265" s="41" t="s">
        <v>226</v>
      </c>
      <c r="E265" s="42">
        <v>20</v>
      </c>
      <c r="F265" s="43">
        <v>23646</v>
      </c>
      <c r="G265" s="44">
        <f t="shared" si="11"/>
        <v>472920</v>
      </c>
      <c r="H265" s="54"/>
      <c r="I265" s="48">
        <v>22200</v>
      </c>
      <c r="J265" s="34" t="s">
        <v>393</v>
      </c>
    </row>
    <row r="266" spans="2:10" ht="25" x14ac:dyDescent="0.3">
      <c r="B266" s="15">
        <v>151802020172</v>
      </c>
      <c r="C266" s="10">
        <v>206</v>
      </c>
      <c r="D266" s="16" t="s">
        <v>227</v>
      </c>
      <c r="E266" s="17">
        <v>1</v>
      </c>
      <c r="F266" s="20">
        <v>21325</v>
      </c>
      <c r="G266" s="19">
        <f t="shared" si="11"/>
        <v>21325</v>
      </c>
      <c r="H266" s="54"/>
    </row>
    <row r="267" spans="2:10" ht="25" x14ac:dyDescent="0.3">
      <c r="B267" s="15">
        <v>151802020668</v>
      </c>
      <c r="C267" s="10">
        <v>222</v>
      </c>
      <c r="D267" s="16" t="s">
        <v>228</v>
      </c>
      <c r="E267" s="17">
        <v>5</v>
      </c>
      <c r="F267" s="20">
        <v>3429.58</v>
      </c>
      <c r="G267" s="19">
        <f t="shared" si="11"/>
        <v>17147.900000000001</v>
      </c>
      <c r="H267" s="54"/>
    </row>
    <row r="268" spans="2:10" ht="25" x14ac:dyDescent="0.3">
      <c r="B268" s="15">
        <v>151802020660</v>
      </c>
      <c r="C268" s="10">
        <v>260</v>
      </c>
      <c r="D268" s="16" t="s">
        <v>229</v>
      </c>
      <c r="E268" s="17">
        <v>12</v>
      </c>
      <c r="F268" s="20">
        <v>40319.58</v>
      </c>
      <c r="G268" s="19">
        <f t="shared" si="11"/>
        <v>483834.96</v>
      </c>
      <c r="H268" s="54"/>
    </row>
    <row r="269" spans="2:10" ht="25" x14ac:dyDescent="0.3">
      <c r="B269" s="15">
        <v>151802020352</v>
      </c>
      <c r="C269" s="10">
        <v>266</v>
      </c>
      <c r="D269" s="16" t="s">
        <v>230</v>
      </c>
      <c r="E269" s="17">
        <v>25</v>
      </c>
      <c r="F269" s="20">
        <v>18007.080000000002</v>
      </c>
      <c r="G269" s="19">
        <f t="shared" si="11"/>
        <v>450177.00000000006</v>
      </c>
      <c r="H269" s="54"/>
    </row>
    <row r="270" spans="2:10" ht="25" x14ac:dyDescent="0.3">
      <c r="B270" s="15">
        <v>151802020353</v>
      </c>
      <c r="C270" s="10">
        <v>267</v>
      </c>
      <c r="D270" s="16" t="s">
        <v>231</v>
      </c>
      <c r="E270" s="17">
        <v>2</v>
      </c>
      <c r="F270" s="20">
        <v>18007.080000000002</v>
      </c>
      <c r="G270" s="19">
        <f t="shared" si="11"/>
        <v>36014.160000000003</v>
      </c>
      <c r="H270" s="54"/>
    </row>
    <row r="271" spans="2:10" ht="25" x14ac:dyDescent="0.3">
      <c r="B271" s="15">
        <v>151802020228</v>
      </c>
      <c r="C271" s="10">
        <v>281</v>
      </c>
      <c r="D271" s="16" t="s">
        <v>232</v>
      </c>
      <c r="E271" s="17">
        <v>1</v>
      </c>
      <c r="F271" s="20">
        <v>1868</v>
      </c>
      <c r="G271" s="19">
        <f t="shared" si="11"/>
        <v>1868</v>
      </c>
      <c r="H271" s="54"/>
    </row>
    <row r="272" spans="2:10" ht="25" x14ac:dyDescent="0.3">
      <c r="B272" s="15">
        <v>151802020224</v>
      </c>
      <c r="C272" s="10">
        <v>287</v>
      </c>
      <c r="D272" s="16" t="s">
        <v>233</v>
      </c>
      <c r="E272" s="17">
        <v>5</v>
      </c>
      <c r="F272" s="20">
        <v>1868</v>
      </c>
      <c r="G272" s="19">
        <f t="shared" si="11"/>
        <v>9340</v>
      </c>
      <c r="H272" s="54"/>
    </row>
    <row r="273" spans="2:8" ht="25" x14ac:dyDescent="0.3">
      <c r="B273" s="15">
        <v>151802020363</v>
      </c>
      <c r="C273" s="10">
        <v>288</v>
      </c>
      <c r="D273" s="16" t="s">
        <v>234</v>
      </c>
      <c r="E273" s="17">
        <v>10</v>
      </c>
      <c r="F273" s="20">
        <v>1868</v>
      </c>
      <c r="G273" s="19">
        <f t="shared" si="11"/>
        <v>18680</v>
      </c>
      <c r="H273" s="54"/>
    </row>
    <row r="274" spans="2:8" x14ac:dyDescent="0.3">
      <c r="B274" s="15">
        <v>151802020248</v>
      </c>
      <c r="C274" s="10">
        <v>318</v>
      </c>
      <c r="D274" s="16" t="s">
        <v>235</v>
      </c>
      <c r="E274" s="17">
        <v>25000</v>
      </c>
      <c r="F274" s="20">
        <v>474</v>
      </c>
      <c r="G274" s="19">
        <f t="shared" si="11"/>
        <v>11850000</v>
      </c>
      <c r="H274" s="54"/>
    </row>
    <row r="275" spans="2:8" ht="25" x14ac:dyDescent="0.3">
      <c r="B275" s="15">
        <v>151802020255</v>
      </c>
      <c r="C275" s="10">
        <v>327</v>
      </c>
      <c r="D275" s="16" t="s">
        <v>236</v>
      </c>
      <c r="E275" s="17">
        <v>20</v>
      </c>
      <c r="F275" s="20">
        <v>1721.93</v>
      </c>
      <c r="G275" s="19">
        <f t="shared" si="11"/>
        <v>34438.6</v>
      </c>
      <c r="H275" s="54"/>
    </row>
    <row r="276" spans="2:8" ht="25" x14ac:dyDescent="0.3">
      <c r="B276" s="15">
        <v>151802020259</v>
      </c>
      <c r="C276" s="10">
        <v>333</v>
      </c>
      <c r="D276" s="16" t="s">
        <v>237</v>
      </c>
      <c r="E276" s="17">
        <v>10</v>
      </c>
      <c r="F276" s="20">
        <v>1721.93</v>
      </c>
      <c r="G276" s="19">
        <f t="shared" si="11"/>
        <v>17219.3</v>
      </c>
      <c r="H276" s="54"/>
    </row>
    <row r="277" spans="2:8" ht="25" x14ac:dyDescent="0.3">
      <c r="B277" s="15">
        <v>151802020374</v>
      </c>
      <c r="C277" s="10">
        <v>334</v>
      </c>
      <c r="D277" s="16" t="s">
        <v>237</v>
      </c>
      <c r="E277" s="17">
        <v>1</v>
      </c>
      <c r="F277" s="20">
        <v>1721.93</v>
      </c>
      <c r="G277" s="19">
        <f t="shared" si="11"/>
        <v>1721.93</v>
      </c>
      <c r="H277" s="54"/>
    </row>
    <row r="278" spans="2:8" ht="25" x14ac:dyDescent="0.3">
      <c r="B278" s="15">
        <v>151802020260</v>
      </c>
      <c r="C278" s="10">
        <v>336</v>
      </c>
      <c r="D278" s="16" t="s">
        <v>238</v>
      </c>
      <c r="E278" s="17">
        <v>1</v>
      </c>
      <c r="F278" s="20">
        <v>1721.93</v>
      </c>
      <c r="G278" s="19">
        <f t="shared" si="11"/>
        <v>1721.93</v>
      </c>
      <c r="H278" s="54"/>
    </row>
    <row r="279" spans="2:8" ht="25" x14ac:dyDescent="0.3">
      <c r="B279" s="15">
        <v>151802020261</v>
      </c>
      <c r="C279" s="10">
        <v>338</v>
      </c>
      <c r="D279" s="16" t="s">
        <v>239</v>
      </c>
      <c r="E279" s="17">
        <v>10</v>
      </c>
      <c r="F279" s="20">
        <v>1721.93</v>
      </c>
      <c r="G279" s="19">
        <f t="shared" si="11"/>
        <v>17219.3</v>
      </c>
      <c r="H279" s="54"/>
    </row>
    <row r="280" spans="2:8" ht="25" x14ac:dyDescent="0.3">
      <c r="B280" s="15">
        <v>151802020262</v>
      </c>
      <c r="C280" s="10">
        <v>340</v>
      </c>
      <c r="D280" s="16" t="s">
        <v>240</v>
      </c>
      <c r="E280" s="17">
        <v>1</v>
      </c>
      <c r="F280" s="20">
        <v>1721.93</v>
      </c>
      <c r="G280" s="19">
        <f t="shared" si="11"/>
        <v>1721.93</v>
      </c>
      <c r="H280" s="54"/>
    </row>
    <row r="281" spans="2:8" x14ac:dyDescent="0.3">
      <c r="B281" s="15">
        <v>151802020269</v>
      </c>
      <c r="C281" s="10">
        <v>354</v>
      </c>
      <c r="D281" s="16" t="s">
        <v>241</v>
      </c>
      <c r="E281" s="17">
        <v>1</v>
      </c>
      <c r="F281" s="20">
        <v>2575</v>
      </c>
      <c r="G281" s="19">
        <f t="shared" si="11"/>
        <v>2575</v>
      </c>
      <c r="H281" s="54"/>
    </row>
    <row r="282" spans="2:8" x14ac:dyDescent="0.3">
      <c r="B282" s="15">
        <v>151802020532</v>
      </c>
      <c r="C282" s="10">
        <v>358</v>
      </c>
      <c r="D282" s="16" t="s">
        <v>242</v>
      </c>
      <c r="E282" s="17">
        <v>50</v>
      </c>
      <c r="F282" s="20">
        <v>2759</v>
      </c>
      <c r="G282" s="19">
        <f t="shared" si="11"/>
        <v>137950</v>
      </c>
      <c r="H282" s="54"/>
    </row>
    <row r="283" spans="2:8" x14ac:dyDescent="0.3">
      <c r="B283" s="15">
        <v>151802020278</v>
      </c>
      <c r="C283" s="10">
        <v>366</v>
      </c>
      <c r="D283" s="16" t="s">
        <v>243</v>
      </c>
      <c r="E283" s="17">
        <v>300</v>
      </c>
      <c r="F283" s="20">
        <v>3684</v>
      </c>
      <c r="G283" s="19">
        <f t="shared" si="11"/>
        <v>1105200</v>
      </c>
      <c r="H283" s="54"/>
    </row>
    <row r="284" spans="2:8" ht="14.5" thickBot="1" x14ac:dyDescent="0.35">
      <c r="B284" s="15">
        <v>151802020279</v>
      </c>
      <c r="C284" s="10">
        <v>367</v>
      </c>
      <c r="D284" s="16" t="s">
        <v>244</v>
      </c>
      <c r="E284" s="17">
        <v>400</v>
      </c>
      <c r="F284" s="20">
        <v>4408</v>
      </c>
      <c r="G284" s="29">
        <f t="shared" si="11"/>
        <v>1763200</v>
      </c>
      <c r="H284" s="54"/>
    </row>
    <row r="285" spans="2:8" ht="14.5" thickBot="1" x14ac:dyDescent="0.35">
      <c r="B285" s="70" t="s">
        <v>386</v>
      </c>
      <c r="C285" s="70"/>
      <c r="D285" s="70"/>
      <c r="E285" s="70"/>
      <c r="F285" s="71"/>
      <c r="G285" s="2">
        <f>SUM(G259:G284)</f>
        <v>20326078.540000003</v>
      </c>
    </row>
    <row r="286" spans="2:8" x14ac:dyDescent="0.3">
      <c r="B286" s="23"/>
      <c r="C286" s="8"/>
      <c r="D286" s="5"/>
      <c r="E286" s="6"/>
      <c r="F286" s="7"/>
      <c r="G286" s="7"/>
    </row>
    <row r="287" spans="2:8" x14ac:dyDescent="0.3">
      <c r="B287" s="23"/>
      <c r="C287" s="8"/>
      <c r="D287" s="5"/>
      <c r="E287" s="6"/>
      <c r="F287" s="7"/>
      <c r="G287" s="7"/>
    </row>
    <row r="288" spans="2:8" ht="14.5" thickBot="1" x14ac:dyDescent="0.35">
      <c r="B288" s="23"/>
      <c r="C288" s="8"/>
      <c r="D288" s="5"/>
      <c r="E288" s="6"/>
      <c r="F288" s="7"/>
      <c r="G288" s="7"/>
    </row>
    <row r="289" spans="2:10" ht="33.75" customHeight="1" thickBot="1" x14ac:dyDescent="0.35">
      <c r="B289" s="56"/>
      <c r="C289" s="57"/>
      <c r="D289" s="57"/>
      <c r="E289" s="58" t="s">
        <v>87</v>
      </c>
      <c r="F289" s="59"/>
      <c r="G289" s="60"/>
    </row>
    <row r="290" spans="2:10" ht="26" x14ac:dyDescent="0.3">
      <c r="B290" s="11" t="s">
        <v>0</v>
      </c>
      <c r="C290" s="12" t="s">
        <v>1</v>
      </c>
      <c r="D290" s="13" t="s">
        <v>2</v>
      </c>
      <c r="E290" s="24" t="s">
        <v>4</v>
      </c>
      <c r="F290" s="25" t="s">
        <v>5</v>
      </c>
      <c r="G290" s="30" t="s">
        <v>24</v>
      </c>
      <c r="H290" s="54" t="s">
        <v>389</v>
      </c>
    </row>
    <row r="291" spans="2:10" x14ac:dyDescent="0.3">
      <c r="B291" s="15">
        <v>151802010006</v>
      </c>
      <c r="C291" s="10">
        <v>42</v>
      </c>
      <c r="D291" s="16" t="s">
        <v>248</v>
      </c>
      <c r="E291" s="17">
        <v>450</v>
      </c>
      <c r="F291" s="20">
        <v>8522</v>
      </c>
      <c r="G291" s="19">
        <f t="shared" ref="G291:G350" si="12">+E291*F291</f>
        <v>3834900</v>
      </c>
      <c r="H291" s="54"/>
    </row>
    <row r="292" spans="2:10" ht="25" x14ac:dyDescent="0.3">
      <c r="B292" s="15">
        <v>151802010045</v>
      </c>
      <c r="C292" s="10">
        <v>43</v>
      </c>
      <c r="D292" s="16" t="s">
        <v>249</v>
      </c>
      <c r="E292" s="17">
        <v>2</v>
      </c>
      <c r="F292" s="20">
        <v>8927</v>
      </c>
      <c r="G292" s="19">
        <f t="shared" si="12"/>
        <v>17854</v>
      </c>
      <c r="H292" s="54"/>
    </row>
    <row r="293" spans="2:10" ht="25" x14ac:dyDescent="0.3">
      <c r="B293" s="39">
        <v>151802020719</v>
      </c>
      <c r="C293" s="40">
        <v>58</v>
      </c>
      <c r="D293" s="41" t="s">
        <v>250</v>
      </c>
      <c r="E293" s="42">
        <v>1</v>
      </c>
      <c r="F293" s="43">
        <v>1334890</v>
      </c>
      <c r="G293" s="44">
        <f t="shared" si="12"/>
        <v>1334890</v>
      </c>
      <c r="H293" s="54"/>
      <c r="I293" s="49">
        <v>785000</v>
      </c>
      <c r="J293" s="34" t="s">
        <v>391</v>
      </c>
    </row>
    <row r="294" spans="2:10" ht="25" x14ac:dyDescent="0.3">
      <c r="B294" s="15">
        <v>151802020667</v>
      </c>
      <c r="C294" s="10">
        <v>59</v>
      </c>
      <c r="D294" s="16" t="s">
        <v>251</v>
      </c>
      <c r="E294" s="17">
        <v>1</v>
      </c>
      <c r="F294" s="20">
        <v>1334890</v>
      </c>
      <c r="G294" s="19">
        <f t="shared" si="12"/>
        <v>1334890</v>
      </c>
      <c r="H294" s="54"/>
    </row>
    <row r="295" spans="2:10" ht="25" x14ac:dyDescent="0.3">
      <c r="B295" s="39">
        <v>151802020058</v>
      </c>
      <c r="C295" s="40">
        <v>60</v>
      </c>
      <c r="D295" s="41" t="s">
        <v>252</v>
      </c>
      <c r="E295" s="42">
        <v>1</v>
      </c>
      <c r="F295" s="43">
        <v>1334890</v>
      </c>
      <c r="G295" s="44">
        <f t="shared" si="12"/>
        <v>1334890</v>
      </c>
      <c r="H295" s="54"/>
      <c r="I295" s="49">
        <v>785000</v>
      </c>
      <c r="J295" s="34" t="s">
        <v>391</v>
      </c>
    </row>
    <row r="296" spans="2:10" x14ac:dyDescent="0.3">
      <c r="B296" s="15">
        <v>151802010009</v>
      </c>
      <c r="C296" s="10">
        <v>71</v>
      </c>
      <c r="D296" s="16" t="s">
        <v>253</v>
      </c>
      <c r="E296" s="17">
        <v>12</v>
      </c>
      <c r="F296" s="20">
        <v>59388.14</v>
      </c>
      <c r="G296" s="19">
        <f t="shared" si="12"/>
        <v>712657.67999999993</v>
      </c>
      <c r="H296" s="54"/>
    </row>
    <row r="297" spans="2:10" ht="37.5" x14ac:dyDescent="0.3">
      <c r="B297" s="15">
        <v>151802020080</v>
      </c>
      <c r="C297" s="10">
        <v>81</v>
      </c>
      <c r="D297" s="16" t="s">
        <v>254</v>
      </c>
      <c r="E297" s="17">
        <v>1</v>
      </c>
      <c r="F297" s="20">
        <v>114240</v>
      </c>
      <c r="G297" s="19">
        <f t="shared" si="12"/>
        <v>114240</v>
      </c>
      <c r="H297" s="54"/>
    </row>
    <row r="298" spans="2:10" ht="37.5" x14ac:dyDescent="0.3">
      <c r="B298" s="15">
        <v>151802020083</v>
      </c>
      <c r="C298" s="10">
        <v>83</v>
      </c>
      <c r="D298" s="16" t="s">
        <v>255</v>
      </c>
      <c r="E298" s="17">
        <v>3</v>
      </c>
      <c r="F298" s="20">
        <v>169069.59999999998</v>
      </c>
      <c r="G298" s="19">
        <f t="shared" si="12"/>
        <v>507208.79999999993</v>
      </c>
      <c r="H298" s="54"/>
    </row>
    <row r="299" spans="2:10" ht="25" x14ac:dyDescent="0.3">
      <c r="B299" s="15">
        <v>151802020103</v>
      </c>
      <c r="C299" s="10">
        <v>100</v>
      </c>
      <c r="D299" s="16" t="s">
        <v>256</v>
      </c>
      <c r="E299" s="17">
        <v>10</v>
      </c>
      <c r="F299" s="20">
        <v>260366</v>
      </c>
      <c r="G299" s="19">
        <f t="shared" si="12"/>
        <v>2603660</v>
      </c>
      <c r="H299" s="54"/>
    </row>
    <row r="300" spans="2:10" ht="25" x14ac:dyDescent="0.3">
      <c r="B300" s="15">
        <v>151802020418</v>
      </c>
      <c r="C300" s="10">
        <v>109</v>
      </c>
      <c r="D300" s="16" t="s">
        <v>257</v>
      </c>
      <c r="E300" s="17">
        <v>5</v>
      </c>
      <c r="F300" s="20">
        <v>175000</v>
      </c>
      <c r="G300" s="19">
        <f t="shared" si="12"/>
        <v>875000</v>
      </c>
      <c r="H300" s="54"/>
    </row>
    <row r="301" spans="2:10" ht="25" x14ac:dyDescent="0.3">
      <c r="B301" s="15">
        <v>151802020419</v>
      </c>
      <c r="C301" s="10">
        <v>110</v>
      </c>
      <c r="D301" s="16" t="s">
        <v>258</v>
      </c>
      <c r="E301" s="17">
        <v>1</v>
      </c>
      <c r="F301" s="20">
        <v>175000</v>
      </c>
      <c r="G301" s="19">
        <f t="shared" si="12"/>
        <v>175000</v>
      </c>
      <c r="H301" s="54"/>
    </row>
    <row r="302" spans="2:10" ht="25" x14ac:dyDescent="0.3">
      <c r="B302" s="15">
        <v>151802020115</v>
      </c>
      <c r="C302" s="10">
        <v>113</v>
      </c>
      <c r="D302" s="16" t="s">
        <v>259</v>
      </c>
      <c r="E302" s="17">
        <v>1</v>
      </c>
      <c r="F302" s="20">
        <v>32561</v>
      </c>
      <c r="G302" s="19">
        <f t="shared" si="12"/>
        <v>32561</v>
      </c>
      <c r="H302" s="54"/>
    </row>
    <row r="303" spans="2:10" ht="25" x14ac:dyDescent="0.3">
      <c r="B303" s="15">
        <v>151802020116</v>
      </c>
      <c r="C303" s="10">
        <v>114</v>
      </c>
      <c r="D303" s="16" t="s">
        <v>260</v>
      </c>
      <c r="E303" s="17">
        <v>5</v>
      </c>
      <c r="F303" s="20">
        <v>5000</v>
      </c>
      <c r="G303" s="19">
        <f t="shared" si="12"/>
        <v>25000</v>
      </c>
      <c r="H303" s="54"/>
    </row>
    <row r="304" spans="2:10" ht="25" x14ac:dyDescent="0.3">
      <c r="B304" s="15">
        <v>151802020117</v>
      </c>
      <c r="C304" s="10">
        <v>115</v>
      </c>
      <c r="D304" s="16" t="s">
        <v>261</v>
      </c>
      <c r="E304" s="17">
        <v>15</v>
      </c>
      <c r="F304" s="20">
        <v>5000</v>
      </c>
      <c r="G304" s="19">
        <f t="shared" si="12"/>
        <v>75000</v>
      </c>
      <c r="H304" s="54"/>
    </row>
    <row r="305" spans="2:10" ht="37.5" x14ac:dyDescent="0.3">
      <c r="B305" s="15">
        <v>151802020125</v>
      </c>
      <c r="C305" s="10">
        <v>123</v>
      </c>
      <c r="D305" s="16" t="s">
        <v>262</v>
      </c>
      <c r="E305" s="17">
        <v>1</v>
      </c>
      <c r="F305" s="20">
        <v>166464</v>
      </c>
      <c r="G305" s="19">
        <f t="shared" si="12"/>
        <v>166464</v>
      </c>
      <c r="H305" s="54"/>
    </row>
    <row r="306" spans="2:10" ht="25" x14ac:dyDescent="0.3">
      <c r="B306" s="15">
        <v>151802060011</v>
      </c>
      <c r="C306" s="10">
        <v>125</v>
      </c>
      <c r="D306" s="16" t="s">
        <v>263</v>
      </c>
      <c r="E306" s="17">
        <v>180</v>
      </c>
      <c r="F306" s="20">
        <v>5289.55</v>
      </c>
      <c r="G306" s="19">
        <f t="shared" si="12"/>
        <v>952119</v>
      </c>
      <c r="H306" s="54"/>
    </row>
    <row r="307" spans="2:10" ht="25" x14ac:dyDescent="0.3">
      <c r="B307" s="39">
        <v>151802060670</v>
      </c>
      <c r="C307" s="40">
        <v>133</v>
      </c>
      <c r="D307" s="41" t="s">
        <v>264</v>
      </c>
      <c r="E307" s="42">
        <v>1</v>
      </c>
      <c r="F307" s="43">
        <v>1460760.0000000002</v>
      </c>
      <c r="G307" s="44">
        <f t="shared" si="12"/>
        <v>1460760.0000000002</v>
      </c>
      <c r="H307" s="54"/>
      <c r="I307" s="49">
        <v>1035300</v>
      </c>
      <c r="J307" s="34" t="s">
        <v>399</v>
      </c>
    </row>
    <row r="308" spans="2:10" ht="25" x14ac:dyDescent="0.3">
      <c r="B308" s="15">
        <v>151802020728</v>
      </c>
      <c r="C308" s="10">
        <v>150</v>
      </c>
      <c r="D308" s="16" t="s">
        <v>265</v>
      </c>
      <c r="E308" s="17">
        <v>1</v>
      </c>
      <c r="F308" s="20">
        <v>33600</v>
      </c>
      <c r="G308" s="19">
        <f t="shared" si="12"/>
        <v>33600</v>
      </c>
      <c r="H308" s="54"/>
    </row>
    <row r="309" spans="2:10" x14ac:dyDescent="0.3">
      <c r="B309" s="15">
        <v>151802020137</v>
      </c>
      <c r="C309" s="10">
        <v>152</v>
      </c>
      <c r="D309" s="16" t="s">
        <v>266</v>
      </c>
      <c r="E309" s="17">
        <v>2000</v>
      </c>
      <c r="F309" s="20">
        <v>25</v>
      </c>
      <c r="G309" s="19">
        <f t="shared" si="12"/>
        <v>50000</v>
      </c>
      <c r="H309" s="54"/>
    </row>
    <row r="310" spans="2:10" x14ac:dyDescent="0.3">
      <c r="B310" s="15">
        <v>151802020485</v>
      </c>
      <c r="C310" s="10">
        <v>155</v>
      </c>
      <c r="D310" s="16" t="s">
        <v>267</v>
      </c>
      <c r="E310" s="17">
        <v>50</v>
      </c>
      <c r="F310" s="20">
        <v>2894.08</v>
      </c>
      <c r="G310" s="19">
        <f t="shared" si="12"/>
        <v>144704</v>
      </c>
      <c r="H310" s="54"/>
    </row>
    <row r="311" spans="2:10" x14ac:dyDescent="0.3">
      <c r="B311" s="15">
        <v>151802010019</v>
      </c>
      <c r="C311" s="10">
        <v>156</v>
      </c>
      <c r="D311" s="16" t="s">
        <v>268</v>
      </c>
      <c r="E311" s="17">
        <v>80</v>
      </c>
      <c r="F311" s="20">
        <v>2513.2800000000002</v>
      </c>
      <c r="G311" s="19">
        <f t="shared" si="12"/>
        <v>201062.40000000002</v>
      </c>
      <c r="H311" s="54"/>
    </row>
    <row r="312" spans="2:10" ht="25" x14ac:dyDescent="0.3">
      <c r="B312" s="15">
        <v>151802020142</v>
      </c>
      <c r="C312" s="10">
        <v>159</v>
      </c>
      <c r="D312" s="16" t="s">
        <v>269</v>
      </c>
      <c r="E312" s="17">
        <v>1</v>
      </c>
      <c r="F312" s="20">
        <v>15602</v>
      </c>
      <c r="G312" s="19">
        <f t="shared" si="12"/>
        <v>15602</v>
      </c>
      <c r="H312" s="54"/>
    </row>
    <row r="313" spans="2:10" ht="25" x14ac:dyDescent="0.3">
      <c r="B313" s="39">
        <v>151802020385</v>
      </c>
      <c r="C313" s="40">
        <v>162</v>
      </c>
      <c r="D313" s="41" t="s">
        <v>270</v>
      </c>
      <c r="E313" s="42">
        <v>20</v>
      </c>
      <c r="F313" s="43">
        <v>8925</v>
      </c>
      <c r="G313" s="44">
        <f t="shared" si="12"/>
        <v>178500</v>
      </c>
      <c r="H313" s="54"/>
      <c r="I313" s="49">
        <v>2142</v>
      </c>
      <c r="J313" s="34" t="s">
        <v>394</v>
      </c>
    </row>
    <row r="314" spans="2:10" ht="25" x14ac:dyDescent="0.3">
      <c r="B314" s="15">
        <v>151802020695</v>
      </c>
      <c r="C314" s="10">
        <v>166</v>
      </c>
      <c r="D314" s="16" t="s">
        <v>271</v>
      </c>
      <c r="E314" s="17">
        <v>5</v>
      </c>
      <c r="F314" s="20">
        <v>37312</v>
      </c>
      <c r="G314" s="19">
        <f t="shared" si="12"/>
        <v>186560</v>
      </c>
      <c r="H314" s="54"/>
    </row>
    <row r="315" spans="2:10" ht="25" x14ac:dyDescent="0.3">
      <c r="B315" s="15">
        <v>151802020694</v>
      </c>
      <c r="C315" s="10">
        <v>167</v>
      </c>
      <c r="D315" s="16" t="s">
        <v>272</v>
      </c>
      <c r="E315" s="17">
        <v>100</v>
      </c>
      <c r="F315" s="20">
        <v>30830</v>
      </c>
      <c r="G315" s="19">
        <f t="shared" si="12"/>
        <v>3083000</v>
      </c>
      <c r="H315" s="54"/>
    </row>
    <row r="316" spans="2:10" x14ac:dyDescent="0.3">
      <c r="B316" s="39">
        <v>151802020156</v>
      </c>
      <c r="C316" s="40">
        <v>178</v>
      </c>
      <c r="D316" s="41" t="s">
        <v>273</v>
      </c>
      <c r="E316" s="42">
        <v>3000</v>
      </c>
      <c r="F316" s="43">
        <v>660</v>
      </c>
      <c r="G316" s="44">
        <f t="shared" si="12"/>
        <v>1980000</v>
      </c>
      <c r="H316" s="54"/>
      <c r="I316" s="49">
        <v>579</v>
      </c>
      <c r="J316" s="34" t="s">
        <v>400</v>
      </c>
    </row>
    <row r="317" spans="2:10" ht="25" x14ac:dyDescent="0.3">
      <c r="B317" s="15">
        <v>151802020445</v>
      </c>
      <c r="C317" s="10">
        <v>179</v>
      </c>
      <c r="D317" s="16" t="s">
        <v>274</v>
      </c>
      <c r="E317" s="17">
        <v>1</v>
      </c>
      <c r="F317" s="20">
        <v>15008</v>
      </c>
      <c r="G317" s="19">
        <f t="shared" si="12"/>
        <v>15008</v>
      </c>
      <c r="H317" s="54"/>
    </row>
    <row r="318" spans="2:10" ht="25" x14ac:dyDescent="0.3">
      <c r="B318" s="15">
        <v>151802020327</v>
      </c>
      <c r="C318" s="10">
        <v>189</v>
      </c>
      <c r="D318" s="16" t="s">
        <v>275</v>
      </c>
      <c r="E318" s="17">
        <v>1</v>
      </c>
      <c r="F318" s="20">
        <v>23409</v>
      </c>
      <c r="G318" s="19">
        <f t="shared" si="12"/>
        <v>23409</v>
      </c>
      <c r="H318" s="54"/>
    </row>
    <row r="319" spans="2:10" x14ac:dyDescent="0.3">
      <c r="B319" s="15">
        <v>151802060328</v>
      </c>
      <c r="C319" s="10">
        <v>191</v>
      </c>
      <c r="D319" s="16" t="s">
        <v>276</v>
      </c>
      <c r="E319" s="17">
        <v>100</v>
      </c>
      <c r="F319" s="20">
        <v>8271.69</v>
      </c>
      <c r="G319" s="19">
        <f t="shared" si="12"/>
        <v>827169</v>
      </c>
      <c r="H319" s="54"/>
    </row>
    <row r="320" spans="2:10" ht="25" x14ac:dyDescent="0.3">
      <c r="B320" s="15">
        <v>151802020332</v>
      </c>
      <c r="C320" s="10">
        <v>202</v>
      </c>
      <c r="D320" s="16" t="s">
        <v>277</v>
      </c>
      <c r="E320" s="17">
        <v>100</v>
      </c>
      <c r="F320" s="20">
        <v>646.16999999999996</v>
      </c>
      <c r="G320" s="19">
        <f t="shared" si="12"/>
        <v>64616.999999999993</v>
      </c>
      <c r="H320" s="54"/>
    </row>
    <row r="321" spans="2:10" x14ac:dyDescent="0.3">
      <c r="B321" s="15">
        <v>151802020179</v>
      </c>
      <c r="C321" s="10">
        <v>214</v>
      </c>
      <c r="D321" s="16" t="s">
        <v>278</v>
      </c>
      <c r="E321" s="17">
        <v>1</v>
      </c>
      <c r="F321" s="20">
        <v>28458.85</v>
      </c>
      <c r="G321" s="19">
        <f t="shared" si="12"/>
        <v>28458.85</v>
      </c>
      <c r="H321" s="54"/>
    </row>
    <row r="322" spans="2:10" x14ac:dyDescent="0.3">
      <c r="B322" s="15">
        <v>151802020180</v>
      </c>
      <c r="C322" s="10">
        <v>215</v>
      </c>
      <c r="D322" s="16" t="s">
        <v>279</v>
      </c>
      <c r="E322" s="17">
        <v>3</v>
      </c>
      <c r="F322" s="20">
        <v>28458.85</v>
      </c>
      <c r="G322" s="19">
        <f t="shared" si="12"/>
        <v>85376.549999999988</v>
      </c>
      <c r="H322" s="54"/>
    </row>
    <row r="323" spans="2:10" x14ac:dyDescent="0.3">
      <c r="B323" s="39">
        <v>151802020181</v>
      </c>
      <c r="C323" s="40">
        <v>216</v>
      </c>
      <c r="D323" s="41" t="s">
        <v>280</v>
      </c>
      <c r="E323" s="42">
        <v>1</v>
      </c>
      <c r="F323" s="43">
        <v>28458.85</v>
      </c>
      <c r="G323" s="44">
        <f t="shared" si="12"/>
        <v>28458.85</v>
      </c>
      <c r="H323" s="54"/>
      <c r="I323" s="49">
        <v>26358.5</v>
      </c>
      <c r="J323" s="34" t="s">
        <v>394</v>
      </c>
    </row>
    <row r="324" spans="2:10" x14ac:dyDescent="0.3">
      <c r="B324" s="15">
        <v>151802020182</v>
      </c>
      <c r="C324" s="10">
        <v>217</v>
      </c>
      <c r="D324" s="16" t="s">
        <v>281</v>
      </c>
      <c r="E324" s="17">
        <v>1</v>
      </c>
      <c r="F324" s="20">
        <v>28458.85</v>
      </c>
      <c r="G324" s="19">
        <f t="shared" si="12"/>
        <v>28458.85</v>
      </c>
      <c r="H324" s="54"/>
    </row>
    <row r="325" spans="2:10" x14ac:dyDescent="0.3">
      <c r="B325" s="39">
        <v>151802020183</v>
      </c>
      <c r="C325" s="40">
        <v>218</v>
      </c>
      <c r="D325" s="41" t="s">
        <v>282</v>
      </c>
      <c r="E325" s="42">
        <v>1</v>
      </c>
      <c r="F325" s="43">
        <v>28458.85</v>
      </c>
      <c r="G325" s="44">
        <f t="shared" si="12"/>
        <v>28458.85</v>
      </c>
      <c r="H325" s="54"/>
      <c r="I325" s="49">
        <v>26359</v>
      </c>
      <c r="J325" s="34" t="s">
        <v>394</v>
      </c>
    </row>
    <row r="326" spans="2:10" x14ac:dyDescent="0.3">
      <c r="B326" s="39">
        <v>151802020184</v>
      </c>
      <c r="C326" s="40">
        <v>219</v>
      </c>
      <c r="D326" s="41" t="s">
        <v>283</v>
      </c>
      <c r="E326" s="42">
        <v>1</v>
      </c>
      <c r="F326" s="43">
        <v>28458.85</v>
      </c>
      <c r="G326" s="44">
        <f t="shared" si="12"/>
        <v>28458.85</v>
      </c>
      <c r="H326" s="54"/>
      <c r="I326" s="49">
        <v>26359</v>
      </c>
      <c r="J326" s="34" t="s">
        <v>394</v>
      </c>
    </row>
    <row r="327" spans="2:10" x14ac:dyDescent="0.3">
      <c r="B327" s="39">
        <v>151802020185</v>
      </c>
      <c r="C327" s="40">
        <v>220</v>
      </c>
      <c r="D327" s="41" t="s">
        <v>284</v>
      </c>
      <c r="E327" s="42">
        <v>20</v>
      </c>
      <c r="F327" s="43">
        <v>28458.85</v>
      </c>
      <c r="G327" s="44">
        <f t="shared" si="12"/>
        <v>569177</v>
      </c>
      <c r="H327" s="54"/>
      <c r="I327" s="49">
        <v>26359</v>
      </c>
      <c r="J327" s="34" t="s">
        <v>394</v>
      </c>
    </row>
    <row r="328" spans="2:10" ht="25" x14ac:dyDescent="0.3">
      <c r="B328" s="15">
        <v>151802020337</v>
      </c>
      <c r="C328" s="10">
        <v>244</v>
      </c>
      <c r="D328" s="16" t="s">
        <v>285</v>
      </c>
      <c r="E328" s="17">
        <v>2</v>
      </c>
      <c r="F328" s="20">
        <v>40693</v>
      </c>
      <c r="G328" s="19">
        <f t="shared" si="12"/>
        <v>81386</v>
      </c>
      <c r="H328" s="54"/>
    </row>
    <row r="329" spans="2:10" ht="25" x14ac:dyDescent="0.3">
      <c r="B329" s="15">
        <v>151802020201</v>
      </c>
      <c r="C329" s="10">
        <v>247</v>
      </c>
      <c r="D329" s="16" t="s">
        <v>286</v>
      </c>
      <c r="E329" s="17">
        <v>1</v>
      </c>
      <c r="F329" s="20">
        <v>39571</v>
      </c>
      <c r="G329" s="19">
        <f t="shared" si="12"/>
        <v>39571</v>
      </c>
      <c r="H329" s="54"/>
    </row>
    <row r="330" spans="2:10" ht="25" x14ac:dyDescent="0.3">
      <c r="B330" s="15">
        <v>151802020533</v>
      </c>
      <c r="C330" s="10">
        <v>278</v>
      </c>
      <c r="D330" s="16" t="s">
        <v>287</v>
      </c>
      <c r="E330" s="17">
        <v>1</v>
      </c>
      <c r="F330" s="20">
        <v>76477.647058823524</v>
      </c>
      <c r="G330" s="19">
        <f t="shared" si="12"/>
        <v>76477.647058823524</v>
      </c>
      <c r="H330" s="54"/>
    </row>
    <row r="331" spans="2:10" x14ac:dyDescent="0.3">
      <c r="B331" s="15">
        <v>151802020230</v>
      </c>
      <c r="C331" s="10">
        <v>295</v>
      </c>
      <c r="D331" s="16" t="s">
        <v>288</v>
      </c>
      <c r="E331" s="17">
        <v>3</v>
      </c>
      <c r="F331" s="20">
        <v>537</v>
      </c>
      <c r="G331" s="19">
        <f t="shared" si="12"/>
        <v>1611</v>
      </c>
      <c r="H331" s="54"/>
    </row>
    <row r="332" spans="2:10" ht="25" x14ac:dyDescent="0.3">
      <c r="B332" s="15">
        <v>151802020405</v>
      </c>
      <c r="C332" s="10">
        <v>308</v>
      </c>
      <c r="D332" s="16" t="s">
        <v>289</v>
      </c>
      <c r="E332" s="17">
        <v>1</v>
      </c>
      <c r="F332" s="20">
        <v>146823.5294117647</v>
      </c>
      <c r="G332" s="19">
        <f t="shared" si="12"/>
        <v>146823.5294117647</v>
      </c>
      <c r="H332" s="54"/>
    </row>
    <row r="333" spans="2:10" x14ac:dyDescent="0.3">
      <c r="B333" s="15">
        <v>151802010038</v>
      </c>
      <c r="C333" s="10">
        <v>317</v>
      </c>
      <c r="D333" s="16" t="s">
        <v>290</v>
      </c>
      <c r="E333" s="17">
        <v>5</v>
      </c>
      <c r="F333" s="20">
        <v>8919</v>
      </c>
      <c r="G333" s="19">
        <f t="shared" si="12"/>
        <v>44595</v>
      </c>
      <c r="H333" s="54"/>
    </row>
    <row r="334" spans="2:10" ht="25" x14ac:dyDescent="0.3">
      <c r="B334" s="15">
        <v>151802020493</v>
      </c>
      <c r="C334" s="10">
        <v>323</v>
      </c>
      <c r="D334" s="16" t="s">
        <v>291</v>
      </c>
      <c r="E334" s="17">
        <v>1</v>
      </c>
      <c r="F334" s="20">
        <v>2574</v>
      </c>
      <c r="G334" s="19">
        <f t="shared" si="12"/>
        <v>2574</v>
      </c>
      <c r="H334" s="54"/>
    </row>
    <row r="335" spans="2:10" x14ac:dyDescent="0.3">
      <c r="B335" s="15">
        <v>151802020251</v>
      </c>
      <c r="C335" s="10">
        <v>324</v>
      </c>
      <c r="D335" s="16" t="s">
        <v>292</v>
      </c>
      <c r="E335" s="17">
        <v>1</v>
      </c>
      <c r="F335" s="20">
        <v>6999.58</v>
      </c>
      <c r="G335" s="19">
        <f t="shared" si="12"/>
        <v>6999.58</v>
      </c>
      <c r="H335" s="54"/>
    </row>
    <row r="336" spans="2:10" x14ac:dyDescent="0.3">
      <c r="B336" s="39">
        <v>151802020252</v>
      </c>
      <c r="C336" s="40">
        <v>325</v>
      </c>
      <c r="D336" s="41" t="s">
        <v>293</v>
      </c>
      <c r="E336" s="42">
        <v>1</v>
      </c>
      <c r="F336" s="43">
        <v>7543.41</v>
      </c>
      <c r="G336" s="44">
        <f t="shared" si="12"/>
        <v>7543.41</v>
      </c>
      <c r="H336" s="54"/>
      <c r="I336" s="49">
        <v>7199.5</v>
      </c>
      <c r="J336" s="34" t="s">
        <v>394</v>
      </c>
    </row>
    <row r="337" spans="2:10" x14ac:dyDescent="0.3">
      <c r="B337" s="39">
        <v>151802020253</v>
      </c>
      <c r="C337" s="40">
        <v>326</v>
      </c>
      <c r="D337" s="41" t="s">
        <v>294</v>
      </c>
      <c r="E337" s="42">
        <v>1</v>
      </c>
      <c r="F337" s="43">
        <v>7543.41</v>
      </c>
      <c r="G337" s="44">
        <f t="shared" si="12"/>
        <v>7543.41</v>
      </c>
      <c r="H337" s="54"/>
      <c r="I337" s="49">
        <v>7200</v>
      </c>
      <c r="J337" s="34" t="s">
        <v>394</v>
      </c>
    </row>
    <row r="338" spans="2:10" ht="25" x14ac:dyDescent="0.3">
      <c r="B338" s="15">
        <v>151802020256</v>
      </c>
      <c r="C338" s="10">
        <v>328</v>
      </c>
      <c r="D338" s="16" t="s">
        <v>295</v>
      </c>
      <c r="E338" s="17">
        <v>30</v>
      </c>
      <c r="F338" s="20">
        <v>2539.46</v>
      </c>
      <c r="G338" s="19">
        <f t="shared" si="12"/>
        <v>76183.8</v>
      </c>
      <c r="H338" s="54"/>
    </row>
    <row r="339" spans="2:10" ht="25" x14ac:dyDescent="0.3">
      <c r="B339" s="15">
        <v>151802020372</v>
      </c>
      <c r="C339" s="10">
        <v>329</v>
      </c>
      <c r="D339" s="16" t="s">
        <v>296</v>
      </c>
      <c r="E339" s="17">
        <v>25</v>
      </c>
      <c r="F339" s="20">
        <v>1740.97</v>
      </c>
      <c r="G339" s="19">
        <f t="shared" si="12"/>
        <v>43524.25</v>
      </c>
      <c r="H339" s="54"/>
    </row>
    <row r="340" spans="2:10" ht="25" x14ac:dyDescent="0.3">
      <c r="B340" s="15">
        <v>151802020373</v>
      </c>
      <c r="C340" s="10">
        <v>330</v>
      </c>
      <c r="D340" s="16" t="s">
        <v>297</v>
      </c>
      <c r="E340" s="17">
        <v>20</v>
      </c>
      <c r="F340" s="20">
        <v>2539.46</v>
      </c>
      <c r="G340" s="19">
        <f t="shared" si="12"/>
        <v>50789.2</v>
      </c>
      <c r="H340" s="54"/>
    </row>
    <row r="341" spans="2:10" ht="25" x14ac:dyDescent="0.3">
      <c r="B341" s="15">
        <v>151802020257</v>
      </c>
      <c r="C341" s="10">
        <v>331</v>
      </c>
      <c r="D341" s="16" t="s">
        <v>298</v>
      </c>
      <c r="E341" s="17">
        <v>10</v>
      </c>
      <c r="F341" s="20">
        <v>1740.97</v>
      </c>
      <c r="G341" s="19">
        <f t="shared" si="12"/>
        <v>17409.7</v>
      </c>
      <c r="H341" s="54"/>
    </row>
    <row r="342" spans="2:10" ht="25" x14ac:dyDescent="0.3">
      <c r="B342" s="15">
        <v>151802020258</v>
      </c>
      <c r="C342" s="10">
        <v>332</v>
      </c>
      <c r="D342" s="16" t="s">
        <v>299</v>
      </c>
      <c r="E342" s="17">
        <v>10</v>
      </c>
      <c r="F342" s="20">
        <v>2513.2800000000002</v>
      </c>
      <c r="G342" s="19">
        <f t="shared" si="12"/>
        <v>25132.800000000003</v>
      </c>
      <c r="H342" s="54"/>
    </row>
    <row r="343" spans="2:10" ht="25" x14ac:dyDescent="0.3">
      <c r="B343" s="15">
        <v>151802020375</v>
      </c>
      <c r="C343" s="10">
        <v>335</v>
      </c>
      <c r="D343" s="16" t="s">
        <v>300</v>
      </c>
      <c r="E343" s="17">
        <v>10</v>
      </c>
      <c r="F343" s="20">
        <v>2539.46</v>
      </c>
      <c r="G343" s="19">
        <f t="shared" si="12"/>
        <v>25394.6</v>
      </c>
      <c r="H343" s="54"/>
    </row>
    <row r="344" spans="2:10" ht="25" x14ac:dyDescent="0.3">
      <c r="B344" s="15">
        <v>151802020400</v>
      </c>
      <c r="C344" s="10">
        <v>337</v>
      </c>
      <c r="D344" s="16" t="s">
        <v>301</v>
      </c>
      <c r="E344" s="17">
        <v>10</v>
      </c>
      <c r="F344" s="20">
        <v>2539.46</v>
      </c>
      <c r="G344" s="19">
        <f t="shared" si="12"/>
        <v>25394.6</v>
      </c>
      <c r="H344" s="54"/>
    </row>
    <row r="345" spans="2:10" ht="25" x14ac:dyDescent="0.3">
      <c r="B345" s="15">
        <v>151802020396</v>
      </c>
      <c r="C345" s="10">
        <v>339</v>
      </c>
      <c r="D345" s="16" t="s">
        <v>302</v>
      </c>
      <c r="E345" s="17">
        <v>10</v>
      </c>
      <c r="F345" s="20">
        <v>2539.46</v>
      </c>
      <c r="G345" s="19">
        <f t="shared" si="12"/>
        <v>25394.6</v>
      </c>
      <c r="H345" s="54"/>
    </row>
    <row r="346" spans="2:10" ht="25" x14ac:dyDescent="0.3">
      <c r="B346" s="15">
        <v>151802020401</v>
      </c>
      <c r="C346" s="10">
        <v>341</v>
      </c>
      <c r="D346" s="16" t="s">
        <v>303</v>
      </c>
      <c r="E346" s="17">
        <v>40</v>
      </c>
      <c r="F346" s="20">
        <v>2539.46</v>
      </c>
      <c r="G346" s="19">
        <f t="shared" si="12"/>
        <v>101578.4</v>
      </c>
      <c r="H346" s="54"/>
    </row>
    <row r="347" spans="2:10" x14ac:dyDescent="0.3">
      <c r="B347" s="15">
        <v>151802020268</v>
      </c>
      <c r="C347" s="10">
        <v>353</v>
      </c>
      <c r="D347" s="16" t="s">
        <v>304</v>
      </c>
      <c r="E347" s="17">
        <v>1</v>
      </c>
      <c r="F347" s="20">
        <v>2293</v>
      </c>
      <c r="G347" s="19">
        <f t="shared" si="12"/>
        <v>2293</v>
      </c>
      <c r="H347" s="54"/>
    </row>
    <row r="348" spans="2:10" x14ac:dyDescent="0.3">
      <c r="B348" s="15">
        <v>151802020270</v>
      </c>
      <c r="C348" s="10">
        <v>355</v>
      </c>
      <c r="D348" s="16" t="s">
        <v>305</v>
      </c>
      <c r="E348" s="17">
        <v>10</v>
      </c>
      <c r="F348" s="20">
        <v>2754</v>
      </c>
      <c r="G348" s="19">
        <f t="shared" si="12"/>
        <v>27540</v>
      </c>
      <c r="H348" s="54"/>
    </row>
    <row r="349" spans="2:10" x14ac:dyDescent="0.3">
      <c r="B349" s="15">
        <v>151802020379</v>
      </c>
      <c r="C349" s="10">
        <v>356</v>
      </c>
      <c r="D349" s="16" t="s">
        <v>306</v>
      </c>
      <c r="E349" s="17">
        <v>30</v>
      </c>
      <c r="F349" s="20">
        <v>3124</v>
      </c>
      <c r="G349" s="19">
        <f t="shared" si="12"/>
        <v>93720</v>
      </c>
      <c r="H349" s="54"/>
    </row>
    <row r="350" spans="2:10" ht="14.5" thickBot="1" x14ac:dyDescent="0.35">
      <c r="B350" s="15">
        <v>151802020380</v>
      </c>
      <c r="C350" s="10">
        <v>357</v>
      </c>
      <c r="D350" s="16" t="s">
        <v>307</v>
      </c>
      <c r="E350" s="17">
        <v>1</v>
      </c>
      <c r="F350" s="20">
        <v>3855</v>
      </c>
      <c r="G350" s="29">
        <f t="shared" si="12"/>
        <v>3855</v>
      </c>
      <c r="H350" s="54"/>
    </row>
    <row r="351" spans="2:10" ht="14.5" thickBot="1" x14ac:dyDescent="0.35">
      <c r="B351" s="61" t="s">
        <v>386</v>
      </c>
      <c r="C351" s="61"/>
      <c r="D351" s="61"/>
      <c r="E351" s="61"/>
      <c r="F351" s="62"/>
      <c r="G351" s="2">
        <f>SUM(G191:G350)</f>
        <v>200267667.85647061</v>
      </c>
    </row>
    <row r="352" spans="2:10" x14ac:dyDescent="0.3">
      <c r="B352" s="23"/>
      <c r="C352" s="8"/>
      <c r="D352" s="5"/>
      <c r="E352" s="6"/>
      <c r="F352" s="7"/>
      <c r="G352" s="7"/>
    </row>
    <row r="353" spans="2:9" ht="14.5" thickBot="1" x14ac:dyDescent="0.35">
      <c r="B353" s="23"/>
      <c r="C353" s="8"/>
      <c r="D353" s="5"/>
      <c r="E353" s="6"/>
      <c r="F353" s="7"/>
      <c r="G353" s="7"/>
    </row>
    <row r="354" spans="2:9" ht="40.5" customHeight="1" thickBot="1" x14ac:dyDescent="0.35">
      <c r="B354" s="56"/>
      <c r="C354" s="57"/>
      <c r="D354" s="57"/>
      <c r="E354" s="58" t="s">
        <v>88</v>
      </c>
      <c r="F354" s="59"/>
      <c r="G354" s="60"/>
    </row>
    <row r="355" spans="2:9" ht="26" x14ac:dyDescent="0.3">
      <c r="B355" s="11" t="s">
        <v>0</v>
      </c>
      <c r="C355" s="12" t="s">
        <v>1</v>
      </c>
      <c r="D355" s="13" t="s">
        <v>2</v>
      </c>
      <c r="E355" s="24" t="s">
        <v>4</v>
      </c>
      <c r="F355" s="25" t="s">
        <v>5</v>
      </c>
      <c r="G355" s="30" t="s">
        <v>24</v>
      </c>
      <c r="H355" s="54" t="s">
        <v>389</v>
      </c>
    </row>
    <row r="356" spans="2:9" ht="37.5" x14ac:dyDescent="0.3">
      <c r="B356" s="15">
        <v>151802020410</v>
      </c>
      <c r="C356" s="10">
        <v>7</v>
      </c>
      <c r="D356" s="16" t="s">
        <v>308</v>
      </c>
      <c r="E356" s="17">
        <v>3</v>
      </c>
      <c r="F356" s="20">
        <v>110000</v>
      </c>
      <c r="G356" s="22">
        <f>+E356*F356</f>
        <v>330000</v>
      </c>
      <c r="H356" s="54"/>
    </row>
    <row r="357" spans="2:9" ht="25" x14ac:dyDescent="0.3">
      <c r="B357" s="15">
        <v>151802020684</v>
      </c>
      <c r="C357" s="10">
        <v>8</v>
      </c>
      <c r="D357" s="16" t="s">
        <v>309</v>
      </c>
      <c r="E357" s="17">
        <v>1</v>
      </c>
      <c r="F357" s="20">
        <v>750000</v>
      </c>
      <c r="G357" s="22">
        <f t="shared" ref="G357:G374" si="13">+E357*F357</f>
        <v>750000</v>
      </c>
      <c r="H357" s="54"/>
    </row>
    <row r="358" spans="2:9" ht="25" x14ac:dyDescent="0.3">
      <c r="B358" s="15">
        <v>151802020063</v>
      </c>
      <c r="C358" s="10">
        <v>67</v>
      </c>
      <c r="D358" s="16" t="s">
        <v>310</v>
      </c>
      <c r="E358" s="17">
        <v>2</v>
      </c>
      <c r="F358" s="20">
        <v>1200000</v>
      </c>
      <c r="G358" s="22">
        <f t="shared" si="13"/>
        <v>2400000</v>
      </c>
      <c r="H358" s="54"/>
    </row>
    <row r="359" spans="2:9" s="36" customFormat="1" ht="25" x14ac:dyDescent="0.3">
      <c r="B359" s="15">
        <v>151802020088</v>
      </c>
      <c r="C359" s="17">
        <v>90</v>
      </c>
      <c r="D359" s="16" t="s">
        <v>311</v>
      </c>
      <c r="E359" s="17">
        <v>1</v>
      </c>
      <c r="F359" s="20">
        <v>760000</v>
      </c>
      <c r="G359" s="22">
        <f t="shared" si="13"/>
        <v>760000</v>
      </c>
      <c r="H359" s="54"/>
      <c r="I359" s="51"/>
    </row>
    <row r="360" spans="2:9" ht="37.5" x14ac:dyDescent="0.3">
      <c r="B360" s="15">
        <v>151802020089</v>
      </c>
      <c r="C360" s="10">
        <v>91</v>
      </c>
      <c r="D360" s="16" t="s">
        <v>312</v>
      </c>
      <c r="E360" s="17">
        <v>1</v>
      </c>
      <c r="F360" s="20">
        <v>790000</v>
      </c>
      <c r="G360" s="22">
        <f t="shared" si="13"/>
        <v>790000</v>
      </c>
      <c r="H360" s="54"/>
    </row>
    <row r="361" spans="2:9" ht="37.5" x14ac:dyDescent="0.3">
      <c r="B361" s="15">
        <v>151802020091</v>
      </c>
      <c r="C361" s="10">
        <v>93</v>
      </c>
      <c r="D361" s="16" t="s">
        <v>313</v>
      </c>
      <c r="E361" s="17">
        <v>1</v>
      </c>
      <c r="F361" s="20">
        <v>110000</v>
      </c>
      <c r="G361" s="22">
        <f t="shared" si="13"/>
        <v>110000</v>
      </c>
      <c r="H361" s="54"/>
    </row>
    <row r="362" spans="2:9" ht="37.5" x14ac:dyDescent="0.3">
      <c r="B362" s="15">
        <v>151802020092</v>
      </c>
      <c r="C362" s="10">
        <v>94</v>
      </c>
      <c r="D362" s="16" t="s">
        <v>314</v>
      </c>
      <c r="E362" s="17">
        <v>5</v>
      </c>
      <c r="F362" s="20">
        <v>110000</v>
      </c>
      <c r="G362" s="22">
        <f t="shared" si="13"/>
        <v>550000</v>
      </c>
      <c r="H362" s="54"/>
    </row>
    <row r="363" spans="2:9" ht="25" x14ac:dyDescent="0.3">
      <c r="B363" s="15">
        <v>151802020152</v>
      </c>
      <c r="C363" s="10">
        <v>170</v>
      </c>
      <c r="D363" s="16" t="s">
        <v>315</v>
      </c>
      <c r="E363" s="17">
        <v>1</v>
      </c>
      <c r="F363" s="20">
        <v>654500</v>
      </c>
      <c r="G363" s="22">
        <f t="shared" si="13"/>
        <v>654500</v>
      </c>
      <c r="H363" s="54"/>
    </row>
    <row r="364" spans="2:9" ht="25" x14ac:dyDescent="0.3">
      <c r="B364" s="15">
        <v>151802020153</v>
      </c>
      <c r="C364" s="10">
        <v>171</v>
      </c>
      <c r="D364" s="16" t="s">
        <v>316</v>
      </c>
      <c r="E364" s="17">
        <v>2</v>
      </c>
      <c r="F364" s="20">
        <v>511700</v>
      </c>
      <c r="G364" s="22">
        <f t="shared" si="13"/>
        <v>1023400</v>
      </c>
      <c r="H364" s="54"/>
    </row>
    <row r="365" spans="2:9" ht="25" x14ac:dyDescent="0.3">
      <c r="B365" s="15">
        <v>151802020564</v>
      </c>
      <c r="C365" s="10">
        <v>186</v>
      </c>
      <c r="D365" s="16" t="s">
        <v>317</v>
      </c>
      <c r="E365" s="17">
        <v>1</v>
      </c>
      <c r="F365" s="20">
        <v>535500</v>
      </c>
      <c r="G365" s="22">
        <f t="shared" si="13"/>
        <v>535500</v>
      </c>
      <c r="H365" s="54"/>
    </row>
    <row r="366" spans="2:9" ht="25" x14ac:dyDescent="0.3">
      <c r="B366" s="15">
        <v>151802020170</v>
      </c>
      <c r="C366" s="10">
        <v>204</v>
      </c>
      <c r="D366" s="16" t="s">
        <v>318</v>
      </c>
      <c r="E366" s="17">
        <v>3</v>
      </c>
      <c r="F366" s="20">
        <v>550000</v>
      </c>
      <c r="G366" s="22">
        <f t="shared" si="13"/>
        <v>1650000</v>
      </c>
      <c r="H366" s="54"/>
    </row>
    <row r="367" spans="2:9" ht="25" x14ac:dyDescent="0.3">
      <c r="B367" s="15">
        <v>151802020333</v>
      </c>
      <c r="C367" s="10">
        <v>209</v>
      </c>
      <c r="D367" s="16" t="s">
        <v>319</v>
      </c>
      <c r="E367" s="17">
        <v>2</v>
      </c>
      <c r="F367" s="20">
        <v>430000</v>
      </c>
      <c r="G367" s="22">
        <f t="shared" si="13"/>
        <v>860000</v>
      </c>
      <c r="H367" s="54"/>
    </row>
    <row r="368" spans="2:9" ht="37.5" x14ac:dyDescent="0.3">
      <c r="B368" s="15">
        <v>151802020174</v>
      </c>
      <c r="C368" s="10">
        <v>210</v>
      </c>
      <c r="D368" s="16" t="s">
        <v>320</v>
      </c>
      <c r="E368" s="17">
        <v>10</v>
      </c>
      <c r="F368" s="20">
        <v>430000</v>
      </c>
      <c r="G368" s="22">
        <f t="shared" si="13"/>
        <v>4300000</v>
      </c>
      <c r="H368" s="54"/>
    </row>
    <row r="369" spans="2:10" ht="25" x14ac:dyDescent="0.3">
      <c r="B369" s="15">
        <v>151802020199</v>
      </c>
      <c r="C369" s="10">
        <v>245</v>
      </c>
      <c r="D369" s="16" t="s">
        <v>321</v>
      </c>
      <c r="E369" s="17">
        <v>2</v>
      </c>
      <c r="F369" s="20">
        <v>47600</v>
      </c>
      <c r="G369" s="22">
        <f t="shared" si="13"/>
        <v>95200</v>
      </c>
      <c r="H369" s="54"/>
    </row>
    <row r="370" spans="2:10" ht="25" x14ac:dyDescent="0.3">
      <c r="B370" s="15">
        <v>151802020200</v>
      </c>
      <c r="C370" s="10">
        <v>246</v>
      </c>
      <c r="D370" s="16" t="s">
        <v>322</v>
      </c>
      <c r="E370" s="17">
        <v>5</v>
      </c>
      <c r="F370" s="20">
        <v>47600</v>
      </c>
      <c r="G370" s="22">
        <f t="shared" si="13"/>
        <v>238000</v>
      </c>
      <c r="H370" s="54"/>
    </row>
    <row r="371" spans="2:10" ht="37.5" x14ac:dyDescent="0.3">
      <c r="B371" s="15">
        <v>151802020685</v>
      </c>
      <c r="C371" s="10">
        <v>309</v>
      </c>
      <c r="D371" s="16" t="s">
        <v>323</v>
      </c>
      <c r="E371" s="17">
        <v>1</v>
      </c>
      <c r="F371" s="20">
        <v>2700000</v>
      </c>
      <c r="G371" s="22">
        <f t="shared" si="13"/>
        <v>2700000</v>
      </c>
      <c r="H371" s="54"/>
    </row>
    <row r="372" spans="2:10" ht="25" x14ac:dyDescent="0.3">
      <c r="B372" s="15">
        <v>151802020367</v>
      </c>
      <c r="C372" s="10">
        <v>310</v>
      </c>
      <c r="D372" s="16" t="s">
        <v>324</v>
      </c>
      <c r="E372" s="17">
        <v>3</v>
      </c>
      <c r="F372" s="20">
        <v>280000</v>
      </c>
      <c r="G372" s="22">
        <f t="shared" si="13"/>
        <v>840000</v>
      </c>
      <c r="H372" s="54"/>
    </row>
    <row r="373" spans="2:10" ht="25" x14ac:dyDescent="0.3">
      <c r="B373" s="15">
        <v>151802020243</v>
      </c>
      <c r="C373" s="10">
        <v>311</v>
      </c>
      <c r="D373" s="16" t="s">
        <v>325</v>
      </c>
      <c r="E373" s="17">
        <v>5</v>
      </c>
      <c r="F373" s="20">
        <v>280000</v>
      </c>
      <c r="G373" s="22">
        <f t="shared" si="13"/>
        <v>1400000</v>
      </c>
      <c r="H373" s="54"/>
    </row>
    <row r="374" spans="2:10" ht="38" thickBot="1" x14ac:dyDescent="0.35">
      <c r="B374" s="15">
        <v>151802020368</v>
      </c>
      <c r="C374" s="10">
        <v>314</v>
      </c>
      <c r="D374" s="16" t="s">
        <v>326</v>
      </c>
      <c r="E374" s="17">
        <v>1</v>
      </c>
      <c r="F374" s="20">
        <v>2700000</v>
      </c>
      <c r="G374" s="31">
        <f t="shared" si="13"/>
        <v>2700000</v>
      </c>
      <c r="H374" s="54"/>
    </row>
    <row r="375" spans="2:10" ht="14.5" thickBot="1" x14ac:dyDescent="0.35">
      <c r="B375" s="61" t="s">
        <v>386</v>
      </c>
      <c r="C375" s="61"/>
      <c r="D375" s="61"/>
      <c r="E375" s="61"/>
      <c r="F375" s="62"/>
      <c r="G375" s="2">
        <f>SUM(G356:G374)</f>
        <v>22686600</v>
      </c>
    </row>
    <row r="376" spans="2:10" x14ac:dyDescent="0.3">
      <c r="B376" s="23"/>
      <c r="C376" s="8"/>
      <c r="D376" s="5"/>
      <c r="E376" s="6"/>
      <c r="F376" s="7"/>
      <c r="G376" s="7"/>
    </row>
    <row r="377" spans="2:10" ht="14.5" thickBot="1" x14ac:dyDescent="0.35">
      <c r="B377" s="23"/>
      <c r="C377" s="8"/>
      <c r="D377" s="5"/>
      <c r="E377" s="6"/>
      <c r="F377" s="7"/>
      <c r="G377" s="7"/>
    </row>
    <row r="378" spans="2:10" ht="31.5" customHeight="1" thickBot="1" x14ac:dyDescent="0.35">
      <c r="B378" s="56"/>
      <c r="C378" s="57"/>
      <c r="D378" s="57"/>
      <c r="E378" s="58" t="s">
        <v>89</v>
      </c>
      <c r="F378" s="59"/>
      <c r="G378" s="60"/>
    </row>
    <row r="379" spans="2:10" s="36" customFormat="1" ht="26" x14ac:dyDescent="0.3">
      <c r="B379" s="11" t="s">
        <v>0</v>
      </c>
      <c r="C379" s="12" t="s">
        <v>1</v>
      </c>
      <c r="D379" s="13" t="s">
        <v>2</v>
      </c>
      <c r="E379" s="24" t="s">
        <v>4</v>
      </c>
      <c r="F379" s="25" t="s">
        <v>5</v>
      </c>
      <c r="G379" s="30" t="s">
        <v>24</v>
      </c>
      <c r="I379" s="51"/>
    </row>
    <row r="380" spans="2:10" ht="25" x14ac:dyDescent="0.3">
      <c r="B380" s="39">
        <v>151802020028</v>
      </c>
      <c r="C380" s="40">
        <v>32</v>
      </c>
      <c r="D380" s="41" t="s">
        <v>327</v>
      </c>
      <c r="E380" s="42">
        <v>1</v>
      </c>
      <c r="F380" s="43">
        <v>37842</v>
      </c>
      <c r="G380" s="44">
        <f>+E380*F380</f>
        <v>37842</v>
      </c>
      <c r="I380" s="49">
        <v>22015</v>
      </c>
      <c r="J380" s="34" t="s">
        <v>391</v>
      </c>
    </row>
    <row r="381" spans="2:10" ht="37.5" x14ac:dyDescent="0.3">
      <c r="B381" s="15">
        <v>10</v>
      </c>
      <c r="C381" s="10">
        <v>192</v>
      </c>
      <c r="D381" s="16" t="s">
        <v>328</v>
      </c>
      <c r="E381" s="17">
        <v>5</v>
      </c>
      <c r="F381" s="20">
        <v>558000</v>
      </c>
      <c r="G381" s="19">
        <f t="shared" ref="G381:G388" si="14">+E381*F381</f>
        <v>2790000</v>
      </c>
    </row>
    <row r="382" spans="2:10" ht="25" x14ac:dyDescent="0.3">
      <c r="B382" s="39">
        <v>151802010041</v>
      </c>
      <c r="C382" s="40">
        <v>198</v>
      </c>
      <c r="D382" s="41" t="s">
        <v>329</v>
      </c>
      <c r="E382" s="42">
        <v>20</v>
      </c>
      <c r="F382" s="43">
        <v>176120</v>
      </c>
      <c r="G382" s="44">
        <f t="shared" si="14"/>
        <v>3522400</v>
      </c>
      <c r="I382" s="49">
        <v>1404.3785</v>
      </c>
      <c r="J382" s="34" t="s">
        <v>394</v>
      </c>
    </row>
    <row r="383" spans="2:10" ht="25" x14ac:dyDescent="0.3">
      <c r="B383" s="39">
        <v>151802010031</v>
      </c>
      <c r="C383" s="40">
        <v>236</v>
      </c>
      <c r="D383" s="41" t="s">
        <v>59</v>
      </c>
      <c r="E383" s="42">
        <v>60</v>
      </c>
      <c r="F383" s="43">
        <v>76636</v>
      </c>
      <c r="G383" s="44">
        <f t="shared" si="14"/>
        <v>4598160</v>
      </c>
      <c r="I383" s="49">
        <v>55930</v>
      </c>
      <c r="J383" s="34" t="s">
        <v>401</v>
      </c>
    </row>
    <row r="384" spans="2:10" ht="25" x14ac:dyDescent="0.3">
      <c r="B384" s="15">
        <v>151802020575</v>
      </c>
      <c r="C384" s="10">
        <v>237</v>
      </c>
      <c r="D384" s="16" t="s">
        <v>330</v>
      </c>
      <c r="E384" s="17">
        <v>12</v>
      </c>
      <c r="F384" s="20">
        <v>82467</v>
      </c>
      <c r="G384" s="19">
        <f t="shared" si="14"/>
        <v>989604</v>
      </c>
    </row>
    <row r="385" spans="2:10" ht="25" x14ac:dyDescent="0.3">
      <c r="B385" s="39">
        <v>151802020578</v>
      </c>
      <c r="C385" s="40">
        <v>240</v>
      </c>
      <c r="D385" s="41" t="s">
        <v>331</v>
      </c>
      <c r="E385" s="42">
        <v>12</v>
      </c>
      <c r="F385" s="43">
        <v>320229</v>
      </c>
      <c r="G385" s="44">
        <f t="shared" si="14"/>
        <v>3842748</v>
      </c>
      <c r="I385" s="49">
        <v>305592</v>
      </c>
      <c r="J385" s="34" t="s">
        <v>392</v>
      </c>
    </row>
    <row r="386" spans="2:10" ht="25" x14ac:dyDescent="0.3">
      <c r="B386" s="15">
        <v>151802020579</v>
      </c>
      <c r="C386" s="10">
        <v>241</v>
      </c>
      <c r="D386" s="16" t="s">
        <v>332</v>
      </c>
      <c r="E386" s="17">
        <v>5</v>
      </c>
      <c r="F386" s="20">
        <v>42840</v>
      </c>
      <c r="G386" s="19">
        <f t="shared" si="14"/>
        <v>214200</v>
      </c>
    </row>
    <row r="387" spans="2:10" ht="25" x14ac:dyDescent="0.3">
      <c r="B387" s="15">
        <v>151802020580</v>
      </c>
      <c r="C387" s="10">
        <v>242</v>
      </c>
      <c r="D387" s="16" t="s">
        <v>333</v>
      </c>
      <c r="E387" s="17">
        <v>5</v>
      </c>
      <c r="F387" s="20">
        <v>64260</v>
      </c>
      <c r="G387" s="19">
        <f t="shared" si="14"/>
        <v>321300</v>
      </c>
    </row>
    <row r="388" spans="2:10" ht="75.5" thickBot="1" x14ac:dyDescent="0.35">
      <c r="B388" s="39">
        <v>14</v>
      </c>
      <c r="C388" s="40">
        <v>243</v>
      </c>
      <c r="D388" s="41" t="s">
        <v>334</v>
      </c>
      <c r="E388" s="42">
        <v>105</v>
      </c>
      <c r="F388" s="43">
        <v>22848</v>
      </c>
      <c r="G388" s="52">
        <f t="shared" si="14"/>
        <v>2399040</v>
      </c>
      <c r="I388" s="48">
        <v>7943.25</v>
      </c>
      <c r="J388" s="47" t="s">
        <v>392</v>
      </c>
    </row>
    <row r="389" spans="2:10" ht="24" customHeight="1" thickBot="1" x14ac:dyDescent="0.35">
      <c r="B389" s="70" t="s">
        <v>386</v>
      </c>
      <c r="C389" s="70"/>
      <c r="D389" s="70"/>
      <c r="E389" s="70"/>
      <c r="F389" s="71"/>
      <c r="G389" s="2">
        <f>SUM(G380:G388)</f>
        <v>18715294</v>
      </c>
    </row>
    <row r="390" spans="2:10" x14ac:dyDescent="0.3">
      <c r="B390" s="23"/>
      <c r="C390" s="8"/>
      <c r="D390" s="5"/>
      <c r="E390" s="6"/>
      <c r="F390" s="7"/>
      <c r="G390" s="7"/>
    </row>
    <row r="391" spans="2:10" ht="14.5" thickBot="1" x14ac:dyDescent="0.35">
      <c r="B391" s="23"/>
      <c r="C391" s="8"/>
      <c r="D391" s="5"/>
      <c r="E391" s="6"/>
      <c r="F391" s="7"/>
      <c r="G391" s="7"/>
    </row>
    <row r="392" spans="2:10" ht="27" customHeight="1" thickBot="1" x14ac:dyDescent="0.35">
      <c r="B392" s="56"/>
      <c r="C392" s="57"/>
      <c r="D392" s="57"/>
      <c r="E392" s="58" t="s">
        <v>90</v>
      </c>
      <c r="F392" s="59"/>
      <c r="G392" s="60"/>
    </row>
    <row r="393" spans="2:10" ht="26" x14ac:dyDescent="0.3">
      <c r="B393" s="11" t="s">
        <v>0</v>
      </c>
      <c r="C393" s="12" t="s">
        <v>1</v>
      </c>
      <c r="D393" s="13" t="s">
        <v>2</v>
      </c>
      <c r="E393" s="24" t="s">
        <v>4</v>
      </c>
      <c r="F393" s="25" t="s">
        <v>5</v>
      </c>
      <c r="G393" s="30" t="s">
        <v>24</v>
      </c>
    </row>
    <row r="394" spans="2:10" ht="25.5" thickBot="1" x14ac:dyDescent="0.35">
      <c r="B394" s="15">
        <v>151802020173</v>
      </c>
      <c r="C394" s="10">
        <v>207</v>
      </c>
      <c r="D394" s="16" t="s">
        <v>335</v>
      </c>
      <c r="E394" s="17">
        <v>3</v>
      </c>
      <c r="F394" s="20">
        <v>952000</v>
      </c>
      <c r="G394" s="29">
        <f>+E394*F394</f>
        <v>2856000</v>
      </c>
      <c r="H394" s="34" t="s">
        <v>389</v>
      </c>
    </row>
    <row r="395" spans="2:10" ht="14.5" thickBot="1" x14ac:dyDescent="0.35">
      <c r="B395" s="61" t="s">
        <v>386</v>
      </c>
      <c r="C395" s="61"/>
      <c r="D395" s="61"/>
      <c r="E395" s="61"/>
      <c r="F395" s="62"/>
      <c r="G395" s="2">
        <f>+G394</f>
        <v>2856000</v>
      </c>
    </row>
    <row r="396" spans="2:10" x14ac:dyDescent="0.3">
      <c r="B396" s="23"/>
      <c r="C396" s="8"/>
      <c r="D396" s="5"/>
      <c r="E396" s="6"/>
      <c r="F396" s="7"/>
      <c r="G396" s="7"/>
    </row>
    <row r="397" spans="2:10" x14ac:dyDescent="0.3">
      <c r="B397" s="23"/>
      <c r="C397" s="8"/>
      <c r="D397" s="5"/>
      <c r="E397" s="6"/>
      <c r="F397" s="7"/>
      <c r="G397" s="7"/>
    </row>
    <row r="398" spans="2:10" ht="14.5" thickBot="1" x14ac:dyDescent="0.35">
      <c r="B398" s="23"/>
      <c r="C398" s="8"/>
      <c r="D398" s="5"/>
      <c r="E398" s="6"/>
      <c r="F398" s="7"/>
      <c r="G398" s="7"/>
    </row>
    <row r="399" spans="2:10" ht="32.25" customHeight="1" thickBot="1" x14ac:dyDescent="0.35">
      <c r="B399" s="56"/>
      <c r="C399" s="57"/>
      <c r="D399" s="57"/>
      <c r="E399" s="58" t="s">
        <v>91</v>
      </c>
      <c r="F399" s="59"/>
      <c r="G399" s="60"/>
    </row>
    <row r="400" spans="2:10" ht="26" x14ac:dyDescent="0.3">
      <c r="B400" s="11" t="s">
        <v>0</v>
      </c>
      <c r="C400" s="12" t="s">
        <v>1</v>
      </c>
      <c r="D400" s="13" t="s">
        <v>2</v>
      </c>
      <c r="E400" s="24" t="s">
        <v>4</v>
      </c>
      <c r="F400" s="25" t="s">
        <v>5</v>
      </c>
      <c r="G400" s="30" t="s">
        <v>24</v>
      </c>
    </row>
    <row r="401" spans="2:8" ht="37.5" x14ac:dyDescent="0.3">
      <c r="B401" s="15">
        <v>11</v>
      </c>
      <c r="C401" s="10">
        <v>229</v>
      </c>
      <c r="D401" s="16" t="s">
        <v>336</v>
      </c>
      <c r="E401" s="17">
        <v>5</v>
      </c>
      <c r="F401" s="20">
        <v>898000</v>
      </c>
      <c r="G401" s="19">
        <f>+E401*F401</f>
        <v>4490000</v>
      </c>
      <c r="H401" s="54" t="s">
        <v>389</v>
      </c>
    </row>
    <row r="402" spans="2:8" ht="50" x14ac:dyDescent="0.3">
      <c r="B402" s="15">
        <v>12</v>
      </c>
      <c r="C402" s="10">
        <v>232</v>
      </c>
      <c r="D402" s="16" t="s">
        <v>337</v>
      </c>
      <c r="E402" s="17">
        <v>2</v>
      </c>
      <c r="F402" s="20">
        <v>2741000</v>
      </c>
      <c r="G402" s="19">
        <f t="shared" ref="G402:G407" si="15">+E402*F402</f>
        <v>5482000</v>
      </c>
      <c r="H402" s="54"/>
    </row>
    <row r="403" spans="2:8" ht="50" x14ac:dyDescent="0.3">
      <c r="B403" s="15">
        <v>13</v>
      </c>
      <c r="C403" s="10">
        <v>233</v>
      </c>
      <c r="D403" s="16" t="s">
        <v>338</v>
      </c>
      <c r="E403" s="17">
        <v>1</v>
      </c>
      <c r="F403" s="20">
        <v>2924300</v>
      </c>
      <c r="G403" s="19">
        <f t="shared" si="15"/>
        <v>2924300</v>
      </c>
      <c r="H403" s="54"/>
    </row>
    <row r="404" spans="2:8" ht="37.5" x14ac:dyDescent="0.3">
      <c r="B404" s="15">
        <v>18</v>
      </c>
      <c r="C404" s="10">
        <v>265</v>
      </c>
      <c r="D404" s="16" t="s">
        <v>339</v>
      </c>
      <c r="E404" s="17">
        <v>15</v>
      </c>
      <c r="F404" s="20">
        <v>1992179</v>
      </c>
      <c r="G404" s="19">
        <f t="shared" si="15"/>
        <v>29882685</v>
      </c>
      <c r="H404" s="54"/>
    </row>
    <row r="405" spans="2:8" ht="50" x14ac:dyDescent="0.3">
      <c r="B405" s="15">
        <v>19</v>
      </c>
      <c r="C405" s="10">
        <v>271</v>
      </c>
      <c r="D405" s="16" t="s">
        <v>340</v>
      </c>
      <c r="E405" s="17">
        <v>1</v>
      </c>
      <c r="F405" s="20">
        <v>3047000</v>
      </c>
      <c r="G405" s="19">
        <f t="shared" si="15"/>
        <v>3047000</v>
      </c>
      <c r="H405" s="54"/>
    </row>
    <row r="406" spans="2:8" ht="25" x14ac:dyDescent="0.3">
      <c r="B406" s="15">
        <v>151802020451</v>
      </c>
      <c r="C406" s="10">
        <v>359</v>
      </c>
      <c r="D406" s="16" t="s">
        <v>341</v>
      </c>
      <c r="E406" s="17">
        <v>4</v>
      </c>
      <c r="F406" s="20">
        <v>5980000</v>
      </c>
      <c r="G406" s="19">
        <f t="shared" si="15"/>
        <v>23920000</v>
      </c>
      <c r="H406" s="54"/>
    </row>
    <row r="407" spans="2:8" ht="25.5" thickBot="1" x14ac:dyDescent="0.35">
      <c r="B407" s="15">
        <v>151802020271</v>
      </c>
      <c r="C407" s="10">
        <v>360</v>
      </c>
      <c r="D407" s="16" t="s">
        <v>342</v>
      </c>
      <c r="E407" s="17">
        <v>1</v>
      </c>
      <c r="F407" s="20">
        <v>5980000</v>
      </c>
      <c r="G407" s="29">
        <f t="shared" si="15"/>
        <v>5980000</v>
      </c>
      <c r="H407" s="54"/>
    </row>
    <row r="408" spans="2:8" ht="14.5" thickBot="1" x14ac:dyDescent="0.35">
      <c r="B408" s="61" t="s">
        <v>386</v>
      </c>
      <c r="C408" s="61"/>
      <c r="D408" s="61"/>
      <c r="E408" s="61"/>
      <c r="F408" s="62"/>
      <c r="G408" s="2">
        <f>SUM(G401:G407)</f>
        <v>75725985</v>
      </c>
    </row>
    <row r="409" spans="2:8" x14ac:dyDescent="0.3">
      <c r="B409" s="23"/>
      <c r="C409" s="8"/>
      <c r="D409" s="5"/>
      <c r="E409" s="6"/>
      <c r="F409" s="7"/>
      <c r="G409" s="7"/>
    </row>
    <row r="410" spans="2:8" x14ac:dyDescent="0.3">
      <c r="B410" s="23"/>
      <c r="C410" s="8"/>
      <c r="D410" s="5"/>
      <c r="E410" s="6"/>
      <c r="F410" s="7"/>
      <c r="G410" s="7"/>
    </row>
    <row r="411" spans="2:8" ht="14.5" thickBot="1" x14ac:dyDescent="0.35">
      <c r="B411" s="23"/>
      <c r="C411" s="8"/>
      <c r="D411" s="5"/>
      <c r="E411" s="6"/>
      <c r="F411" s="7"/>
      <c r="G411" s="7"/>
    </row>
    <row r="412" spans="2:8" ht="30" customHeight="1" thickBot="1" x14ac:dyDescent="0.35">
      <c r="B412" s="56"/>
      <c r="C412" s="57"/>
      <c r="D412" s="57"/>
      <c r="E412" s="58" t="s">
        <v>92</v>
      </c>
      <c r="F412" s="59"/>
      <c r="G412" s="60"/>
    </row>
    <row r="413" spans="2:8" ht="26" x14ac:dyDescent="0.3">
      <c r="B413" s="11" t="s">
        <v>0</v>
      </c>
      <c r="C413" s="12" t="s">
        <v>1</v>
      </c>
      <c r="D413" s="13" t="s">
        <v>2</v>
      </c>
      <c r="E413" s="24" t="s">
        <v>4</v>
      </c>
      <c r="F413" s="25" t="s">
        <v>5</v>
      </c>
      <c r="G413" s="30" t="s">
        <v>24</v>
      </c>
      <c r="H413" s="54" t="s">
        <v>389</v>
      </c>
    </row>
    <row r="414" spans="2:8" ht="25" x14ac:dyDescent="0.3">
      <c r="B414" s="15">
        <v>151802020118</v>
      </c>
      <c r="C414" s="10">
        <v>116</v>
      </c>
      <c r="D414" s="16" t="s">
        <v>343</v>
      </c>
      <c r="E414" s="17">
        <v>1</v>
      </c>
      <c r="F414" s="20">
        <v>40000</v>
      </c>
      <c r="G414" s="22">
        <f>+E414*F414</f>
        <v>40000</v>
      </c>
      <c r="H414" s="54"/>
    </row>
    <row r="415" spans="2:8" ht="25" x14ac:dyDescent="0.3">
      <c r="B415" s="15">
        <v>151802020119</v>
      </c>
      <c r="C415" s="10">
        <v>117</v>
      </c>
      <c r="D415" s="16" t="s">
        <v>344</v>
      </c>
      <c r="E415" s="17">
        <v>120</v>
      </c>
      <c r="F415" s="20">
        <v>75000</v>
      </c>
      <c r="G415" s="22">
        <f t="shared" ref="G415:G422" si="16">+E415*F415</f>
        <v>9000000</v>
      </c>
      <c r="H415" s="54"/>
    </row>
    <row r="416" spans="2:8" ht="25" x14ac:dyDescent="0.3">
      <c r="B416" s="15">
        <v>151802020122</v>
      </c>
      <c r="C416" s="10">
        <v>120</v>
      </c>
      <c r="D416" s="16" t="s">
        <v>345</v>
      </c>
      <c r="E416" s="17">
        <v>1</v>
      </c>
      <c r="F416" s="20">
        <v>118000</v>
      </c>
      <c r="G416" s="22">
        <f t="shared" si="16"/>
        <v>118000</v>
      </c>
      <c r="H416" s="54"/>
    </row>
    <row r="417" spans="1:10" ht="37.5" x14ac:dyDescent="0.3">
      <c r="B417" s="15">
        <v>151802020123</v>
      </c>
      <c r="C417" s="10">
        <v>121</v>
      </c>
      <c r="D417" s="16" t="s">
        <v>346</v>
      </c>
      <c r="E417" s="17">
        <v>2</v>
      </c>
      <c r="F417" s="20">
        <v>125000</v>
      </c>
      <c r="G417" s="22">
        <f t="shared" si="16"/>
        <v>250000</v>
      </c>
      <c r="H417" s="54"/>
    </row>
    <row r="418" spans="1:10" ht="25" x14ac:dyDescent="0.3">
      <c r="B418" s="15">
        <v>151802020124</v>
      </c>
      <c r="C418" s="10">
        <v>122</v>
      </c>
      <c r="D418" s="16" t="s">
        <v>347</v>
      </c>
      <c r="E418" s="17">
        <v>5</v>
      </c>
      <c r="F418" s="20">
        <v>135000</v>
      </c>
      <c r="G418" s="22">
        <f t="shared" si="16"/>
        <v>675000</v>
      </c>
      <c r="H418" s="54"/>
    </row>
    <row r="419" spans="1:10" ht="37.5" x14ac:dyDescent="0.3">
      <c r="B419" s="15">
        <v>151802020313</v>
      </c>
      <c r="C419" s="10">
        <v>158</v>
      </c>
      <c r="D419" s="16" t="s">
        <v>348</v>
      </c>
      <c r="E419" s="17">
        <v>4</v>
      </c>
      <c r="F419" s="20">
        <v>360000</v>
      </c>
      <c r="G419" s="22">
        <f t="shared" si="16"/>
        <v>1440000</v>
      </c>
      <c r="H419" s="54"/>
    </row>
    <row r="420" spans="1:10" ht="25" x14ac:dyDescent="0.3">
      <c r="B420" s="15">
        <v>151802020468</v>
      </c>
      <c r="C420" s="10">
        <v>199</v>
      </c>
      <c r="D420" s="16" t="s">
        <v>349</v>
      </c>
      <c r="E420" s="17">
        <v>1</v>
      </c>
      <c r="F420" s="20">
        <v>105000</v>
      </c>
      <c r="G420" s="22">
        <f t="shared" si="16"/>
        <v>105000</v>
      </c>
      <c r="H420" s="54"/>
    </row>
    <row r="421" spans="1:10" ht="25" x14ac:dyDescent="0.3">
      <c r="B421" s="15">
        <v>151802020529</v>
      </c>
      <c r="C421" s="10">
        <v>200</v>
      </c>
      <c r="D421" s="16" t="s">
        <v>350</v>
      </c>
      <c r="E421" s="17">
        <v>4</v>
      </c>
      <c r="F421" s="20">
        <v>105000</v>
      </c>
      <c r="G421" s="22">
        <f t="shared" si="16"/>
        <v>420000</v>
      </c>
      <c r="H421" s="54"/>
    </row>
    <row r="422" spans="1:10" ht="25.5" thickBot="1" x14ac:dyDescent="0.35">
      <c r="B422" s="15">
        <v>151802020151</v>
      </c>
      <c r="C422" s="10">
        <v>319</v>
      </c>
      <c r="D422" s="16" t="s">
        <v>351</v>
      </c>
      <c r="E422" s="17">
        <v>9</v>
      </c>
      <c r="F422" s="20">
        <v>89250</v>
      </c>
      <c r="G422" s="22">
        <f t="shared" si="16"/>
        <v>803250</v>
      </c>
      <c r="H422" s="54"/>
    </row>
    <row r="423" spans="1:10" ht="14.5" thickBot="1" x14ac:dyDescent="0.35">
      <c r="B423" s="61" t="s">
        <v>386</v>
      </c>
      <c r="C423" s="61"/>
      <c r="D423" s="61"/>
      <c r="E423" s="61"/>
      <c r="F423" s="62"/>
      <c r="G423" s="32">
        <f>SUM(G414:G422)</f>
        <v>12851250</v>
      </c>
    </row>
    <row r="424" spans="1:10" x14ac:dyDescent="0.3">
      <c r="B424" s="23"/>
      <c r="C424" s="8"/>
      <c r="D424" s="5"/>
      <c r="E424" s="6"/>
      <c r="F424" s="7"/>
      <c r="G424" s="7"/>
    </row>
    <row r="425" spans="1:10" x14ac:dyDescent="0.3">
      <c r="B425" s="23"/>
      <c r="C425" s="8"/>
      <c r="D425" s="5"/>
      <c r="E425" s="6"/>
      <c r="F425" s="7"/>
      <c r="G425" s="7"/>
    </row>
    <row r="426" spans="1:10" ht="14.5" thickBot="1" x14ac:dyDescent="0.35">
      <c r="B426" s="23"/>
      <c r="C426" s="8"/>
      <c r="D426" s="5"/>
      <c r="E426" s="6"/>
      <c r="F426" s="7"/>
      <c r="G426" s="7"/>
    </row>
    <row r="427" spans="1:10" ht="50.25" customHeight="1" thickBot="1" x14ac:dyDescent="0.35">
      <c r="B427" s="9"/>
      <c r="C427" s="10"/>
      <c r="D427" s="33"/>
      <c r="E427" s="58" t="s">
        <v>93</v>
      </c>
      <c r="F427" s="59"/>
      <c r="G427" s="60"/>
    </row>
    <row r="428" spans="1:10" ht="26" x14ac:dyDescent="0.3">
      <c r="B428" s="11" t="s">
        <v>0</v>
      </c>
      <c r="C428" s="12" t="s">
        <v>1</v>
      </c>
      <c r="D428" s="13" t="s">
        <v>2</v>
      </c>
      <c r="E428" s="24" t="s">
        <v>4</v>
      </c>
      <c r="F428" s="25" t="s">
        <v>5</v>
      </c>
      <c r="G428" s="30" t="s">
        <v>24</v>
      </c>
    </row>
    <row r="429" spans="1:10" ht="25" x14ac:dyDescent="0.3">
      <c r="B429" s="15">
        <v>15</v>
      </c>
      <c r="C429" s="10">
        <v>262</v>
      </c>
      <c r="D429" s="16" t="s">
        <v>352</v>
      </c>
      <c r="E429" s="17">
        <v>50</v>
      </c>
      <c r="F429" s="20">
        <v>26180</v>
      </c>
      <c r="G429" s="19">
        <f>+E429*F429</f>
        <v>1309000</v>
      </c>
    </row>
    <row r="430" spans="1:10" ht="25" x14ac:dyDescent="0.3">
      <c r="A430" s="53"/>
      <c r="B430" s="39">
        <v>16</v>
      </c>
      <c r="C430" s="40">
        <v>263</v>
      </c>
      <c r="D430" s="41" t="s">
        <v>353</v>
      </c>
      <c r="E430" s="42">
        <v>250</v>
      </c>
      <c r="F430" s="43">
        <v>26180</v>
      </c>
      <c r="G430" s="44">
        <f t="shared" ref="G430:G431" si="17">+E430*F430</f>
        <v>6545000</v>
      </c>
      <c r="I430" s="48">
        <v>24390</v>
      </c>
      <c r="J430" s="34" t="s">
        <v>393</v>
      </c>
    </row>
    <row r="431" spans="1:10" ht="25.5" thickBot="1" x14ac:dyDescent="0.35">
      <c r="B431" s="15">
        <v>17</v>
      </c>
      <c r="C431" s="10">
        <v>264</v>
      </c>
      <c r="D431" s="16" t="s">
        <v>354</v>
      </c>
      <c r="E431" s="17">
        <v>100</v>
      </c>
      <c r="F431" s="20">
        <v>26180</v>
      </c>
      <c r="G431" s="29">
        <f t="shared" si="17"/>
        <v>2618000</v>
      </c>
    </row>
    <row r="432" spans="1:10" ht="14.5" thickBot="1" x14ac:dyDescent="0.35">
      <c r="B432" s="61" t="s">
        <v>386</v>
      </c>
      <c r="C432" s="61"/>
      <c r="D432" s="61"/>
      <c r="E432" s="61"/>
      <c r="F432" s="62"/>
      <c r="G432" s="2">
        <f>SUM(G429:G431)</f>
        <v>10472000</v>
      </c>
    </row>
    <row r="433" spans="2:10" x14ac:dyDescent="0.3">
      <c r="B433" s="23"/>
      <c r="C433" s="8"/>
      <c r="D433" s="5"/>
      <c r="E433" s="6"/>
      <c r="F433" s="7"/>
      <c r="G433" s="7"/>
    </row>
    <row r="434" spans="2:10" x14ac:dyDescent="0.3">
      <c r="B434" s="23"/>
      <c r="C434" s="8"/>
      <c r="D434" s="5"/>
      <c r="E434" s="6"/>
      <c r="F434" s="7"/>
      <c r="G434" s="7"/>
    </row>
    <row r="435" spans="2:10" x14ac:dyDescent="0.3">
      <c r="B435" s="23"/>
      <c r="C435" s="8"/>
      <c r="D435" s="5"/>
      <c r="E435" s="6"/>
      <c r="F435" s="7"/>
      <c r="G435" s="7"/>
    </row>
    <row r="436" spans="2:10" x14ac:dyDescent="0.3">
      <c r="B436" s="23"/>
      <c r="C436" s="8"/>
      <c r="D436" s="5"/>
      <c r="E436" s="6"/>
      <c r="F436" s="7"/>
      <c r="G436" s="7"/>
    </row>
    <row r="437" spans="2:10" ht="26.25" customHeight="1" x14ac:dyDescent="0.3">
      <c r="B437" s="56"/>
      <c r="C437" s="57"/>
      <c r="D437" s="72"/>
      <c r="E437" s="69" t="s">
        <v>94</v>
      </c>
      <c r="F437" s="69"/>
      <c r="G437" s="69"/>
    </row>
    <row r="438" spans="2:10" ht="26" x14ac:dyDescent="0.3">
      <c r="B438" s="11" t="s">
        <v>0</v>
      </c>
      <c r="C438" s="12" t="s">
        <v>1</v>
      </c>
      <c r="D438" s="13" t="s">
        <v>2</v>
      </c>
      <c r="E438" s="10" t="s">
        <v>4</v>
      </c>
      <c r="F438" s="14" t="s">
        <v>5</v>
      </c>
      <c r="G438" s="21" t="s">
        <v>24</v>
      </c>
    </row>
    <row r="439" spans="2:10" ht="50" x14ac:dyDescent="0.3">
      <c r="B439" s="39">
        <v>1</v>
      </c>
      <c r="C439" s="40">
        <v>4</v>
      </c>
      <c r="D439" s="41" t="s">
        <v>355</v>
      </c>
      <c r="E439" s="42">
        <v>40</v>
      </c>
      <c r="F439" s="43">
        <v>142800</v>
      </c>
      <c r="G439" s="44">
        <f>+E439*F439</f>
        <v>5712000</v>
      </c>
      <c r="I439" s="48">
        <v>139230</v>
      </c>
      <c r="J439" s="47" t="s">
        <v>402</v>
      </c>
    </row>
    <row r="440" spans="2:10" ht="50" x14ac:dyDescent="0.3">
      <c r="B440" s="39">
        <v>2</v>
      </c>
      <c r="C440" s="40">
        <v>5</v>
      </c>
      <c r="D440" s="41" t="s">
        <v>356</v>
      </c>
      <c r="E440" s="42">
        <v>20</v>
      </c>
      <c r="F440" s="43">
        <v>142800</v>
      </c>
      <c r="G440" s="44">
        <f t="shared" ref="G440:G467" si="18">+E440*F440</f>
        <v>2856000</v>
      </c>
      <c r="I440" s="48">
        <v>139230</v>
      </c>
      <c r="J440" s="47" t="s">
        <v>402</v>
      </c>
    </row>
    <row r="441" spans="2:10" ht="50" x14ac:dyDescent="0.3">
      <c r="B441" s="39">
        <v>3</v>
      </c>
      <c r="C441" s="40">
        <v>6</v>
      </c>
      <c r="D441" s="41" t="s">
        <v>357</v>
      </c>
      <c r="E441" s="42">
        <v>1</v>
      </c>
      <c r="F441" s="43">
        <v>142800</v>
      </c>
      <c r="G441" s="44">
        <f t="shared" si="18"/>
        <v>142800</v>
      </c>
      <c r="I441" s="48">
        <v>139230</v>
      </c>
      <c r="J441" s="47" t="s">
        <v>402</v>
      </c>
    </row>
    <row r="442" spans="2:10" ht="25" x14ac:dyDescent="0.3">
      <c r="B442" s="39">
        <v>4</v>
      </c>
      <c r="C442" s="40">
        <v>31</v>
      </c>
      <c r="D442" s="41" t="s">
        <v>358</v>
      </c>
      <c r="E442" s="42">
        <v>10</v>
      </c>
      <c r="F442" s="43">
        <v>41650</v>
      </c>
      <c r="G442" s="44">
        <f t="shared" si="18"/>
        <v>416500</v>
      </c>
      <c r="I442" s="48">
        <v>22015</v>
      </c>
      <c r="J442" s="34" t="s">
        <v>391</v>
      </c>
    </row>
    <row r="443" spans="2:10" ht="25" x14ac:dyDescent="0.3">
      <c r="B443" s="15">
        <v>151802020536</v>
      </c>
      <c r="C443" s="10">
        <v>33</v>
      </c>
      <c r="D443" s="16" t="s">
        <v>359</v>
      </c>
      <c r="E443" s="17">
        <v>1</v>
      </c>
      <c r="F443" s="20">
        <v>82110</v>
      </c>
      <c r="G443" s="19">
        <f t="shared" si="18"/>
        <v>82110</v>
      </c>
    </row>
    <row r="444" spans="2:10" ht="37.5" x14ac:dyDescent="0.3">
      <c r="B444" s="15">
        <v>151802030008</v>
      </c>
      <c r="C444" s="10">
        <v>37</v>
      </c>
      <c r="D444" s="16" t="s">
        <v>246</v>
      </c>
      <c r="E444" s="17">
        <v>1</v>
      </c>
      <c r="F444" s="20">
        <v>58240</v>
      </c>
      <c r="G444" s="19">
        <f>+E444*F444</f>
        <v>58240</v>
      </c>
    </row>
    <row r="445" spans="2:10" ht="37.5" x14ac:dyDescent="0.3">
      <c r="B445" s="15">
        <v>151802020031</v>
      </c>
      <c r="C445" s="10">
        <v>38</v>
      </c>
      <c r="D445" s="16" t="s">
        <v>247</v>
      </c>
      <c r="E445" s="17">
        <v>5</v>
      </c>
      <c r="F445" s="20">
        <v>70000</v>
      </c>
      <c r="G445" s="19">
        <f>+E445*F445</f>
        <v>350000</v>
      </c>
    </row>
    <row r="446" spans="2:10" ht="25" x14ac:dyDescent="0.3">
      <c r="B446" s="39">
        <v>151802020720</v>
      </c>
      <c r="C446" s="40">
        <v>52</v>
      </c>
      <c r="D446" s="41" t="s">
        <v>360</v>
      </c>
      <c r="E446" s="42">
        <v>1</v>
      </c>
      <c r="F446" s="43">
        <v>3928600</v>
      </c>
      <c r="G446" s="44">
        <f t="shared" si="18"/>
        <v>3928600</v>
      </c>
      <c r="I446" s="48">
        <v>2500000</v>
      </c>
      <c r="J446" s="47" t="s">
        <v>403</v>
      </c>
    </row>
    <row r="447" spans="2:10" ht="25" x14ac:dyDescent="0.3">
      <c r="B447" s="15">
        <v>151802020658</v>
      </c>
      <c r="C447" s="10">
        <v>61</v>
      </c>
      <c r="D447" s="16" t="s">
        <v>361</v>
      </c>
      <c r="E447" s="17">
        <v>1</v>
      </c>
      <c r="F447" s="20">
        <v>731500</v>
      </c>
      <c r="G447" s="19">
        <f t="shared" si="18"/>
        <v>731500</v>
      </c>
    </row>
    <row r="448" spans="2:10" ht="25" x14ac:dyDescent="0.3">
      <c r="B448" s="15">
        <v>151802020060</v>
      </c>
      <c r="C448" s="10">
        <v>62</v>
      </c>
      <c r="D448" s="16" t="s">
        <v>362</v>
      </c>
      <c r="E448" s="17">
        <v>1</v>
      </c>
      <c r="F448" s="20">
        <v>731500</v>
      </c>
      <c r="G448" s="19">
        <f t="shared" si="18"/>
        <v>731500</v>
      </c>
    </row>
    <row r="449" spans="1:10" ht="25" x14ac:dyDescent="0.3">
      <c r="B449" s="15">
        <v>151802020708</v>
      </c>
      <c r="C449" s="10">
        <v>64</v>
      </c>
      <c r="D449" s="16" t="s">
        <v>363</v>
      </c>
      <c r="E449" s="17">
        <v>1</v>
      </c>
      <c r="F449" s="20">
        <v>731500</v>
      </c>
      <c r="G449" s="19">
        <f t="shared" si="18"/>
        <v>731500</v>
      </c>
    </row>
    <row r="450" spans="1:10" ht="25" x14ac:dyDescent="0.3">
      <c r="B450" s="15">
        <v>151802020062</v>
      </c>
      <c r="C450" s="10">
        <v>65</v>
      </c>
      <c r="D450" s="16" t="s">
        <v>364</v>
      </c>
      <c r="E450" s="17">
        <v>1</v>
      </c>
      <c r="F450" s="20">
        <v>731500</v>
      </c>
      <c r="G450" s="19">
        <f t="shared" si="18"/>
        <v>731500</v>
      </c>
    </row>
    <row r="451" spans="1:10" ht="25" x14ac:dyDescent="0.3">
      <c r="B451" s="15">
        <v>151802020716</v>
      </c>
      <c r="C451" s="10">
        <v>66</v>
      </c>
      <c r="D451" s="16" t="s">
        <v>365</v>
      </c>
      <c r="E451" s="17">
        <v>3</v>
      </c>
      <c r="F451" s="20">
        <v>731500</v>
      </c>
      <c r="G451" s="19">
        <f t="shared" si="18"/>
        <v>2194500</v>
      </c>
    </row>
    <row r="452" spans="1:10" ht="25" x14ac:dyDescent="0.3">
      <c r="B452" s="15">
        <v>151802020709</v>
      </c>
      <c r="C452" s="10">
        <v>68</v>
      </c>
      <c r="D452" s="16" t="s">
        <v>366</v>
      </c>
      <c r="E452" s="17">
        <v>1</v>
      </c>
      <c r="F452" s="20">
        <v>731500</v>
      </c>
      <c r="G452" s="19">
        <f t="shared" si="18"/>
        <v>731500</v>
      </c>
    </row>
    <row r="453" spans="1:10" ht="37.5" x14ac:dyDescent="0.3">
      <c r="A453" s="53"/>
      <c r="B453" s="39">
        <v>151802020082</v>
      </c>
      <c r="C453" s="40">
        <v>82</v>
      </c>
      <c r="D453" s="41" t="s">
        <v>367</v>
      </c>
      <c r="E453" s="42">
        <v>5</v>
      </c>
      <c r="F453" s="43">
        <v>228242</v>
      </c>
      <c r="G453" s="44">
        <f t="shared" si="18"/>
        <v>1141210</v>
      </c>
      <c r="I453" s="48">
        <v>181475</v>
      </c>
      <c r="J453" s="47" t="s">
        <v>394</v>
      </c>
    </row>
    <row r="454" spans="1:10" ht="25" x14ac:dyDescent="0.3">
      <c r="B454" s="15">
        <v>151802020653</v>
      </c>
      <c r="C454" s="10">
        <v>84</v>
      </c>
      <c r="D454" s="16" t="s">
        <v>368</v>
      </c>
      <c r="E454" s="17">
        <v>3</v>
      </c>
      <c r="F454" s="20">
        <v>602735</v>
      </c>
      <c r="G454" s="19">
        <f t="shared" si="18"/>
        <v>1808205</v>
      </c>
    </row>
    <row r="455" spans="1:10" ht="25" x14ac:dyDescent="0.3">
      <c r="B455" s="15">
        <v>151802020702</v>
      </c>
      <c r="C455" s="10">
        <v>85</v>
      </c>
      <c r="D455" s="16" t="s">
        <v>369</v>
      </c>
      <c r="E455" s="17">
        <v>1</v>
      </c>
      <c r="F455" s="20">
        <v>228242</v>
      </c>
      <c r="G455" s="19">
        <f t="shared" si="18"/>
        <v>228242</v>
      </c>
    </row>
    <row r="456" spans="1:10" ht="37.5" x14ac:dyDescent="0.3">
      <c r="B456" s="39">
        <v>151802020090</v>
      </c>
      <c r="C456" s="40">
        <v>92</v>
      </c>
      <c r="D456" s="41" t="s">
        <v>370</v>
      </c>
      <c r="E456" s="42">
        <v>2</v>
      </c>
      <c r="F456" s="43">
        <v>785800</v>
      </c>
      <c r="G456" s="44">
        <f t="shared" si="18"/>
        <v>1571600</v>
      </c>
      <c r="I456" s="48">
        <v>550000</v>
      </c>
      <c r="J456" s="47" t="s">
        <v>403</v>
      </c>
    </row>
    <row r="457" spans="1:10" ht="25" x14ac:dyDescent="0.3">
      <c r="B457" s="39">
        <v>151802020093</v>
      </c>
      <c r="C457" s="40">
        <v>95</v>
      </c>
      <c r="D457" s="41" t="s">
        <v>371</v>
      </c>
      <c r="E457" s="42">
        <v>5</v>
      </c>
      <c r="F457" s="43">
        <v>410400</v>
      </c>
      <c r="G457" s="44">
        <f t="shared" si="18"/>
        <v>2052000</v>
      </c>
      <c r="I457" s="48">
        <v>223529.41176470587</v>
      </c>
      <c r="J457" s="47" t="s">
        <v>395</v>
      </c>
    </row>
    <row r="458" spans="1:10" ht="25" x14ac:dyDescent="0.3">
      <c r="B458" s="39">
        <v>151802020094</v>
      </c>
      <c r="C458" s="40">
        <v>96</v>
      </c>
      <c r="D458" s="41" t="s">
        <v>372</v>
      </c>
      <c r="E458" s="42">
        <v>12</v>
      </c>
      <c r="F458" s="43">
        <v>410400</v>
      </c>
      <c r="G458" s="44">
        <f t="shared" si="18"/>
        <v>4924800</v>
      </c>
      <c r="I458" s="49">
        <v>223529</v>
      </c>
      <c r="J458" s="47" t="s">
        <v>395</v>
      </c>
    </row>
    <row r="459" spans="1:10" ht="25" x14ac:dyDescent="0.3">
      <c r="B459" s="39">
        <v>151802020095</v>
      </c>
      <c r="C459" s="40">
        <v>97</v>
      </c>
      <c r="D459" s="41" t="s">
        <v>373</v>
      </c>
      <c r="E459" s="42">
        <v>10</v>
      </c>
      <c r="F459" s="43">
        <v>410400</v>
      </c>
      <c r="G459" s="44">
        <f t="shared" si="18"/>
        <v>4104000</v>
      </c>
      <c r="I459" s="49">
        <v>223529</v>
      </c>
      <c r="J459" s="47" t="s">
        <v>395</v>
      </c>
    </row>
    <row r="460" spans="1:10" ht="25" x14ac:dyDescent="0.3">
      <c r="B460" s="39">
        <v>151802020096</v>
      </c>
      <c r="C460" s="40">
        <v>98</v>
      </c>
      <c r="D460" s="41" t="s">
        <v>374</v>
      </c>
      <c r="E460" s="42">
        <v>5</v>
      </c>
      <c r="F460" s="43">
        <v>410400</v>
      </c>
      <c r="G460" s="44">
        <f t="shared" si="18"/>
        <v>2052000</v>
      </c>
      <c r="I460" s="49">
        <v>223529</v>
      </c>
      <c r="J460" s="47" t="s">
        <v>395</v>
      </c>
    </row>
    <row r="461" spans="1:10" x14ac:dyDescent="0.3">
      <c r="B461" s="15">
        <v>151802020299</v>
      </c>
      <c r="C461" s="10">
        <v>99</v>
      </c>
      <c r="D461" s="16" t="s">
        <v>375</v>
      </c>
      <c r="E461" s="17">
        <v>30</v>
      </c>
      <c r="F461" s="20">
        <v>90000</v>
      </c>
      <c r="G461" s="19">
        <f t="shared" si="18"/>
        <v>2700000</v>
      </c>
    </row>
    <row r="462" spans="1:10" ht="25" x14ac:dyDescent="0.3">
      <c r="B462" s="15">
        <v>151802020305</v>
      </c>
      <c r="C462" s="10">
        <v>127</v>
      </c>
      <c r="D462" s="16" t="s">
        <v>376</v>
      </c>
      <c r="E462" s="17">
        <v>5</v>
      </c>
      <c r="F462" s="20">
        <v>1976590</v>
      </c>
      <c r="G462" s="19">
        <f t="shared" si="18"/>
        <v>9882950</v>
      </c>
    </row>
    <row r="463" spans="1:10" ht="25" x14ac:dyDescent="0.3">
      <c r="B463" s="39">
        <v>151802020212</v>
      </c>
      <c r="C463" s="40">
        <v>261</v>
      </c>
      <c r="D463" s="41" t="s">
        <v>377</v>
      </c>
      <c r="E463" s="42">
        <v>1</v>
      </c>
      <c r="F463" s="43">
        <v>830000</v>
      </c>
      <c r="G463" s="44">
        <f t="shared" si="18"/>
        <v>830000</v>
      </c>
      <c r="I463" s="49">
        <v>705882.3529411765</v>
      </c>
      <c r="J463" s="47" t="s">
        <v>395</v>
      </c>
    </row>
    <row r="464" spans="1:10" ht="25" x14ac:dyDescent="0.3">
      <c r="B464" s="39">
        <v>151802020216</v>
      </c>
      <c r="C464" s="40">
        <v>269</v>
      </c>
      <c r="D464" s="41" t="s">
        <v>378</v>
      </c>
      <c r="E464" s="42">
        <v>20</v>
      </c>
      <c r="F464" s="43">
        <v>615000</v>
      </c>
      <c r="G464" s="44">
        <f t="shared" si="18"/>
        <v>12300000</v>
      </c>
      <c r="I464" s="49">
        <v>588235.29411764711</v>
      </c>
      <c r="J464" s="47" t="s">
        <v>395</v>
      </c>
    </row>
    <row r="465" spans="2:10" ht="25" x14ac:dyDescent="0.3">
      <c r="B465" s="39">
        <v>151802020217</v>
      </c>
      <c r="C465" s="40">
        <v>270</v>
      </c>
      <c r="D465" s="41" t="s">
        <v>379</v>
      </c>
      <c r="E465" s="42">
        <v>2</v>
      </c>
      <c r="F465" s="43">
        <v>615000</v>
      </c>
      <c r="G465" s="44">
        <f t="shared" si="18"/>
        <v>1230000</v>
      </c>
      <c r="I465" s="49">
        <v>588235.29411764711</v>
      </c>
      <c r="J465" s="47" t="s">
        <v>395</v>
      </c>
    </row>
    <row r="466" spans="2:10" ht="37.5" x14ac:dyDescent="0.3">
      <c r="B466" s="39">
        <v>151802020704</v>
      </c>
      <c r="C466" s="40">
        <v>312</v>
      </c>
      <c r="D466" s="41" t="s">
        <v>380</v>
      </c>
      <c r="E466" s="42">
        <v>2</v>
      </c>
      <c r="F466" s="43">
        <v>4243000</v>
      </c>
      <c r="G466" s="44">
        <f t="shared" si="18"/>
        <v>8486000</v>
      </c>
      <c r="I466" s="48">
        <v>2700000</v>
      </c>
      <c r="J466" s="47" t="s">
        <v>403</v>
      </c>
    </row>
    <row r="467" spans="2:10" ht="25.5" thickBot="1" x14ac:dyDescent="0.35">
      <c r="B467" s="39">
        <v>151802020626</v>
      </c>
      <c r="C467" s="40">
        <v>313</v>
      </c>
      <c r="D467" s="41" t="s">
        <v>381</v>
      </c>
      <c r="E467" s="42">
        <v>1</v>
      </c>
      <c r="F467" s="43">
        <v>4243000</v>
      </c>
      <c r="G467" s="52">
        <f t="shared" si="18"/>
        <v>4243000</v>
      </c>
      <c r="I467" s="48">
        <v>2700000</v>
      </c>
      <c r="J467" s="47" t="s">
        <v>403</v>
      </c>
    </row>
    <row r="468" spans="2:10" ht="14.5" thickBot="1" x14ac:dyDescent="0.35">
      <c r="B468" s="70" t="s">
        <v>386</v>
      </c>
      <c r="C468" s="70"/>
      <c r="D468" s="70"/>
      <c r="E468" s="70"/>
      <c r="F468" s="71"/>
      <c r="G468" s="2">
        <f>SUM(G439:G467)</f>
        <v>76952257</v>
      </c>
    </row>
    <row r="469" spans="2:10" x14ac:dyDescent="0.3">
      <c r="B469" s="23"/>
      <c r="C469" s="8"/>
      <c r="D469" s="5"/>
      <c r="E469" s="6"/>
      <c r="F469" s="7"/>
      <c r="G469" s="7"/>
    </row>
    <row r="470" spans="2:10" x14ac:dyDescent="0.3">
      <c r="B470" s="23"/>
      <c r="C470" s="8"/>
      <c r="D470" s="5"/>
      <c r="E470" s="6"/>
      <c r="F470" s="7"/>
      <c r="G470" s="7"/>
    </row>
    <row r="471" spans="2:10" ht="14.5" thickBot="1" x14ac:dyDescent="0.35">
      <c r="B471" s="23"/>
      <c r="C471" s="8"/>
      <c r="D471" s="5"/>
      <c r="E471" s="6"/>
      <c r="F471" s="7"/>
      <c r="G471" s="7"/>
    </row>
    <row r="472" spans="2:10" ht="27" customHeight="1" thickBot="1" x14ac:dyDescent="0.35">
      <c r="B472" s="56"/>
      <c r="C472" s="57"/>
      <c r="D472" s="57"/>
      <c r="E472" s="58" t="s">
        <v>95</v>
      </c>
      <c r="F472" s="59"/>
      <c r="G472" s="60"/>
    </row>
    <row r="473" spans="2:10" ht="26" x14ac:dyDescent="0.3">
      <c r="B473" s="11" t="s">
        <v>0</v>
      </c>
      <c r="C473" s="12" t="s">
        <v>1</v>
      </c>
      <c r="D473" s="13" t="s">
        <v>2</v>
      </c>
      <c r="E473" s="24" t="s">
        <v>4</v>
      </c>
      <c r="F473" s="25" t="s">
        <v>5</v>
      </c>
      <c r="G473" s="30" t="s">
        <v>24</v>
      </c>
    </row>
    <row r="474" spans="2:10" ht="25" x14ac:dyDescent="0.3">
      <c r="B474" s="15">
        <v>151802020515</v>
      </c>
      <c r="C474" s="10">
        <v>251</v>
      </c>
      <c r="D474" s="16" t="s">
        <v>382</v>
      </c>
      <c r="E474" s="17">
        <v>1</v>
      </c>
      <c r="F474" s="20">
        <v>1596330</v>
      </c>
      <c r="G474" s="19">
        <f>+E474*F474</f>
        <v>1596330</v>
      </c>
    </row>
    <row r="475" spans="2:10" ht="25.5" thickBot="1" x14ac:dyDescent="0.35">
      <c r="B475" s="39">
        <v>151802020341</v>
      </c>
      <c r="C475" s="40">
        <v>254</v>
      </c>
      <c r="D475" s="41" t="s">
        <v>383</v>
      </c>
      <c r="E475" s="42">
        <v>1</v>
      </c>
      <c r="F475" s="43">
        <v>5342220</v>
      </c>
      <c r="G475" s="52">
        <f>+E475*F475</f>
        <v>5342220</v>
      </c>
      <c r="I475" s="48">
        <v>3070588.2352941176</v>
      </c>
      <c r="J475" s="47" t="s">
        <v>395</v>
      </c>
    </row>
    <row r="476" spans="2:10" ht="14.5" thickBot="1" x14ac:dyDescent="0.35">
      <c r="B476" s="61" t="s">
        <v>386</v>
      </c>
      <c r="C476" s="61"/>
      <c r="D476" s="61"/>
      <c r="E476" s="61"/>
      <c r="F476" s="62"/>
      <c r="G476" s="2">
        <f>SUM(G474:G475)</f>
        <v>6938550</v>
      </c>
    </row>
    <row r="477" spans="2:10" x14ac:dyDescent="0.3">
      <c r="B477" s="23"/>
      <c r="C477" s="8"/>
      <c r="D477" s="5"/>
      <c r="E477" s="6"/>
      <c r="F477" s="7"/>
      <c r="G477" s="7"/>
    </row>
    <row r="478" spans="2:10" x14ac:dyDescent="0.3">
      <c r="B478" s="23"/>
      <c r="C478" s="8"/>
      <c r="D478" s="5"/>
      <c r="E478" s="6"/>
      <c r="F478" s="7"/>
      <c r="G478" s="7"/>
    </row>
    <row r="479" spans="2:10" ht="14.5" thickBot="1" x14ac:dyDescent="0.35">
      <c r="B479" s="23"/>
      <c r="C479" s="8"/>
      <c r="D479" s="5"/>
      <c r="E479" s="6"/>
      <c r="F479" s="7"/>
      <c r="G479" s="7"/>
    </row>
    <row r="480" spans="2:10" ht="29.25" customHeight="1" thickBot="1" x14ac:dyDescent="0.35">
      <c r="B480" s="56"/>
      <c r="C480" s="57"/>
      <c r="D480" s="57"/>
      <c r="E480" s="58" t="s">
        <v>96</v>
      </c>
      <c r="F480" s="59"/>
      <c r="G480" s="60"/>
    </row>
    <row r="481" spans="2:9" ht="26" x14ac:dyDescent="0.3">
      <c r="B481" s="11" t="s">
        <v>0</v>
      </c>
      <c r="C481" s="12" t="s">
        <v>1</v>
      </c>
      <c r="D481" s="13" t="s">
        <v>2</v>
      </c>
      <c r="E481" s="24" t="s">
        <v>4</v>
      </c>
      <c r="F481" s="25" t="s">
        <v>5</v>
      </c>
      <c r="G481" s="30" t="s">
        <v>24</v>
      </c>
    </row>
    <row r="482" spans="2:9" ht="25.5" thickBot="1" x14ac:dyDescent="0.35">
      <c r="B482" s="15">
        <v>151802020429</v>
      </c>
      <c r="C482" s="10">
        <v>187</v>
      </c>
      <c r="D482" s="16" t="s">
        <v>384</v>
      </c>
      <c r="E482" s="17">
        <v>1</v>
      </c>
      <c r="F482" s="20">
        <v>243950</v>
      </c>
      <c r="G482" s="29">
        <f>+E482*F482</f>
        <v>243950</v>
      </c>
    </row>
    <row r="483" spans="2:9" ht="14.5" thickBot="1" x14ac:dyDescent="0.35">
      <c r="B483" s="61" t="s">
        <v>386</v>
      </c>
      <c r="C483" s="61"/>
      <c r="D483" s="61"/>
      <c r="E483" s="61"/>
      <c r="F483" s="62"/>
      <c r="G483" s="3">
        <f>+G482</f>
        <v>243950</v>
      </c>
    </row>
    <row r="484" spans="2:9" x14ac:dyDescent="0.3">
      <c r="B484" s="23"/>
      <c r="C484" s="8"/>
      <c r="D484" s="5"/>
      <c r="E484" s="6"/>
      <c r="F484" s="7"/>
      <c r="G484" s="7"/>
    </row>
    <row r="485" spans="2:9" x14ac:dyDescent="0.3">
      <c r="B485" s="23"/>
      <c r="C485" s="8"/>
      <c r="D485" s="5"/>
      <c r="E485" s="6"/>
      <c r="F485" s="7"/>
      <c r="G485" s="7"/>
    </row>
    <row r="486" spans="2:9" ht="14.5" thickBot="1" x14ac:dyDescent="0.35">
      <c r="B486" s="23"/>
      <c r="C486" s="8"/>
      <c r="D486" s="5"/>
      <c r="E486" s="6"/>
      <c r="F486" s="7"/>
      <c r="G486" s="7"/>
    </row>
    <row r="487" spans="2:9" ht="31.5" customHeight="1" thickBot="1" x14ac:dyDescent="0.35">
      <c r="B487" s="56"/>
      <c r="C487" s="57"/>
      <c r="D487" s="57"/>
      <c r="E487" s="58" t="s">
        <v>97</v>
      </c>
      <c r="F487" s="59"/>
      <c r="G487" s="60"/>
    </row>
    <row r="488" spans="2:9" ht="26" x14ac:dyDescent="0.3">
      <c r="B488" s="11" t="s">
        <v>0</v>
      </c>
      <c r="C488" s="12" t="s">
        <v>1</v>
      </c>
      <c r="D488" s="13" t="s">
        <v>2</v>
      </c>
      <c r="E488" s="24" t="s">
        <v>4</v>
      </c>
      <c r="F488" s="25" t="s">
        <v>5</v>
      </c>
      <c r="G488" s="30" t="s">
        <v>24</v>
      </c>
    </row>
    <row r="489" spans="2:9" ht="14.5" thickBot="1" x14ac:dyDescent="0.35">
      <c r="B489" s="15">
        <v>151802020326</v>
      </c>
      <c r="C489" s="10">
        <v>188</v>
      </c>
      <c r="D489" s="16" t="s">
        <v>385</v>
      </c>
      <c r="E489" s="17">
        <v>10</v>
      </c>
      <c r="F489" s="20">
        <v>20300</v>
      </c>
      <c r="G489" s="29">
        <f>+E489*F489</f>
        <v>203000</v>
      </c>
    </row>
    <row r="490" spans="2:9" s="36" customFormat="1" ht="17.25" customHeight="1" thickBot="1" x14ac:dyDescent="0.35">
      <c r="B490" s="61" t="s">
        <v>386</v>
      </c>
      <c r="C490" s="61"/>
      <c r="D490" s="61"/>
      <c r="E490" s="61"/>
      <c r="F490" s="62"/>
      <c r="G490" s="2">
        <f>+G489</f>
        <v>203000</v>
      </c>
      <c r="I490" s="51"/>
    </row>
    <row r="491" spans="2:9" x14ac:dyDescent="0.3">
      <c r="B491" s="23"/>
      <c r="C491" s="8"/>
      <c r="D491" s="5"/>
      <c r="E491" s="6"/>
      <c r="F491" s="7"/>
      <c r="G491" s="7"/>
    </row>
    <row r="492" spans="2:9" x14ac:dyDescent="0.3">
      <c r="B492" s="23"/>
      <c r="C492" s="8"/>
      <c r="D492" s="5"/>
      <c r="E492" s="6"/>
      <c r="F492" s="7"/>
      <c r="G492" s="7"/>
    </row>
  </sheetData>
  <mergeCells count="81">
    <mergeCell ref="B154:F154"/>
    <mergeCell ref="B45:F45"/>
    <mergeCell ref="B35:D35"/>
    <mergeCell ref="B18:D18"/>
    <mergeCell ref="E7:G7"/>
    <mergeCell ref="B15:F15"/>
    <mergeCell ref="E18:G18"/>
    <mergeCell ref="B32:F32"/>
    <mergeCell ref="E35:G35"/>
    <mergeCell ref="B144:D144"/>
    <mergeCell ref="B105:D105"/>
    <mergeCell ref="E49:G49"/>
    <mergeCell ref="B62:F62"/>
    <mergeCell ref="E66:G66"/>
    <mergeCell ref="B79:F79"/>
    <mergeCell ref="E82:G82"/>
    <mergeCell ref="B101:F101"/>
    <mergeCell ref="B81:D82"/>
    <mergeCell ref="B66:D66"/>
    <mergeCell ref="B49:D49"/>
    <mergeCell ref="E105:G105"/>
    <mergeCell ref="B140:F140"/>
    <mergeCell ref="E144:G144"/>
    <mergeCell ref="E157:G157"/>
    <mergeCell ref="B395:F395"/>
    <mergeCell ref="B378:D378"/>
    <mergeCell ref="B392:D392"/>
    <mergeCell ref="E181:G181"/>
    <mergeCell ref="B253:F253"/>
    <mergeCell ref="E257:G257"/>
    <mergeCell ref="B285:F285"/>
    <mergeCell ref="E289:G289"/>
    <mergeCell ref="B351:F351"/>
    <mergeCell ref="E354:G354"/>
    <mergeCell ref="B375:F375"/>
    <mergeCell ref="E378:G378"/>
    <mergeCell ref="B389:F389"/>
    <mergeCell ref="E392:G392"/>
    <mergeCell ref="B177:F177"/>
    <mergeCell ref="B437:D437"/>
    <mergeCell ref="B472:D472"/>
    <mergeCell ref="B480:D480"/>
    <mergeCell ref="E399:G399"/>
    <mergeCell ref="B408:F408"/>
    <mergeCell ref="E412:G412"/>
    <mergeCell ref="B423:F423"/>
    <mergeCell ref="E427:G427"/>
    <mergeCell ref="B432:F432"/>
    <mergeCell ref="B399:D399"/>
    <mergeCell ref="B412:D412"/>
    <mergeCell ref="B487:D487"/>
    <mergeCell ref="E487:G487"/>
    <mergeCell ref="B490:F490"/>
    <mergeCell ref="B2:E3"/>
    <mergeCell ref="B7:D7"/>
    <mergeCell ref="B354:D354"/>
    <mergeCell ref="B289:D289"/>
    <mergeCell ref="B257:D257"/>
    <mergeCell ref="B181:D181"/>
    <mergeCell ref="B157:D157"/>
    <mergeCell ref="E437:G437"/>
    <mergeCell ref="B468:F468"/>
    <mergeCell ref="E472:G472"/>
    <mergeCell ref="B476:F476"/>
    <mergeCell ref="E480:G480"/>
    <mergeCell ref="B483:F483"/>
    <mergeCell ref="H8:H14"/>
    <mergeCell ref="H20:H31"/>
    <mergeCell ref="H36:H44"/>
    <mergeCell ref="H50:H61"/>
    <mergeCell ref="H67:H78"/>
    <mergeCell ref="H83:H100"/>
    <mergeCell ref="H107:H139"/>
    <mergeCell ref="H145:H153"/>
    <mergeCell ref="H158:H176"/>
    <mergeCell ref="H182:H252"/>
    <mergeCell ref="H258:H284"/>
    <mergeCell ref="H290:H350"/>
    <mergeCell ref="H355:H374"/>
    <mergeCell ref="H401:H407"/>
    <mergeCell ref="H413:H422"/>
  </mergeCells>
  <conditionalFormatting sqref="G9:G15">
    <cfRule type="expression" dxfId="0" priority="1">
      <formula>#REF!=MIN(#REF!)</formula>
    </cfRule>
  </conditionalFormatting>
  <pageMargins left="0.70866141732283472" right="0.70866141732283472" top="0.35433070866141736" bottom="0.55118110236220474" header="0.31496062992125984" footer="0.31496062992125984"/>
  <pageSetup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Adjudicacion </vt:lpstr>
      <vt:lpstr>'Adjudicacion 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María FMAG. Aldana González</dc:creator>
  <cp:lastModifiedBy>lina maria laguna</cp:lastModifiedBy>
  <cp:lastPrinted>2019-12-12T12:16:38Z</cp:lastPrinted>
  <dcterms:created xsi:type="dcterms:W3CDTF">2019-12-11T19:29:10Z</dcterms:created>
  <dcterms:modified xsi:type="dcterms:W3CDTF">2019-12-13T15:21:36Z</dcterms:modified>
</cp:coreProperties>
</file>