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.dtca\Desktop\2023\IMPUESTO AL CARBONO\ECOTURISMO\PROCESO\"/>
    </mc:Choice>
  </mc:AlternateContent>
  <bookViews>
    <workbookView xWindow="0" yWindow="0" windowWidth="28800" windowHeight="11400"/>
  </bookViews>
  <sheets>
    <sheet name="Hoja1" sheetId="1" r:id="rId1"/>
  </sheets>
  <calcPr calcId="162913"/>
  <extLst>
    <ext uri="GoogleSheetsCustomDataVersion1">
      <go:sheetsCustomData xmlns:go="http://customooxmlschemas.google.com/" r:id="rId6" roundtripDataSignature="AMtx7mgzOyx2SLVESv3BSQn6beUwvbrUAA=="/>
    </ext>
  </extLst>
</workbook>
</file>

<file path=xl/calcChain.xml><?xml version="1.0" encoding="utf-8"?>
<calcChain xmlns="http://schemas.openxmlformats.org/spreadsheetml/2006/main">
  <c r="J17" i="1" l="1"/>
  <c r="K17" i="1"/>
  <c r="L17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3" i="1"/>
  <c r="H4" i="1"/>
  <c r="H5" i="1"/>
  <c r="H6" i="1"/>
  <c r="H7" i="1"/>
  <c r="H12" i="1"/>
  <c r="H13" i="1"/>
  <c r="H14" i="1"/>
  <c r="H15" i="1"/>
  <c r="H16" i="1"/>
  <c r="H3" i="1"/>
  <c r="J4" i="1"/>
  <c r="J5" i="1"/>
  <c r="J6" i="1"/>
  <c r="J7" i="1"/>
  <c r="J12" i="1"/>
  <c r="J13" i="1"/>
  <c r="J14" i="1"/>
  <c r="J15" i="1"/>
  <c r="J16" i="1"/>
  <c r="J3" i="1"/>
  <c r="F4" i="1"/>
  <c r="F5" i="1"/>
  <c r="F6" i="1"/>
  <c r="F7" i="1"/>
  <c r="F12" i="1"/>
  <c r="F13" i="1"/>
  <c r="F14" i="1"/>
  <c r="F15" i="1"/>
  <c r="F16" i="1"/>
  <c r="F3" i="1"/>
  <c r="C11" i="1"/>
  <c r="F11" i="1" s="1"/>
  <c r="C10" i="1"/>
  <c r="F10" i="1" s="1"/>
  <c r="C9" i="1"/>
  <c r="J9" i="1" s="1"/>
  <c r="C8" i="1"/>
  <c r="J8" i="1" s="1"/>
  <c r="H10" i="1" l="1"/>
  <c r="H11" i="1"/>
  <c r="H9" i="1"/>
  <c r="F9" i="1"/>
  <c r="H8" i="1"/>
  <c r="J10" i="1"/>
  <c r="J11" i="1"/>
  <c r="F8" i="1"/>
  <c r="F17" i="1" s="1"/>
  <c r="H17" i="1" l="1"/>
</calcChain>
</file>

<file path=xl/sharedStrings.xml><?xml version="1.0" encoding="utf-8"?>
<sst xmlns="http://schemas.openxmlformats.org/spreadsheetml/2006/main" count="44" uniqueCount="29">
  <si>
    <t xml:space="preserve">DESCRIPCION </t>
  </si>
  <si>
    <t xml:space="preserve">CANTIDAD/TIEMPO </t>
  </si>
  <si>
    <t xml:space="preserve">UNIDAD </t>
  </si>
  <si>
    <t>Total Promedio Mensual</t>
  </si>
  <si>
    <t xml:space="preserve">VALOR UNITARIO SIN IMPUESTO </t>
  </si>
  <si>
    <t xml:space="preserve">VALOR TOTAL </t>
  </si>
  <si>
    <t>LOGISTICA Y SUMINISTROS DEL CARIBE</t>
  </si>
  <si>
    <t xml:space="preserve">No Item </t>
  </si>
  <si>
    <t xml:space="preserve">valor total </t>
  </si>
  <si>
    <t>Capa impermeable tipo abrigo con capucha en PVC calibre 16</t>
  </si>
  <si>
    <t>Recolector De Basura Plegable De 83 Cm</t>
  </si>
  <si>
    <t>Guantes De Nitrilo Verde De 18 Para Químicos</t>
  </si>
  <si>
    <t>Bolsas 100%compostables Biodegradables 51x70 Cm</t>
  </si>
  <si>
    <t>Machete Aguila Corneta 721- 20 Con Fund</t>
  </si>
  <si>
    <t>Banderas señalización de playas (negra) 70x100 cm</t>
  </si>
  <si>
    <t>Banderas señalización de playas ( roja)70x100 cm</t>
  </si>
  <si>
    <t>Banderas señalización de playas ( verde)70x100 cm</t>
  </si>
  <si>
    <t>Banderas señalización de playas (amarilla) 70x100 cm</t>
  </si>
  <si>
    <t>Megafono Perifoneo Recargable 9 Pulgad 50w Microfono Bocina</t>
  </si>
  <si>
    <t>Báscula Romana De Resorte 50kg Herramienta Marca Truper</t>
  </si>
  <si>
    <t>Jbl Irx112bt Cabina Activa 1300w 127db Bluetooth</t>
  </si>
  <si>
    <t>Tubo de aluminio corrugados de 3 metros para banderas</t>
  </si>
  <si>
    <t>Odómetro Rueda De 12 Truper</t>
  </si>
  <si>
    <t>Unidades</t>
  </si>
  <si>
    <t>Paquete de 12 unidades</t>
  </si>
  <si>
    <t>FERRETERIA IMPERIAL VS</t>
  </si>
  <si>
    <t>EL BECERRO PET SHOP</t>
  </si>
  <si>
    <t>VALOR TOTAL</t>
  </si>
  <si>
    <t>PROMEDIO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</si>
</sst>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&quot;$&quot;\ #,##0"/>
  </numFmts>
  <fonts count="9" x14ac:knownFonts="1">
    <font>
      <sz val="11"/>
      <color theme="1"/>
      <name val="Calibri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 Narrow"/>
      <family val="2"/>
    </font>
    <font>
      <b/>
      <sz val="11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FFE598"/>
        <bgColor rgb="FFFFE598"/>
      </patternFill>
    </fill>
    <fill>
      <patternFill patternType="solid">
        <fgColor theme="0"/>
        <bgColor theme="0"/>
      </patternFill>
    </fill>
    <fill>
      <patternFill patternType="solid">
        <fgColor theme="7" tint="0.39997558519241921"/>
        <bgColor rgb="FFC55A11"/>
      </patternFill>
    </fill>
    <fill>
      <patternFill patternType="solid">
        <fgColor rgb="FF00B0F0"/>
        <bgColor rgb="FF757070"/>
      </patternFill>
    </fill>
    <fill>
      <patternFill patternType="solid">
        <fgColor theme="8" tint="-0.249977111117893"/>
        <bgColor indexed="64"/>
      </patternFill>
    </fill>
  </fills>
  <borders count="3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60">
    <xf numFmtId="0" fontId="0" fillId="0" borderId="0" xfId="0" applyFont="1" applyAlignment="1"/>
    <xf numFmtId="0" fontId="0" fillId="0" borderId="6" xfId="0" applyFont="1" applyBorder="1" applyAlignment="1"/>
    <xf numFmtId="0" fontId="1" fillId="5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1" fontId="7" fillId="0" borderId="6" xfId="0" applyNumberFormat="1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164" fontId="3" fillId="0" borderId="15" xfId="0" applyNumberFormat="1" applyFont="1" applyBorder="1" applyAlignment="1">
      <alignment horizontal="center" vertical="center"/>
    </xf>
    <xf numFmtId="164" fontId="4" fillId="0" borderId="17" xfId="0" applyNumberFormat="1" applyFont="1" applyBorder="1" applyAlignment="1">
      <alignment horizontal="center" vertical="center"/>
    </xf>
    <xf numFmtId="164" fontId="3" fillId="0" borderId="18" xfId="0" applyNumberFormat="1" applyFont="1" applyBorder="1" applyAlignment="1">
      <alignment horizontal="center" vertical="center"/>
    </xf>
    <xf numFmtId="164" fontId="4" fillId="0" borderId="19" xfId="0" applyNumberFormat="1" applyFont="1" applyBorder="1" applyAlignment="1">
      <alignment horizontal="center" vertical="center"/>
    </xf>
    <xf numFmtId="6" fontId="3" fillId="0" borderId="15" xfId="0" applyNumberFormat="1" applyFont="1" applyBorder="1" applyAlignment="1">
      <alignment horizontal="center" vertical="center"/>
    </xf>
    <xf numFmtId="44" fontId="0" fillId="0" borderId="17" xfId="1" applyFont="1" applyBorder="1" applyAlignment="1"/>
    <xf numFmtId="6" fontId="3" fillId="0" borderId="18" xfId="0" applyNumberFormat="1" applyFont="1" applyBorder="1" applyAlignment="1">
      <alignment horizontal="center" vertical="center"/>
    </xf>
    <xf numFmtId="44" fontId="0" fillId="0" borderId="19" xfId="1" applyFont="1" applyBorder="1" applyAlignment="1"/>
    <xf numFmtId="6" fontId="3" fillId="0" borderId="18" xfId="0" applyNumberFormat="1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6" fontId="4" fillId="0" borderId="23" xfId="0" applyNumberFormat="1" applyFont="1" applyBorder="1" applyAlignment="1">
      <alignment horizontal="center" vertical="center"/>
    </xf>
    <xf numFmtId="6" fontId="4" fillId="0" borderId="22" xfId="0" applyNumberFormat="1" applyFont="1" applyBorder="1" applyAlignment="1">
      <alignment horizontal="center" vertical="center"/>
    </xf>
    <xf numFmtId="164" fontId="4" fillId="0" borderId="24" xfId="0" applyNumberFormat="1" applyFont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 wrapText="1"/>
    </xf>
    <xf numFmtId="0" fontId="1" fillId="6" borderId="11" xfId="0" applyFont="1" applyFill="1" applyBorder="1" applyAlignment="1">
      <alignment horizontal="center" vertical="center" wrapText="1"/>
    </xf>
    <xf numFmtId="6" fontId="3" fillId="0" borderId="26" xfId="0" applyNumberFormat="1" applyFont="1" applyFill="1" applyBorder="1" applyAlignment="1">
      <alignment horizontal="center" vertical="center"/>
    </xf>
    <xf numFmtId="44" fontId="0" fillId="0" borderId="27" xfId="1" applyFont="1" applyBorder="1" applyAlignment="1"/>
    <xf numFmtId="164" fontId="3" fillId="0" borderId="26" xfId="0" applyNumberFormat="1" applyFont="1" applyBorder="1" applyAlignment="1">
      <alignment horizontal="center" vertical="center"/>
    </xf>
    <xf numFmtId="164" fontId="4" fillId="0" borderId="27" xfId="0" applyNumberFormat="1" applyFont="1" applyBorder="1" applyAlignment="1">
      <alignment horizontal="center" vertical="center"/>
    </xf>
    <xf numFmtId="6" fontId="4" fillId="0" borderId="25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44" fontId="6" fillId="0" borderId="6" xfId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/>
    </xf>
    <xf numFmtId="6" fontId="6" fillId="0" borderId="6" xfId="0" applyNumberFormat="1" applyFont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94"/>
  <sheetViews>
    <sheetView tabSelected="1" workbookViewId="0">
      <selection activeCell="J22" sqref="J22"/>
    </sheetView>
  </sheetViews>
  <sheetFormatPr baseColWidth="10" defaultColWidth="14.42578125" defaultRowHeight="15" customHeight="1" x14ac:dyDescent="0.25"/>
  <cols>
    <col min="2" max="2" width="33.5703125" customWidth="1"/>
    <col min="3" max="3" width="18" customWidth="1"/>
    <col min="4" max="4" width="18.140625" customWidth="1"/>
    <col min="5" max="5" width="19.42578125" customWidth="1"/>
    <col min="6" max="6" width="23.42578125" customWidth="1"/>
    <col min="7" max="7" width="21.28515625" customWidth="1"/>
    <col min="8" max="8" width="22" customWidth="1"/>
    <col min="9" max="9" width="25.5703125" customWidth="1"/>
    <col min="10" max="10" width="32.85546875" customWidth="1"/>
    <col min="11" max="11" width="15" customWidth="1"/>
    <col min="12" max="12" width="16.28515625" customWidth="1"/>
    <col min="13" max="19" width="10.7109375" customWidth="1"/>
  </cols>
  <sheetData>
    <row r="1" spans="1:12" ht="15.75" customHeight="1" thickBot="1" x14ac:dyDescent="0.3">
      <c r="A1" s="57" t="s">
        <v>7</v>
      </c>
      <c r="B1" s="41" t="s">
        <v>0</v>
      </c>
      <c r="C1" s="42" t="s">
        <v>1</v>
      </c>
      <c r="D1" s="43" t="s">
        <v>2</v>
      </c>
      <c r="E1" s="39" t="s">
        <v>25</v>
      </c>
      <c r="F1" s="22"/>
      <c r="G1" s="2" t="s">
        <v>26</v>
      </c>
      <c r="H1" s="21"/>
      <c r="I1" s="20" t="s">
        <v>6</v>
      </c>
      <c r="J1" s="3"/>
      <c r="K1" s="27" t="s">
        <v>3</v>
      </c>
      <c r="L1" s="27" t="s">
        <v>28</v>
      </c>
    </row>
    <row r="2" spans="1:12" ht="26.25" thickBot="1" x14ac:dyDescent="0.3">
      <c r="A2" s="58"/>
      <c r="B2" s="44"/>
      <c r="C2" s="45"/>
      <c r="D2" s="46"/>
      <c r="E2" s="40" t="s">
        <v>8</v>
      </c>
      <c r="F2" s="7" t="s">
        <v>5</v>
      </c>
      <c r="G2" s="8" t="s">
        <v>4</v>
      </c>
      <c r="H2" s="9" t="s">
        <v>5</v>
      </c>
      <c r="I2" s="19" t="s">
        <v>4</v>
      </c>
      <c r="J2" s="23" t="s">
        <v>27</v>
      </c>
      <c r="K2" s="28"/>
      <c r="L2" s="28"/>
    </row>
    <row r="3" spans="1:12" ht="36.75" thickBot="1" x14ac:dyDescent="0.3">
      <c r="A3" s="56">
        <v>1</v>
      </c>
      <c r="B3" s="49" t="s">
        <v>9</v>
      </c>
      <c r="C3" s="50">
        <v>68</v>
      </c>
      <c r="D3" s="51" t="s">
        <v>23</v>
      </c>
      <c r="E3" s="14">
        <v>47000</v>
      </c>
      <c r="F3" s="15">
        <f>+E3*C3</f>
        <v>3196000</v>
      </c>
      <c r="G3" s="10">
        <v>48000</v>
      </c>
      <c r="H3" s="11">
        <f>+G3*C3</f>
        <v>3264000</v>
      </c>
      <c r="I3" s="14">
        <v>48000</v>
      </c>
      <c r="J3" s="24">
        <f>+C3*I3</f>
        <v>3264000</v>
      </c>
      <c r="K3" s="26">
        <f>+AVERAGE(E3,G3,I3)</f>
        <v>47666.666666666664</v>
      </c>
      <c r="L3" s="26">
        <f>+AVERAGE(F3,H3,J3)</f>
        <v>3241333.3333333335</v>
      </c>
    </row>
    <row r="4" spans="1:12" ht="36.75" thickBot="1" x14ac:dyDescent="0.3">
      <c r="A4" s="47">
        <v>2</v>
      </c>
      <c r="B4" s="52" t="s">
        <v>10</v>
      </c>
      <c r="C4" s="4">
        <v>5</v>
      </c>
      <c r="D4" s="53" t="s">
        <v>23</v>
      </c>
      <c r="E4" s="16">
        <v>134000</v>
      </c>
      <c r="F4" s="17">
        <f>+E4*C4</f>
        <v>670000</v>
      </c>
      <c r="G4" s="12">
        <v>132000</v>
      </c>
      <c r="H4" s="13">
        <f>+G4*C4</f>
        <v>660000</v>
      </c>
      <c r="I4" s="16">
        <v>137000</v>
      </c>
      <c r="J4" s="25">
        <f>+C4*I4</f>
        <v>685000</v>
      </c>
      <c r="K4" s="26">
        <f t="shared" ref="K4:K16" si="0">+AVERAGE(E4,G4,I4)</f>
        <v>134333.33333333334</v>
      </c>
      <c r="L4" s="26">
        <f t="shared" ref="L4:L16" si="1">+AVERAGE(F4,H4,J4)</f>
        <v>671666.66666666663</v>
      </c>
    </row>
    <row r="5" spans="1:12" ht="36.75" thickBot="1" x14ac:dyDescent="0.3">
      <c r="A5" s="47">
        <v>3</v>
      </c>
      <c r="B5" s="52" t="s">
        <v>11</v>
      </c>
      <c r="C5" s="4">
        <v>20</v>
      </c>
      <c r="D5" s="53" t="s">
        <v>23</v>
      </c>
      <c r="E5" s="16">
        <v>24000</v>
      </c>
      <c r="F5" s="17">
        <f>+E5*C5</f>
        <v>480000</v>
      </c>
      <c r="G5" s="12">
        <v>21000</v>
      </c>
      <c r="H5" s="13">
        <f>+G5*C5</f>
        <v>420000</v>
      </c>
      <c r="I5" s="16">
        <v>19000</v>
      </c>
      <c r="J5" s="25">
        <f>+C5*I5</f>
        <v>380000</v>
      </c>
      <c r="K5" s="26">
        <f t="shared" si="0"/>
        <v>21333.333333333332</v>
      </c>
      <c r="L5" s="26">
        <f t="shared" si="1"/>
        <v>426666.66666666669</v>
      </c>
    </row>
    <row r="6" spans="1:12" ht="42.75" customHeight="1" thickBot="1" x14ac:dyDescent="0.3">
      <c r="A6" s="47">
        <v>4</v>
      </c>
      <c r="B6" s="52" t="s">
        <v>12</v>
      </c>
      <c r="C6" s="4">
        <v>20</v>
      </c>
      <c r="D6" s="53" t="s">
        <v>24</v>
      </c>
      <c r="E6" s="16">
        <v>19000</v>
      </c>
      <c r="F6" s="17">
        <f>+E6*C6</f>
        <v>380000</v>
      </c>
      <c r="G6" s="12">
        <v>22000</v>
      </c>
      <c r="H6" s="13">
        <f>+G6*C6</f>
        <v>440000</v>
      </c>
      <c r="I6" s="16">
        <v>21500</v>
      </c>
      <c r="J6" s="25">
        <f>+C6*I6</f>
        <v>430000</v>
      </c>
      <c r="K6" s="26">
        <f t="shared" si="0"/>
        <v>20833.333333333332</v>
      </c>
      <c r="L6" s="26">
        <f t="shared" si="1"/>
        <v>416666.66666666669</v>
      </c>
    </row>
    <row r="7" spans="1:12" ht="36.75" thickBot="1" x14ac:dyDescent="0.3">
      <c r="A7" s="47">
        <v>5</v>
      </c>
      <c r="B7" s="52" t="s">
        <v>13</v>
      </c>
      <c r="C7" s="4">
        <v>10</v>
      </c>
      <c r="D7" s="53" t="s">
        <v>23</v>
      </c>
      <c r="E7" s="16">
        <v>90000</v>
      </c>
      <c r="F7" s="17">
        <f>+E7*C7</f>
        <v>900000</v>
      </c>
      <c r="G7" s="12">
        <v>105000</v>
      </c>
      <c r="H7" s="13">
        <f>+G7*C7</f>
        <v>1050000</v>
      </c>
      <c r="I7" s="16">
        <v>85000</v>
      </c>
      <c r="J7" s="25">
        <f>+C7*I7</f>
        <v>850000</v>
      </c>
      <c r="K7" s="26">
        <f t="shared" si="0"/>
        <v>93333.333333333328</v>
      </c>
      <c r="L7" s="26">
        <f t="shared" si="1"/>
        <v>933333.33333333337</v>
      </c>
    </row>
    <row r="8" spans="1:12" ht="36.75" thickBot="1" x14ac:dyDescent="0.3">
      <c r="A8" s="47">
        <v>6</v>
      </c>
      <c r="B8" s="52" t="s">
        <v>14</v>
      </c>
      <c r="C8" s="4">
        <f>114/2</f>
        <v>57</v>
      </c>
      <c r="D8" s="53" t="s">
        <v>23</v>
      </c>
      <c r="E8" s="16">
        <v>28000</v>
      </c>
      <c r="F8" s="17">
        <f>+E8*C8</f>
        <v>1596000</v>
      </c>
      <c r="G8" s="12">
        <v>30000</v>
      </c>
      <c r="H8" s="13">
        <f>+G8*C8</f>
        <v>1710000</v>
      </c>
      <c r="I8" s="16">
        <v>27000</v>
      </c>
      <c r="J8" s="25">
        <f>+C8*I8</f>
        <v>1539000</v>
      </c>
      <c r="K8" s="26">
        <f t="shared" si="0"/>
        <v>28333.333333333332</v>
      </c>
      <c r="L8" s="26">
        <f t="shared" si="1"/>
        <v>1615000</v>
      </c>
    </row>
    <row r="9" spans="1:12" ht="15" customHeight="1" thickBot="1" x14ac:dyDescent="0.3">
      <c r="A9" s="47">
        <v>7</v>
      </c>
      <c r="B9" s="52" t="s">
        <v>15</v>
      </c>
      <c r="C9" s="5">
        <f>93/2</f>
        <v>46.5</v>
      </c>
      <c r="D9" s="53" t="s">
        <v>23</v>
      </c>
      <c r="E9" s="16">
        <v>28000</v>
      </c>
      <c r="F9" s="17">
        <f>+E9*C9</f>
        <v>1302000</v>
      </c>
      <c r="G9" s="12">
        <v>30000</v>
      </c>
      <c r="H9" s="13">
        <f>+G9*C9</f>
        <v>1395000</v>
      </c>
      <c r="I9" s="16">
        <v>27000</v>
      </c>
      <c r="J9" s="25">
        <f>+C9*I9</f>
        <v>1255500</v>
      </c>
      <c r="K9" s="26">
        <f t="shared" si="0"/>
        <v>28333.333333333332</v>
      </c>
      <c r="L9" s="26">
        <f t="shared" si="1"/>
        <v>1317500</v>
      </c>
    </row>
    <row r="10" spans="1:12" ht="15" customHeight="1" thickBot="1" x14ac:dyDescent="0.3">
      <c r="A10" s="47">
        <v>8</v>
      </c>
      <c r="B10" s="52" t="s">
        <v>16</v>
      </c>
      <c r="C10" s="4">
        <f>114/2</f>
        <v>57</v>
      </c>
      <c r="D10" s="53" t="s">
        <v>23</v>
      </c>
      <c r="E10" s="16">
        <v>28000</v>
      </c>
      <c r="F10" s="17">
        <f>+E10*C10</f>
        <v>1596000</v>
      </c>
      <c r="G10" s="12">
        <v>30000</v>
      </c>
      <c r="H10" s="13">
        <f>+G10*C10</f>
        <v>1710000</v>
      </c>
      <c r="I10" s="16">
        <v>27000</v>
      </c>
      <c r="J10" s="25">
        <f>+C10*I10</f>
        <v>1539000</v>
      </c>
      <c r="K10" s="26">
        <f t="shared" si="0"/>
        <v>28333.333333333332</v>
      </c>
      <c r="L10" s="26">
        <f t="shared" si="1"/>
        <v>1615000</v>
      </c>
    </row>
    <row r="11" spans="1:12" ht="15" customHeight="1" thickBot="1" x14ac:dyDescent="0.3">
      <c r="A11" s="47">
        <v>9</v>
      </c>
      <c r="B11" s="52" t="s">
        <v>17</v>
      </c>
      <c r="C11" s="5">
        <f>93/2</f>
        <v>46.5</v>
      </c>
      <c r="D11" s="53" t="s">
        <v>23</v>
      </c>
      <c r="E11" s="16">
        <v>28000</v>
      </c>
      <c r="F11" s="17">
        <f>+E11*C11</f>
        <v>1302000</v>
      </c>
      <c r="G11" s="12">
        <v>30000</v>
      </c>
      <c r="H11" s="13">
        <f>+G11*C11</f>
        <v>1395000</v>
      </c>
      <c r="I11" s="16">
        <v>27000</v>
      </c>
      <c r="J11" s="25">
        <f>+C11*I11</f>
        <v>1255500</v>
      </c>
      <c r="K11" s="26">
        <f t="shared" si="0"/>
        <v>28333.333333333332</v>
      </c>
      <c r="L11" s="26">
        <f t="shared" si="1"/>
        <v>1317500</v>
      </c>
    </row>
    <row r="12" spans="1:12" ht="15" customHeight="1" thickBot="1" x14ac:dyDescent="0.3">
      <c r="A12" s="47">
        <v>10</v>
      </c>
      <c r="B12" s="52" t="s">
        <v>18</v>
      </c>
      <c r="C12" s="4">
        <v>9</v>
      </c>
      <c r="D12" s="53" t="s">
        <v>23</v>
      </c>
      <c r="E12" s="18">
        <v>392000</v>
      </c>
      <c r="F12" s="17">
        <f>+E12*C12</f>
        <v>3528000</v>
      </c>
      <c r="G12" s="12">
        <v>375000</v>
      </c>
      <c r="H12" s="13">
        <f>+G12*C12</f>
        <v>3375000</v>
      </c>
      <c r="I12" s="16">
        <v>398000</v>
      </c>
      <c r="J12" s="25">
        <f>+C12*I12</f>
        <v>3582000</v>
      </c>
      <c r="K12" s="26">
        <f t="shared" si="0"/>
        <v>388333.33333333331</v>
      </c>
      <c r="L12" s="26">
        <f t="shared" si="1"/>
        <v>3495000</v>
      </c>
    </row>
    <row r="13" spans="1:12" ht="15" customHeight="1" thickBot="1" x14ac:dyDescent="0.3">
      <c r="A13" s="47">
        <v>11</v>
      </c>
      <c r="B13" s="52" t="s">
        <v>19</v>
      </c>
      <c r="C13" s="4">
        <v>2</v>
      </c>
      <c r="D13" s="53" t="s">
        <v>23</v>
      </c>
      <c r="E13" s="18">
        <v>64000</v>
      </c>
      <c r="F13" s="17">
        <f>+E13*C13</f>
        <v>128000</v>
      </c>
      <c r="G13" s="12">
        <v>60000</v>
      </c>
      <c r="H13" s="13">
        <f>+G13*C13</f>
        <v>120000</v>
      </c>
      <c r="I13" s="18">
        <v>62000</v>
      </c>
      <c r="J13" s="25">
        <f>+C13*I13</f>
        <v>124000</v>
      </c>
      <c r="K13" s="26">
        <f t="shared" si="0"/>
        <v>62000</v>
      </c>
      <c r="L13" s="26">
        <f t="shared" si="1"/>
        <v>124000</v>
      </c>
    </row>
    <row r="14" spans="1:12" ht="15" customHeight="1" thickBot="1" x14ac:dyDescent="0.3">
      <c r="A14" s="47">
        <v>12</v>
      </c>
      <c r="B14" s="52" t="s">
        <v>20</v>
      </c>
      <c r="C14" s="4">
        <v>1</v>
      </c>
      <c r="D14" s="53" t="s">
        <v>23</v>
      </c>
      <c r="E14" s="18">
        <v>2300000</v>
      </c>
      <c r="F14" s="17">
        <f>+E14*C14</f>
        <v>2300000</v>
      </c>
      <c r="G14" s="12">
        <v>2320000</v>
      </c>
      <c r="H14" s="13">
        <f>+G14*C14</f>
        <v>2320000</v>
      </c>
      <c r="I14" s="18">
        <v>2420000</v>
      </c>
      <c r="J14" s="25">
        <f>+C14*I14</f>
        <v>2420000</v>
      </c>
      <c r="K14" s="26">
        <f t="shared" si="0"/>
        <v>2346666.6666666665</v>
      </c>
      <c r="L14" s="26">
        <f t="shared" si="1"/>
        <v>2346666.6666666665</v>
      </c>
    </row>
    <row r="15" spans="1:12" ht="15.75" customHeight="1" thickBot="1" x14ac:dyDescent="0.3">
      <c r="A15" s="47">
        <v>13</v>
      </c>
      <c r="B15" s="52" t="s">
        <v>21</v>
      </c>
      <c r="C15" s="4">
        <v>60</v>
      </c>
      <c r="D15" s="53" t="s">
        <v>23</v>
      </c>
      <c r="E15" s="18">
        <v>63000</v>
      </c>
      <c r="F15" s="17">
        <f>+E15*C15</f>
        <v>3780000</v>
      </c>
      <c r="G15" s="12">
        <v>61000</v>
      </c>
      <c r="H15" s="13">
        <f>+G15*C15</f>
        <v>3660000</v>
      </c>
      <c r="I15" s="18">
        <v>64200</v>
      </c>
      <c r="J15" s="25">
        <f>+C15*I15</f>
        <v>3852000</v>
      </c>
      <c r="K15" s="26">
        <f t="shared" si="0"/>
        <v>62733.333333333336</v>
      </c>
      <c r="L15" s="26">
        <f t="shared" si="1"/>
        <v>3764000</v>
      </c>
    </row>
    <row r="16" spans="1:12" ht="15.75" customHeight="1" thickBot="1" x14ac:dyDescent="0.3">
      <c r="A16" s="47">
        <v>14</v>
      </c>
      <c r="B16" s="54" t="s">
        <v>22</v>
      </c>
      <c r="C16" s="6">
        <v>1</v>
      </c>
      <c r="D16" s="55" t="s">
        <v>23</v>
      </c>
      <c r="E16" s="29">
        <v>510000</v>
      </c>
      <c r="F16" s="30">
        <f>+E16*C16</f>
        <v>510000</v>
      </c>
      <c r="G16" s="31">
        <v>450000</v>
      </c>
      <c r="H16" s="32">
        <f>+G16*C16</f>
        <v>450000</v>
      </c>
      <c r="I16" s="29">
        <v>515000</v>
      </c>
      <c r="J16" s="33">
        <f>+C16*I16</f>
        <v>515000</v>
      </c>
      <c r="K16" s="34">
        <f t="shared" si="0"/>
        <v>491666.66666666669</v>
      </c>
      <c r="L16" s="34">
        <f t="shared" si="1"/>
        <v>491666.66666666669</v>
      </c>
    </row>
    <row r="17" spans="4:12" ht="23.25" customHeight="1" x14ac:dyDescent="0.25">
      <c r="D17" s="48" t="s">
        <v>5</v>
      </c>
      <c r="E17" s="1"/>
      <c r="F17" s="35">
        <f>SUM(F3:F16)</f>
        <v>21668000</v>
      </c>
      <c r="G17" s="36"/>
      <c r="H17" s="37">
        <f>SUM(H3:H16)</f>
        <v>21969000</v>
      </c>
      <c r="I17" s="36"/>
      <c r="J17" s="38">
        <f>SUM(J3:J16)</f>
        <v>21691000</v>
      </c>
      <c r="K17" s="37">
        <f>SUM(K3:K16)</f>
        <v>3782233.333333333</v>
      </c>
      <c r="L17" s="37">
        <f>SUM(L3:L16)</f>
        <v>21776000.000000004</v>
      </c>
    </row>
    <row r="18" spans="4:12" ht="15.75" customHeight="1" x14ac:dyDescent="0.25">
      <c r="L18" s="59"/>
    </row>
    <row r="19" spans="4:12" ht="15.75" customHeight="1" x14ac:dyDescent="0.25"/>
    <row r="20" spans="4:12" ht="15.75" customHeight="1" x14ac:dyDescent="0.25"/>
    <row r="21" spans="4:12" ht="15.75" customHeight="1" x14ac:dyDescent="0.25"/>
    <row r="22" spans="4:12" ht="15.75" customHeight="1" x14ac:dyDescent="0.25"/>
    <row r="23" spans="4:12" ht="15.75" customHeight="1" x14ac:dyDescent="0.25"/>
    <row r="24" spans="4:12" ht="15.75" customHeight="1" x14ac:dyDescent="0.25"/>
    <row r="25" spans="4:12" ht="15.75" customHeight="1" x14ac:dyDescent="0.25"/>
    <row r="26" spans="4:12" ht="15.75" customHeight="1" x14ac:dyDescent="0.25"/>
    <row r="27" spans="4:12" ht="15.75" customHeight="1" x14ac:dyDescent="0.25"/>
    <row r="28" spans="4:12" ht="15.75" customHeight="1" x14ac:dyDescent="0.25"/>
    <row r="29" spans="4:12" ht="15.75" customHeight="1" x14ac:dyDescent="0.25"/>
    <row r="30" spans="4:12" ht="15.75" customHeight="1" x14ac:dyDescent="0.25"/>
    <row r="31" spans="4:12" ht="15.75" customHeight="1" x14ac:dyDescent="0.25"/>
    <row r="32" spans="4:1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</sheetData>
  <mergeCells count="9">
    <mergeCell ref="A1:A2"/>
    <mergeCell ref="I1:J1"/>
    <mergeCell ref="G1:H1"/>
    <mergeCell ref="E1:F1"/>
    <mergeCell ref="B1:B2"/>
    <mergeCell ref="C1:C2"/>
    <mergeCell ref="D1:D2"/>
    <mergeCell ref="L1:L2"/>
    <mergeCell ref="K1:K2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DTCA</dc:creator>
  <cp:lastModifiedBy>USUARIO DTCA</cp:lastModifiedBy>
  <dcterms:created xsi:type="dcterms:W3CDTF">2021-10-29T22:53:31Z</dcterms:created>
  <dcterms:modified xsi:type="dcterms:W3CDTF">2023-12-06T15:12:15Z</dcterms:modified>
</cp:coreProperties>
</file>