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23250" windowHeight="12450"/>
  </bookViews>
  <sheets>
    <sheet name="VIGENCIA 2023" sheetId="1" r:id="rId1"/>
  </sheets>
  <definedNames>
    <definedName name="_Hlk112313900" localSheetId="0">'VIGENCIA 2023'!$C$194</definedName>
    <definedName name="_Hlk112313928" localSheetId="0">'VIGENCIA 2023'!$C$192</definedName>
    <definedName name="_Hlk112314055" localSheetId="0">'VIGENCIA 2023'!$C$187</definedName>
    <definedName name="_Hlk133331555" localSheetId="0">'VIGENCIA 2023'!$C$190</definedName>
    <definedName name="_Hlk133331701" localSheetId="0">'VIGENCIA 2023'!$C$188</definedName>
    <definedName name="_Hlk133949519" localSheetId="0">'VIGENCIA 2023'!$C$191</definedName>
    <definedName name="_Hlk141977346" localSheetId="0">'VIGENCIA 2023'!#REF!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33" i="1" l="1"/>
  <c r="H118" i="1"/>
  <c r="H119" i="1"/>
  <c r="H122" i="1"/>
  <c r="H123" i="1"/>
  <c r="H125" i="1"/>
  <c r="H126" i="1"/>
  <c r="H127" i="1"/>
  <c r="H130" i="1"/>
  <c r="H131" i="1"/>
  <c r="G118" i="1"/>
  <c r="G119" i="1"/>
  <c r="G120" i="1"/>
  <c r="H120" i="1" s="1"/>
  <c r="G121" i="1"/>
  <c r="H121" i="1" s="1"/>
  <c r="G122" i="1"/>
  <c r="G123" i="1"/>
  <c r="G124" i="1"/>
  <c r="H124" i="1" s="1"/>
  <c r="G125" i="1"/>
  <c r="G126" i="1"/>
  <c r="G127" i="1"/>
  <c r="G128" i="1"/>
  <c r="H128" i="1" s="1"/>
  <c r="G129" i="1"/>
  <c r="H129" i="1" s="1"/>
  <c r="G130" i="1"/>
  <c r="G131" i="1"/>
  <c r="G132" i="1"/>
  <c r="H132" i="1" s="1"/>
  <c r="G117" i="1"/>
  <c r="H117" i="1" s="1"/>
  <c r="I114" i="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I98" i="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I63" i="1"/>
  <c r="I134" i="1" s="1"/>
  <c r="G54" i="1"/>
  <c r="H54" i="1" s="1"/>
  <c r="G55" i="1"/>
  <c r="H55" i="1" s="1"/>
  <c r="G56" i="1"/>
  <c r="H56" i="1" s="1"/>
  <c r="G57" i="1"/>
  <c r="H57" i="1" s="1"/>
  <c r="G58" i="1"/>
  <c r="H58" i="1" s="1"/>
  <c r="G59" i="1"/>
  <c r="H59" i="1" s="1"/>
  <c r="G60" i="1"/>
  <c r="H60" i="1" s="1"/>
  <c r="G61" i="1"/>
  <c r="H61" i="1" s="1"/>
  <c r="G62" i="1"/>
  <c r="H62" i="1" s="1"/>
  <c r="G53" i="1"/>
  <c r="H53" i="1" s="1"/>
  <c r="G66" i="1"/>
  <c r="H66" i="1" s="1"/>
  <c r="I50" i="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29" i="1"/>
  <c r="H29" i="1" s="1"/>
  <c r="I26" i="1"/>
  <c r="G17" i="1"/>
  <c r="H17" i="1" s="1"/>
  <c r="G18" i="1"/>
  <c r="H18" i="1" s="1"/>
  <c r="G19" i="1"/>
  <c r="H19" i="1" s="1"/>
  <c r="G20" i="1"/>
  <c r="H20" i="1" s="1"/>
  <c r="G21" i="1"/>
  <c r="H21" i="1" s="1"/>
  <c r="G22" i="1"/>
  <c r="H22" i="1" s="1"/>
  <c r="G23" i="1"/>
  <c r="H23" i="1" s="1"/>
  <c r="G24" i="1"/>
  <c r="H24" i="1" s="1"/>
  <c r="G25" i="1"/>
  <c r="H25" i="1" s="1"/>
  <c r="G16" i="1"/>
  <c r="H16" i="1" s="1"/>
</calcChain>
</file>

<file path=xl/sharedStrings.xml><?xml version="1.0" encoding="utf-8"?>
<sst xmlns="http://schemas.openxmlformats.org/spreadsheetml/2006/main" count="382" uniqueCount="241">
  <si>
    <t>Señores:</t>
  </si>
  <si>
    <t>FUERZA AÉREA COLOMBIANA</t>
  </si>
  <si>
    <r>
      <t xml:space="preserve">ANEXO OFERTA ECONÓMICA </t>
    </r>
    <r>
      <rPr>
        <b/>
        <sz val="8"/>
        <color rgb="FFFF0000"/>
        <rFont val="Arial"/>
        <family val="2"/>
      </rPr>
      <t>LOTE 1 GACAR</t>
    </r>
    <r>
      <rPr>
        <b/>
        <sz val="8"/>
        <color theme="1"/>
        <rFont val="Arial"/>
        <family val="2"/>
      </rPr>
      <t xml:space="preserve"> " MANTENIMIENTO PREVENTIVO Y/O CORRECTIVO Y/O RECUPERATIVO A TODO COSTO DE LOS EQUIPOS DE ACONDICIONAMIENTO DE AIRE (AIRES ACONDICIONADOS, NEVERAS Y/O REFRIGERADORES Y/O CONGELADORES Y/O CUARTOS FRÍOS), PERTENECIENTES LA BASE AÉREA COFAC, GUARNICION BOGOTÀ Y LOS GRUPOS AÉREOS PERTENECIENTES A LA FUERZA AÉREA COLOMBIANA.".</t>
    </r>
  </si>
  <si>
    <t>ITEM</t>
  </si>
  <si>
    <t>DESCRIPCIÓN</t>
  </si>
  <si>
    <t>UNIDAD</t>
  </si>
  <si>
    <t>CANTIDAD</t>
  </si>
  <si>
    <t xml:space="preserve">VALOR UNITARIO </t>
  </si>
  <si>
    <t>IVA (SI APLICA</t>
  </si>
  <si>
    <t>VALOR TOTAL IVA INCLUIDO (SI APLICA)</t>
  </si>
  <si>
    <t>1.1</t>
  </si>
  <si>
    <t>AIRE ACONDICIONADO 9.000 BTU</t>
  </si>
  <si>
    <t>UN</t>
  </si>
  <si>
    <t>1.2</t>
  </si>
  <si>
    <t>AIRE ACONDICIONADO 12.000 BTU</t>
  </si>
  <si>
    <t>1.3</t>
  </si>
  <si>
    <t>AIRE ACONDICIONADO 18.000 BTU</t>
  </si>
  <si>
    <t>1.4</t>
  </si>
  <si>
    <t>AIRE ACONDICIONADO 24.000 BTU</t>
  </si>
  <si>
    <t>1.5</t>
  </si>
  <si>
    <t>AIRE ACONDICIONADO 36.000 BTU</t>
  </si>
  <si>
    <t>1.6</t>
  </si>
  <si>
    <t>AIRE ACONDICIONADO 48.000 BTU</t>
  </si>
  <si>
    <t>1.7</t>
  </si>
  <si>
    <t>AIRE ACONDICIONADO 60.000 BTU</t>
  </si>
  <si>
    <t>1.8</t>
  </si>
  <si>
    <t>AIRE ACONDICIONADO 120.000 BTU</t>
  </si>
  <si>
    <t>1.9</t>
  </si>
  <si>
    <t>RECARGA DE REFRIGERANTE PARA EL EQUIPO, (INCLUYE SUMINISTRO Y PUESTA EN FUNCIONAMIENTO).</t>
  </si>
  <si>
    <t>1.10</t>
  </si>
  <si>
    <t>TRATAMIENTO Y CONTROL DE CORROSIÓN CON APLICACIÓN PRODUCTOS ANTICORROSIVOS, (INCLUYE SUMINISTRO Y APLICACIÓN.)</t>
  </si>
  <si>
    <t>SUBTOTAL</t>
  </si>
  <si>
    <t>2.</t>
  </si>
  <si>
    <t>2.1</t>
  </si>
  <si>
    <t>CAMBIO DE UNIDAD COMPRESORA 12.000 BTU - 18.000 BTU (INCLUYE SUMINISTRO, INSTALACION Y PUESTA EN FUNCIONAMIENTO)</t>
  </si>
  <si>
    <t>2.2</t>
  </si>
  <si>
    <t>CAMBIO DE UNIDAD COMPRESORA 24.000 BTU (INCLUYE SUMINISTRO, INSTALACION Y PUESTA EN FUNCIONAMIENTO)</t>
  </si>
  <si>
    <t>2.3</t>
  </si>
  <si>
    <t>CAMBIO DE UNIDAD COMPRESORA 48.000 BTU(INCLUYE SUMINISTRO, INSTALACION Y PUESTA EN FUNCIONAMIENTO)</t>
  </si>
  <si>
    <t>2.4</t>
  </si>
  <si>
    <t>CAMBIO DE UNIDAD COMPRESORA 36.000 BTU(INCLUYE SUMINISTRO, INSTALACION Y PUESTA EN FUNCIONAMIENTO)</t>
  </si>
  <si>
    <t>2.5</t>
  </si>
  <si>
    <t>CAMBIO DE UNIDAD COMPRESORA 60.000 BTU(INCLUYE SUMINISTRO, INSTALACION Y PUESTA EN FUNCIONAMIENTO)</t>
  </si>
  <si>
    <t>2.6</t>
  </si>
  <si>
    <t>CAMBIO DE MOTOVENTILADORES CONDENSADORA 12.000 A 24.000 BTU (INCLUYE SUMINISTRO, INSTALACION Y PUESTA EN FUNCIONAMIENTO)</t>
  </si>
  <si>
    <t>2.7</t>
  </si>
  <si>
    <t>CAMBIO DE MOTOVENTILADORES CONDENSADORA 36.000 A 48.000 BTU (INCLUYE SUMINISTRO, INSTALACION Y PUESTA EN FUNCIONAMIENTO)</t>
  </si>
  <si>
    <t>2.8</t>
  </si>
  <si>
    <t>CAMBIO DE MOTOVENTILADORES CONDENSADORA 60.000 (INCLUYE SUMINISTRO, INSTALACION Y PUESTA EN FUNCIONAMIENTO)</t>
  </si>
  <si>
    <t>2.9</t>
  </si>
  <si>
    <t>CAMBIO DE MOTOVENTILADORES EVAPORADORA 12.000 A 24.000 BTU (INCLUYE SUMINISTRO, INSTALACION Y PUESTA EN FUNCIONAMIENTO)</t>
  </si>
  <si>
    <t>2.10</t>
  </si>
  <si>
    <t>CAMBIO DE MOTOVENTILADORES EVAPORADORA 36.000 A 48.000 BTU (INCLUYE SUMINISTRO, INSTALACION Y PUESTA EN FUNCIONAMIENTO)</t>
  </si>
  <si>
    <t>2.11</t>
  </si>
  <si>
    <t>CAMBIO DE MOTOVENTILADORES EVAPORADORA 60.000 (INCLUYE SUMINISTRO, INSTALACION Y PUESTA EN FUNCIONAMIENTO)</t>
  </si>
  <si>
    <t>2.12</t>
  </si>
  <si>
    <t>REEMPLAZO DUCTO DE SUMINISTRO O RETORNO AIRE (TRAMO 3 METROS) (INCLUYE SUMINISTRO, INSTALACION Y PUESTA EN FUNCIONAMIENTO)</t>
  </si>
  <si>
    <t>2.13</t>
  </si>
  <si>
    <t>REEMPLAZO DUCTO COBRE DE SUMINISTRO O RETORNO GAS (TRAMO 3 METROS) (INCLUYE SUMINISTRO, INSTALACION Y PUESTA EN FUNCIONAMIENTO)</t>
  </si>
  <si>
    <t>2.14</t>
  </si>
  <si>
    <t>DESMONTE AIRE DE 12.000 A 24.000 BTU</t>
  </si>
  <si>
    <t>2.15</t>
  </si>
  <si>
    <t>DESMONTE AIRE DE 36.000 A 48.000 BTU</t>
  </si>
  <si>
    <t>2.16</t>
  </si>
  <si>
    <t>DESMONTE AIRE DE 60.000 A 120.000 BTU</t>
  </si>
  <si>
    <t>2.17</t>
  </si>
  <si>
    <t>CAMBIO TERMOSTATO AIRE ACONDICIONADO (INCLUYE SUMINISTRO, INSTALACION Y PUESTA EN FUNCIONAMIENTO)</t>
  </si>
  <si>
    <t>2.18</t>
  </si>
  <si>
    <t>CAMBIO CAPACITOR AIRE ACONDICIONADO (INCLUYE SUMINISTRO, INSTALACION Y PUESTA EN FUNCIONAMIENTO)</t>
  </si>
  <si>
    <t>2.19</t>
  </si>
  <si>
    <t>CAMBIO CAPACITOR REFRIGERACIÓN (INCLUYE SUMINISTRO, INSTALACION Y PUESTA EN FUNCIONAMIENTO)</t>
  </si>
  <si>
    <t>2.20</t>
  </si>
  <si>
    <t>CAMBIO RELAY O TERMICO AIRE ACONDICIONADO (INCLUYE SUMINISTRO, INSTALACION Y PUESTA EN FUNCIONAMIENTO)</t>
  </si>
  <si>
    <t>2.21</t>
  </si>
  <si>
    <t>REVISIÓN Y CORRECCIÓN DE FUGAS Y CARGA DE GAS REFRIGERANTE (INCLUYE SUMINISTRO, INSTALACION Y PUESTA EN FUNCIONAMIENTO)</t>
  </si>
  <si>
    <t>ÍTEM</t>
  </si>
  <si>
    <t>3.</t>
  </si>
  <si>
    <t>3.1</t>
  </si>
  <si>
    <t>LAVADO DE SERPENTÍN EVAPORADOR Y CONDENSADOR</t>
  </si>
  <si>
    <t>3.2</t>
  </si>
  <si>
    <t>LIMPIEZA DE FILTROS Y ENGRASE DE LOS RODAMIENTOS</t>
  </si>
  <si>
    <t>3.3</t>
  </si>
  <si>
    <t>LIMPIEZA DE BANDEJA Y DRENAJE DE CONDENSADOS</t>
  </si>
  <si>
    <t>3.4</t>
  </si>
  <si>
    <t>AJUSTE Y REVISIÓN PARTE ELÉCTRICA</t>
  </si>
  <si>
    <t>3.5</t>
  </si>
  <si>
    <t>LECTURA DE TEMPERATURAS</t>
  </si>
  <si>
    <t>3.6</t>
  </si>
  <si>
    <t>3.7</t>
  </si>
  <si>
    <t>REVISIÓN Y CORRECCIÓN CONSUMOS DE CORRIENTE Y VOLTAJE</t>
  </si>
  <si>
    <t>3.8</t>
  </si>
  <si>
    <t>REVISIÓN Y ANALISIS DE CONDESADORA</t>
  </si>
  <si>
    <t>3.9</t>
  </si>
  <si>
    <t>REVISIÓN Y ANALISIS DE COMPRESOR</t>
  </si>
  <si>
    <t>3.10</t>
  </si>
  <si>
    <t>REVISIÓN Y ANALISIS DE EVAPORADOR</t>
  </si>
  <si>
    <t>DESCRIPCION</t>
  </si>
  <si>
    <t>4.</t>
  </si>
  <si>
    <t>4.1</t>
  </si>
  <si>
    <t>CAMBIO DE TERMOSTATOS DIGITALES (INCLUYE SUMINISTRO, INSTALACION Y PUESTA EN FUNCIONAMIENTO)</t>
  </si>
  <si>
    <t>4.2</t>
  </si>
  <si>
    <t>CAMBIO DE VENTILADOR CONDENSADOR (INCLUYE SUMINISTRO, INSTALACION Y PUESTA EN FUNCIONAMIENTO)</t>
  </si>
  <si>
    <t>4.3</t>
  </si>
  <si>
    <t>CAMBIO PRESOSTATO (INCLUYE SUMINISTRO, INSTALACION Y PUESTA EN FUNCIONAMIENTO)</t>
  </si>
  <si>
    <t>4.4</t>
  </si>
  <si>
    <t>CAMBIO DE FILTRO SECADOR (INCLUYE SUMINISTRO, INSTALACION Y PUESTA EN FUNCIONAMIENTO)</t>
  </si>
  <si>
    <t>4.5</t>
  </si>
  <si>
    <t>CAMBIO DE KIT DE ARRANQUE (INCLUYE SUMINISTRO, INSTALACION Y PUESTA EN FUNCIONAMIENTO)</t>
  </si>
  <si>
    <t>4.6</t>
  </si>
  <si>
    <t>PRESURIZACIÓN CON NITROGENO (INCLUYE SUMINISTRO, INSTALACION Y PUESTA EN FUNCIONAMIENTO)</t>
  </si>
  <si>
    <t>4.7</t>
  </si>
  <si>
    <t>CAMBIO DE COMPRESOR TRIFASICO (INCLUYE SUMINISTRO, INSTALACION Y PUESTA EN FUNCIONAMIENTO)</t>
  </si>
  <si>
    <t>4.8</t>
  </si>
  <si>
    <t>CAMBIO DE VALVULA BOLA (INCLUYE SUMINISTRO, INSTALACION Y PUESTA EN FUNCIONAMIENTO)</t>
  </si>
  <si>
    <t>4.9</t>
  </si>
  <si>
    <t>CAMBIO DE VALVULA DE EXPANSION (INCLUYE SUMINISTRO, INSTALACION Y PUESTA EN FUNCIONAMIENTO)</t>
  </si>
  <si>
    <t>4.10</t>
  </si>
  <si>
    <t>CAMBIO DE VALVULA SUMINISTRO (INCLUYE SUMINISTRO, INSTALACION Y PUESTA EN FUNCIONAMIENTO)</t>
  </si>
  <si>
    <t>4.11</t>
  </si>
  <si>
    <t>CAMBIO DE BOTELLA DE LIQUIDO (INCLUYE SUMINISTRO, INSTALACION Y PUESTA EN FUNCIONAMIENTO)</t>
  </si>
  <si>
    <t>4.12</t>
  </si>
  <si>
    <t>CAMBIO DE ACUMULADOR DE SUCCIÓN (INCLUYE SUMINISTRO, INSTALACION Y PUESTA EN FUNCIONAMIENTO)</t>
  </si>
  <si>
    <t>4.13</t>
  </si>
  <si>
    <t>CAMBIO DE TRAMPA DE ACEITE (INCLUYE SUMINISTRO, INSTALACION Y PUESTA EN FUNCIONAMIENTO)</t>
  </si>
  <si>
    <t>4.14</t>
  </si>
  <si>
    <t>AGENTE LIMPIADOR PARA SISTEMAS DE REFIRGERACION (INCLUYE SUMINISTRO, INSTALACION Y PUESTA EN FUNCIONAMIENTO)</t>
  </si>
  <si>
    <t>4.15</t>
  </si>
  <si>
    <t>SUMINISTRO E INSTALACION DE TUBERIA DE COBRE ML (INCLUYE SUMINISTRO, INSTALACION Y PUESTA EN FUNCIONAMIENTO)</t>
  </si>
  <si>
    <t>4.16</t>
  </si>
  <si>
    <t>CAMBIO DE MOTOR VENTILADOR MANEJADORA (INCLUYE SUMINISTRO, INSTALACION Y PUESTA EN FUNCIONAMIENTO)</t>
  </si>
  <si>
    <t>4.17</t>
  </si>
  <si>
    <t>CAMBIO ARNES ELECTRICO (INCLUYE SUMINISTRO, INSTALACION Y PUESTA EN FUNCIONAMIENTO)</t>
  </si>
  <si>
    <t>4.18</t>
  </si>
  <si>
    <t>CAMBIO DE CONTACTOR DE COMPRESOR (INCLUYE SUMINISTRO, INSTALACION Y PUESTA EN FUNCIONAMIENTO)</t>
  </si>
  <si>
    <t>4.19</t>
  </si>
  <si>
    <t>CAMBIO DE CONTACTOR DE EVAPORADORA (INCLUYE SUMINISTRO, INSTALACION Y PUESTA EN FUNCIONAMIENTO)</t>
  </si>
  <si>
    <t>4.20</t>
  </si>
  <si>
    <t>CAMBIO DE TERMOFUSIFLE DE CONTACTORES (INCLUYE SUMINISTRO, INSTALACION Y PUESTA EN FUNCIONAMIENTO)</t>
  </si>
  <si>
    <t>4.21</t>
  </si>
  <si>
    <t>CAMBIO DE PERILLAS DE ENCENDIDO (INCLUYE SUMINISTRO, INSTALACION Y PUESTA EN FUNCIONAMIENTO)</t>
  </si>
  <si>
    <t>4.22</t>
  </si>
  <si>
    <t>CAMBIO DE TACO DE CORTE (INCLUYE SUMINISTRO, INSTALACION Y PUESTA EN FUNCIONAMIENTO)</t>
  </si>
  <si>
    <t>4.23</t>
  </si>
  <si>
    <t>CAMBIO DE PROTECTOR DE FASES (INCLUYE SUMINISTRO, INSTALACION Y PUESTA EN FUNCIONAMIENTO)</t>
  </si>
  <si>
    <t>4.24</t>
  </si>
  <si>
    <t>CAMBIO DE RELE DE ARRANQUE (INCLUYE SUMINISTRO, INSTALACION Y PUESTA EN FUNCIONAMIENTO)</t>
  </si>
  <si>
    <t>4.25</t>
  </si>
  <si>
    <t>CAMBIO DE CAPACITOR DE MARCHA (INCLUYE SUMINISTRO, INSTALACION Y PUESTA EN FUNCIONAMIENTO)</t>
  </si>
  <si>
    <t>4.26</t>
  </si>
  <si>
    <t>CAMBIO DE CAPACITOR DE ARRANQUE (INCLUYE SUMINISTRO, INSTALACION Y PUESTA EN FUNCIONAMIENTO)</t>
  </si>
  <si>
    <t>4.27</t>
  </si>
  <si>
    <t>CAMBIO DE COMETIDA ELÉCTRICA ML (INCLUYE SUMINISTRO, INSTALACION Y PUESTA EN FUNCIONAMIENTO)</t>
  </si>
  <si>
    <t>4.28</t>
  </si>
  <si>
    <t>CAMBIO DE ILUMINARIA (INCLUYE SUMINISTRO, INSTALACION Y PUESTA EN FUNCIONAMIENTO)</t>
  </si>
  <si>
    <t>4.29</t>
  </si>
  <si>
    <t>CAMBIO DE EMPAQUES (INCLUYE SUMINISTRO, INSTALACION Y PUESTA EN FUNCIONAMIENTO)</t>
  </si>
  <si>
    <t>4.30</t>
  </si>
  <si>
    <t>CAMBIO MANIJA PUERTAS (INCLUYE SUMINISTRO, INSTALACION Y PUESTA EN FUNCIONAMIENTO)</t>
  </si>
  <si>
    <t>4.31</t>
  </si>
  <si>
    <t>CAMBIO CORTINAS PLASTICAS (INCLUYE SUMINISTRO, INSTALACION Y PUESTA EN FUNCIONAMIENTO)</t>
  </si>
  <si>
    <t>4.32</t>
  </si>
  <si>
    <t>IMPERMEABLIZACION CON PINTURA EPOXICA PARA CUARTOS FRIOS (INCLUYE SUMINISTRO Y APLIQUE)</t>
  </si>
  <si>
    <t>5.</t>
  </si>
  <si>
    <t>5.1</t>
  </si>
  <si>
    <t>REVISIÓN DEL EMPAQUE Y PUERTAS DE NEVERAS</t>
  </si>
  <si>
    <t>5.2</t>
  </si>
  <si>
    <t>LIMPIEZA Y DESINFECCIÓN EXTERNA E INTERNA DE LOS EQUIPOS.</t>
  </si>
  <si>
    <t>5.3</t>
  </si>
  <si>
    <t>LIMPIEZA Y LUBRICACIÓN DE PARTES MECÁNICAS.</t>
  </si>
  <si>
    <t>5.4</t>
  </si>
  <si>
    <t>REVISIÓN DE SENSORES DE TEMPERATURA.</t>
  </si>
  <si>
    <t>5.5</t>
  </si>
  <si>
    <t>VERIFICACIÓN SET POINT DE TEMPERATURA Y REPROGRAMACIÓN SI LO REQUIERE.</t>
  </si>
  <si>
    <t>5.6</t>
  </si>
  <si>
    <t>EVALUACIÓN, AJUSTE Y CALIBRACIÓN MECÁNICA Y ELECTRÓNICA DE LOS SISTEMAS DE REFRIGERACIÓN Y/O CONGELACIÓN DE CADA UNO DE LOS EQUIPOS.</t>
  </si>
  <si>
    <t>5.7</t>
  </si>
  <si>
    <t>REVISIÓN DEL ESTADO GENERAL EL GABINETE.</t>
  </si>
  <si>
    <t>5.8</t>
  </si>
  <si>
    <t>EVALUACIÓN DEL SISTEMA ELÉCTRICO, MEDICIÓN DE VOLTAJES Y AMPERAJES; VERIFICACIÓN DE TODAS LAS CONEXIONES INTERNAS DEL EQUIPO AL IGUAL QUE SUS INTERRUPTORES Y CABLE DE ALIMENTACIÓN.</t>
  </si>
  <si>
    <t>5.9</t>
  </si>
  <si>
    <t>EN EQUIPOS QUE TENGAN VÁLVULA GUSANILLO SE REALIZARA LA TOMA DE PRESIONES DE SER NECESARIO.</t>
  </si>
  <si>
    <t>5.10</t>
  </si>
  <si>
    <t>REVISIÓN Y DETECCIÓN DE FUGAS DE REFRIGERANTE EN UNIONES, FILTRO, CAPILAR, CONDENSADOR Y EVAPORADOR DE FORMA VISUAL O CON DETECTOR ELECTRÓNICO Y EL ESTADO DE LA SOLDADURA.</t>
  </si>
  <si>
    <t>5.11</t>
  </si>
  <si>
    <t>INSPECCIÓN DEL ESTADO DEL MOTOR.</t>
  </si>
  <si>
    <t>5.12</t>
  </si>
  <si>
    <t>INSPECCIÓN DEL ESTADO DE VENTILADORES.</t>
  </si>
  <si>
    <t>5.13</t>
  </si>
  <si>
    <t>MEDICIÓN LA PRESIÓN DEL GAS EN EL COMPRESOR.</t>
  </si>
  <si>
    <t>6.</t>
  </si>
  <si>
    <t>6.1</t>
  </si>
  <si>
    <t>CAMBIO LUMINARIA (INCLUYE SUMINISTRO, INSTALACION Y PUESTA EN FUNCIONAMIENTO)</t>
  </si>
  <si>
    <t>6.2</t>
  </si>
  <si>
    <t>CAMBIO TERMOSTATO (INCLUYE SUMINISTRO, INSTALACION Y PUESTA EN FUNCIONAMIENTO)</t>
  </si>
  <si>
    <t>6.3</t>
  </si>
  <si>
    <t>CAMBIO COMPRESOR. (INCLUYE SUMINISTRO, INSTALACION Y PUESTA EN FUNCIONAMIENTO)</t>
  </si>
  <si>
    <t>6.4</t>
  </si>
  <si>
    <t>CAMBIO CAPACITOR. (INCLUYE SUMINISTRO, INSTALACION Y PUESTA EN FUNCIONAMIENTO)</t>
  </si>
  <si>
    <t>6.5</t>
  </si>
  <si>
    <t>CAMBIO RELAY O TÉRMICO RELAY. (INCLUYE SUMINISTRO, INSTALACION Y PUESTA EN FUNCIONAMIENTO)</t>
  </si>
  <si>
    <t>6.6</t>
  </si>
  <si>
    <t>CAMBIO VENTILADOR TIPO PANEL. (INCLUYE SUMINISTRO, INSTALACION Y PUESTA EN FUNCIONAMIENTO)</t>
  </si>
  <si>
    <t>6.7</t>
  </si>
  <si>
    <t>CAMBIO TERMÓMETRO DIGITAL INTERNO O EXTERNO. (INCLUYE SUMINISTRO, INSTALACION Y PUESTA EN FUNCIONAMIENTO)</t>
  </si>
  <si>
    <t>6.8</t>
  </si>
  <si>
    <t>CAMBIO BOTÓN DE TERMOSTATO. (INCLUYE SUMINISTRO, INSTALACION Y PUESTA EN FUNCIONAMIENTO)</t>
  </si>
  <si>
    <t>6.9</t>
  </si>
  <si>
    <t>CAMBIO BISAGRAS PARA PUERTA DE NEVERA. (INCLUYE SUMINISTRO, INSTALACION Y PUESTA EN FUNCIONAMIENTO)</t>
  </si>
  <si>
    <t>6.10</t>
  </si>
  <si>
    <t>CAMBIO REJILLA DE MOTOR. (INCLUYE SUMINISTRO, INSTALACION Y PUESTA EN FUNCIONAMIENTO)</t>
  </si>
  <si>
    <t>6.11</t>
  </si>
  <si>
    <t>CAMBIO MANIJA COMPLETA. (INCLUYE SUMINISTRO, INSTALACION Y PUESTA EN FUNCIONAMIENTO)</t>
  </si>
  <si>
    <t>6.12</t>
  </si>
  <si>
    <t>CAMBIO CANASTILLAS. (INCLUYE SUMINISTRO, INSTALACION Y PUESTA EN FUNCIONAMIENTO)</t>
  </si>
  <si>
    <t>6.13</t>
  </si>
  <si>
    <t>CAMBIO KIT DE ARRANQUE. (INCLUYE SUMINISTRO, INSTALACION Y PUESTA EN FUNCIONAMIENTO)</t>
  </si>
  <si>
    <t>6.14</t>
  </si>
  <si>
    <t>CAMBIO RELÉ DE ARRANQUE. (INCLUYE SUMINISTRO, INSTALACION Y PUESTA EN FUNCIONAMIENTO)</t>
  </si>
  <si>
    <t>6.15</t>
  </si>
  <si>
    <t>CAMBIO CAPACITOR DE MARCHA. (INCLUYE SUMINISTRO, INSTALACION Y PUESTA EN FUNCIONAMIENTO)</t>
  </si>
  <si>
    <t>6.16</t>
  </si>
  <si>
    <t>CAMBIO CAPACITOR DE ARRANQUE. (INCLUYE SUMINISTRO, INSTALACION Y PUESTA EN FUNCIONAMIENTO)</t>
  </si>
  <si>
    <t>TOTAL GENERAL</t>
  </si>
  <si>
    <t>Nota: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servicios  de acuerdo con las especificaciones técnicas, precios que se deberán mantener durante el plazo de ejecución del Contrato.
Nota: 2. Para efectos de la evaluación y calificación de la oferta económica, se tendrá en cuenta la sumatoria de los valores unitarios de la oferta (INCLUIDO LOS IMPUESTOS A QUE HAYA LUGAR), con el fin de realizar la evaluación de acuerdo con el factor de evaluación determinado en los Pliegos de condiciones”
Nota 3: Para efectos de evaluación los proponentes interesados en participar deberán presentar la oferta en plataforma SECOP II por el valor total del presupuesto oficial sin superar este, discriminando en el formulario económico los valores unitarios por cada ítem (INCLUIDO LOS IMPUESTOS A QUE HAYA LUGAR).
Nota 4: Se deberá ofertar la totalidad de los ítems del anexo de oferta económica, so pena de rechazo 
Nota 5: Lo anterior servirá de base para la evaluación económica, adjudicando al oferente que cumpla con todas las condiciones exigidas por la Entidad Estatal en los Documentos del Proceso, y que ofrezca el Menor Valor en la sumatoria de valores unitarios por ítems (INCLUIDO LOS IMPUESTOS A QUE HAYA LUGAR).
Nota 6: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t>
  </si>
  <si>
    <r>
      <rPr>
        <b/>
        <sz val="11"/>
        <color theme="1"/>
        <rFont val="Calibri"/>
        <family val="2"/>
        <scheme val="minor"/>
      </rPr>
      <t>NOTA:</t>
    </r>
    <r>
      <rPr>
        <sz val="11"/>
        <color theme="1"/>
        <rFont val="Calibri"/>
        <family val="2"/>
        <scheme val="minor"/>
      </rPr>
      <t xml:space="preserve">
Se encuentra excluido de IVA, de conformidad con lo establecido en el Estatuto Tributario, así: 
(…) 
</t>
    </r>
    <r>
      <rPr>
        <b/>
        <sz val="11"/>
        <color theme="1"/>
        <rFont val="Calibri"/>
        <family val="2"/>
        <scheme val="minor"/>
      </rPr>
      <t xml:space="preserve">Art. 423. Exclusión del impuesto en el territorio intendencial de San Andrés y Providencia. </t>
    </r>
    <r>
      <rPr>
        <sz val="11"/>
        <color theme="1"/>
        <rFont val="Calibri"/>
        <family val="2"/>
        <scheme val="minor"/>
      </rPr>
      <t xml:space="preserve">
En la Intendencia Especial (Hoy Departamento) de San Andrés y Providencia no se cobrará impuesto nacional a las ventas. 
(…) 
Igualmente teniendo en cuenta la Ley 47 de 1993, en su artículo 22, el cual reza:
</t>
    </r>
    <r>
      <rPr>
        <b/>
        <sz val="11"/>
        <color theme="1"/>
        <rFont val="Calibri"/>
        <family val="2"/>
        <scheme val="minor"/>
      </rPr>
      <t>ARTÍCULO 22. Exclusión del impuesto a las ventas</t>
    </r>
    <r>
      <rPr>
        <sz val="11"/>
        <color theme="1"/>
        <rFont val="Calibri"/>
        <family val="2"/>
        <scheme val="minor"/>
      </rPr>
      <t>. La exclusión del régimen del impuesto a las ventas se aplicará sobre los siguientes hechos:
a) La venta dentro del territorio del Departamento Archipiélago de bienes producidos en él;
b) Las ventas con destino al territorio del Departamento Archipiélago de bienes producidos o importados en el resto del territorio nacional, lo cual se acreditará con el respectivo conocimiento del embarque o guía aérea;
c) La importación de bienes o servicios al territorio del Departamento Archipiélago, así como su venta dentro del mismo territorio;
d) La prestación de servicios destinados o realizados en el territorio del Departamento Archipiélago.</t>
    </r>
  </si>
  <si>
    <t xml:space="preserve">GREEN AMPERIUM S.A.S </t>
  </si>
  <si>
    <t>NIT: 900.531.929-1.</t>
  </si>
  <si>
    <t>LILIAN LOURDES SUSA ZAMBRANO</t>
  </si>
  <si>
    <t>C.C. No. 45.536.956 De Cartagena</t>
  </si>
  <si>
    <t xml:space="preserve">Representante Legal </t>
  </si>
  <si>
    <t>Nit: 900.531.929-1</t>
  </si>
  <si>
    <t xml:space="preserve">Email: Greenamperiumsas@gmail.com </t>
  </si>
  <si>
    <t>Cel: 3215473104</t>
  </si>
  <si>
    <t>Dirección: Urbanización valencia CRR 80D No. 31-82 local 201</t>
  </si>
  <si>
    <t>cartagena, 22/11/2024</t>
  </si>
  <si>
    <t>MANTENIMIENTO PREVENTIVO VIGENCIA  2024</t>
  </si>
  <si>
    <t>MANTENIMIENTO RECUPERATIVO VIGENCIA 2024</t>
  </si>
  <si>
    <t xml:space="preserve">MANTENIMIENTO A TODO COSTO CUARTOS FRIOS VIGENCIA  2024 </t>
  </si>
  <si>
    <t>ALCANCE DE MANTENIMIENTOS CORRECTIVOS CUARTOS FRIOS VIGENCIA 2024</t>
  </si>
  <si>
    <t>MANTENIMIENTO PREVENTIVO A TODO COSTO NEVERAS VIGENCIA 2024</t>
  </si>
  <si>
    <t>ALCANCE DE MANTENIMIENTOS CORRECTIVOS NEVERAS VIGENCIA 2024 Cambio (Suministro, instalación y puesta en funcionamiento)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</si>
</sst>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8"/>
      <color theme="1"/>
      <name val="Arial"/>
      <family val="2"/>
    </font>
    <font>
      <b/>
      <sz val="8"/>
      <color theme="1"/>
      <name val="Arial"/>
      <family val="2"/>
    </font>
    <font>
      <b/>
      <sz val="8"/>
      <color rgb="FFFF0000"/>
      <name val="Arial"/>
      <family val="2"/>
    </font>
    <font>
      <b/>
      <sz val="10"/>
      <color rgb="FF000000"/>
      <name val="Arial"/>
      <family val="2"/>
    </font>
    <font>
      <sz val="10"/>
      <color theme="1"/>
      <name val="Arial"/>
      <family val="2"/>
    </font>
    <font>
      <b/>
      <sz val="10"/>
      <color theme="1"/>
      <name val="Arial"/>
      <family val="2"/>
    </font>
    <font>
      <sz val="11"/>
      <color theme="1"/>
      <name val="Arial"/>
      <family val="2"/>
    </font>
    <font>
      <u/>
      <sz val="11"/>
      <color theme="10"/>
      <name val="Calibri"/>
      <family val="2"/>
      <scheme val="minor"/>
    </font>
    <font>
      <sz val="12"/>
      <color theme="1"/>
      <name val="Calibri"/>
      <family val="2"/>
    </font>
  </fonts>
  <fills count="8">
    <fill>
      <patternFill patternType="none"/>
    </fill>
    <fill>
      <patternFill patternType="gray125"/>
    </fill>
    <fill>
      <patternFill patternType="solid">
        <fgColor rgb="FFD9D9D9"/>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5"/>
        <bgColor indexed="64"/>
      </patternFill>
    </fill>
    <fill>
      <patternFill patternType="solid">
        <fgColor theme="4" tint="0.79998168889431442"/>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10" fillId="0" borderId="0" applyNumberFormat="0" applyFill="0" applyBorder="0" applyAlignment="0" applyProtection="0"/>
  </cellStyleXfs>
  <cellXfs count="40">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3" fillId="0" borderId="0" xfId="0" applyFont="1"/>
    <xf numFmtId="0" fontId="4" fillId="0" borderId="0" xfId="0" applyFont="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164" fontId="7" fillId="0" borderId="1" xfId="1" applyNumberFormat="1" applyFont="1" applyBorder="1" applyAlignment="1">
      <alignment vertical="center"/>
    </xf>
    <xf numFmtId="164" fontId="7" fillId="0" borderId="1" xfId="1" applyNumberFormat="1" applyFont="1" applyBorder="1" applyAlignment="1">
      <alignment horizontal="center" vertical="center"/>
    </xf>
    <xf numFmtId="164" fontId="8" fillId="0" borderId="1" xfId="1" applyNumberFormat="1" applyFont="1" applyBorder="1" applyAlignment="1">
      <alignment vertical="center"/>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164" fontId="6" fillId="0" borderId="1" xfId="1" applyNumberFormat="1" applyFont="1" applyFill="1" applyBorder="1" applyAlignment="1">
      <alignment horizontal="center" vertical="center" wrapText="1"/>
    </xf>
    <xf numFmtId="164" fontId="6" fillId="5" borderId="1" xfId="1" applyNumberFormat="1" applyFont="1" applyFill="1" applyBorder="1" applyAlignment="1">
      <alignment horizontal="center" vertical="center" wrapText="1"/>
    </xf>
    <xf numFmtId="0" fontId="0" fillId="0" borderId="0" xfId="0" applyAlignment="1">
      <alignment horizontal="left"/>
    </xf>
    <xf numFmtId="43" fontId="7" fillId="0" borderId="1" xfId="1" applyNumberFormat="1" applyFont="1" applyBorder="1" applyAlignment="1">
      <alignment vertical="center"/>
    </xf>
    <xf numFmtId="0" fontId="0" fillId="0" borderId="0" xfId="0" applyAlignment="1" applyProtection="1">
      <protection locked="0"/>
    </xf>
    <xf numFmtId="0" fontId="0" fillId="0" borderId="0" xfId="0" applyAlignment="1">
      <alignment vertical="center"/>
    </xf>
    <xf numFmtId="0" fontId="11" fillId="0" borderId="0" xfId="0" applyFont="1" applyAlignment="1">
      <alignment vertical="center"/>
    </xf>
    <xf numFmtId="0" fontId="10" fillId="0" borderId="0" xfId="2" applyAlignment="1">
      <alignment vertical="center"/>
    </xf>
    <xf numFmtId="0" fontId="0" fillId="6" borderId="0" xfId="0" applyFill="1" applyAlignment="1">
      <alignment horizontal="left" wrapText="1"/>
    </xf>
    <xf numFmtId="0" fontId="0" fillId="6" borderId="0" xfId="0" applyFill="1" applyAlignment="1">
      <alignment horizontal="left"/>
    </xf>
    <xf numFmtId="0" fontId="0" fillId="7" borderId="0" xfId="0" applyFill="1" applyAlignment="1">
      <alignment horizontal="left" wrapText="1"/>
    </xf>
    <xf numFmtId="0" fontId="8" fillId="4"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697566</xdr:colOff>
      <xdr:row>181</xdr:row>
      <xdr:rowOff>87967</xdr:rowOff>
    </xdr:from>
    <xdr:to>
      <xdr:col>2</xdr:col>
      <xdr:colOff>659466</xdr:colOff>
      <xdr:row>185</xdr:row>
      <xdr:rowOff>145117</xdr:rowOff>
    </xdr:to>
    <xdr:pic>
      <xdr:nvPicPr>
        <xdr:cNvPr id="2"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59566" y="60297173"/>
          <a:ext cx="723900"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reenamperiumsas@gmail.com" TargetMode="External"/><Relationship Id="rId1" Type="http://schemas.openxmlformats.org/officeDocument/2006/relationships/hyperlink" Target="mailto:nicsrvicio@gmail.com"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K194"/>
  <sheetViews>
    <sheetView tabSelected="1" zoomScale="85" zoomScaleNormal="85" workbookViewId="0">
      <selection activeCell="L130" sqref="L130"/>
    </sheetView>
  </sheetViews>
  <sheetFormatPr baseColWidth="10" defaultRowHeight="15" x14ac:dyDescent="0.25"/>
  <cols>
    <col min="4" max="4" width="52" customWidth="1"/>
    <col min="5" max="5" width="8" bestFit="1" customWidth="1"/>
    <col min="6" max="6" width="10.28515625" bestFit="1" customWidth="1"/>
    <col min="7" max="7" width="11.5703125" customWidth="1"/>
    <col min="8" max="9" width="11.7109375" customWidth="1"/>
  </cols>
  <sheetData>
    <row r="2" spans="3:11" ht="24" customHeight="1" x14ac:dyDescent="0.25">
      <c r="C2" s="39" t="s">
        <v>225</v>
      </c>
      <c r="D2" s="39"/>
      <c r="E2" s="1"/>
      <c r="F2" s="1"/>
      <c r="G2" s="1"/>
      <c r="H2" s="1"/>
      <c r="I2" s="1"/>
      <c r="J2" s="1"/>
      <c r="K2" s="1"/>
    </row>
    <row r="3" spans="3:11" x14ac:dyDescent="0.25">
      <c r="C3" s="39" t="s">
        <v>226</v>
      </c>
      <c r="D3" s="39"/>
      <c r="E3" s="1"/>
      <c r="F3" s="1"/>
      <c r="G3" s="1"/>
      <c r="H3" s="1"/>
      <c r="I3" s="1"/>
      <c r="J3" s="1"/>
      <c r="K3" s="1"/>
    </row>
    <row r="4" spans="3:11" x14ac:dyDescent="0.25">
      <c r="C4" s="1"/>
      <c r="D4" s="1"/>
      <c r="E4" s="1"/>
      <c r="F4" s="1"/>
      <c r="G4" s="1"/>
      <c r="H4" s="1"/>
      <c r="I4" s="1"/>
      <c r="J4" s="1"/>
      <c r="K4" s="1"/>
    </row>
    <row r="5" spans="3:11" x14ac:dyDescent="0.25">
      <c r="C5" s="36" t="s">
        <v>234</v>
      </c>
      <c r="D5" s="36"/>
      <c r="E5" s="36"/>
      <c r="F5" s="36"/>
      <c r="G5" s="36"/>
      <c r="H5" s="36"/>
      <c r="I5" s="36"/>
      <c r="J5" s="2"/>
      <c r="K5" s="2"/>
    </row>
    <row r="6" spans="3:11" ht="14.45" x14ac:dyDescent="0.3">
      <c r="C6" s="2"/>
      <c r="D6" s="2"/>
      <c r="E6" s="2"/>
      <c r="F6" s="2"/>
      <c r="G6" s="2"/>
      <c r="H6" s="2"/>
      <c r="I6" s="2"/>
      <c r="J6" s="2"/>
      <c r="K6" s="2"/>
    </row>
    <row r="7" spans="3:11" x14ac:dyDescent="0.25">
      <c r="C7" s="36" t="s">
        <v>0</v>
      </c>
      <c r="D7" s="36"/>
      <c r="E7" s="36"/>
      <c r="F7" s="36"/>
      <c r="G7" s="36"/>
      <c r="H7" s="36"/>
      <c r="I7" s="36"/>
      <c r="J7" s="2"/>
      <c r="K7" s="2"/>
    </row>
    <row r="8" spans="3:11" x14ac:dyDescent="0.25">
      <c r="C8" s="37" t="s">
        <v>1</v>
      </c>
      <c r="D8" s="37"/>
      <c r="E8" s="37"/>
      <c r="F8" s="37"/>
      <c r="G8" s="37"/>
      <c r="H8" s="37"/>
      <c r="I8" s="37"/>
      <c r="J8" s="1"/>
      <c r="K8" s="1"/>
    </row>
    <row r="9" spans="3:11" ht="14.45" x14ac:dyDescent="0.3">
      <c r="C9" s="3"/>
      <c r="D9" s="3"/>
      <c r="E9" s="3"/>
      <c r="F9" s="3"/>
      <c r="G9" s="3"/>
      <c r="H9" s="3"/>
      <c r="I9" s="3"/>
      <c r="J9" s="3"/>
      <c r="K9" s="3"/>
    </row>
    <row r="10" spans="3:11" x14ac:dyDescent="0.25">
      <c r="C10" s="38" t="s">
        <v>2</v>
      </c>
      <c r="D10" s="38"/>
      <c r="E10" s="38"/>
      <c r="F10" s="38"/>
      <c r="G10" s="38"/>
      <c r="H10" s="38"/>
      <c r="I10" s="38"/>
      <c r="J10" s="2"/>
      <c r="K10" s="2"/>
    </row>
    <row r="11" spans="3:11" x14ac:dyDescent="0.25">
      <c r="C11" s="38"/>
      <c r="D11" s="38"/>
      <c r="E11" s="38"/>
      <c r="F11" s="38"/>
      <c r="G11" s="38"/>
      <c r="H11" s="38"/>
      <c r="I11" s="38"/>
      <c r="J11" s="2"/>
      <c r="K11" s="2"/>
    </row>
    <row r="12" spans="3:11" x14ac:dyDescent="0.25">
      <c r="C12" s="38"/>
      <c r="D12" s="38"/>
      <c r="E12" s="38"/>
      <c r="F12" s="38"/>
      <c r="G12" s="38"/>
      <c r="H12" s="38"/>
      <c r="I12" s="38"/>
      <c r="J12" s="2"/>
      <c r="K12" s="2"/>
    </row>
    <row r="13" spans="3:11" ht="14.45" x14ac:dyDescent="0.3">
      <c r="C13" s="4"/>
      <c r="D13" s="4"/>
      <c r="E13" s="4"/>
      <c r="F13" s="4"/>
      <c r="G13" s="4"/>
      <c r="H13" s="4"/>
      <c r="I13" s="4"/>
      <c r="J13" s="2"/>
      <c r="K13" s="2"/>
    </row>
    <row r="14" spans="3:11" ht="51" x14ac:dyDescent="0.25">
      <c r="C14" s="5" t="s">
        <v>3</v>
      </c>
      <c r="D14" s="6" t="s">
        <v>4</v>
      </c>
      <c r="E14" s="6" t="s">
        <v>5</v>
      </c>
      <c r="F14" s="6" t="s">
        <v>6</v>
      </c>
      <c r="G14" s="7" t="s">
        <v>7</v>
      </c>
      <c r="H14" s="7" t="s">
        <v>8</v>
      </c>
      <c r="I14" s="7" t="s">
        <v>9</v>
      </c>
    </row>
    <row r="15" spans="3:11" ht="14.45" x14ac:dyDescent="0.3">
      <c r="C15" s="6">
        <v>1</v>
      </c>
      <c r="D15" s="27" t="s">
        <v>235</v>
      </c>
      <c r="E15" s="28"/>
      <c r="F15" s="28"/>
      <c r="G15" s="28"/>
      <c r="H15" s="28"/>
      <c r="I15" s="28"/>
    </row>
    <row r="16" spans="3:11" x14ac:dyDescent="0.25">
      <c r="C16" s="8" t="s">
        <v>10</v>
      </c>
      <c r="D16" s="9" t="s">
        <v>11</v>
      </c>
      <c r="E16" s="8" t="s">
        <v>12</v>
      </c>
      <c r="F16" s="8">
        <v>1</v>
      </c>
      <c r="G16" s="10">
        <f>I16/1.19</f>
        <v>240742.85714285716</v>
      </c>
      <c r="H16" s="11">
        <f>G16*0.19</f>
        <v>45741.142857142862</v>
      </c>
      <c r="I16" s="10">
        <v>286484</v>
      </c>
    </row>
    <row r="17" spans="3:9" x14ac:dyDescent="0.25">
      <c r="C17" s="8" t="s">
        <v>13</v>
      </c>
      <c r="D17" s="9" t="s">
        <v>14</v>
      </c>
      <c r="E17" s="8" t="s">
        <v>12</v>
      </c>
      <c r="F17" s="8">
        <v>1</v>
      </c>
      <c r="G17" s="10">
        <f t="shared" ref="G17:G25" si="0">I17/1.19</f>
        <v>260002.52100840336</v>
      </c>
      <c r="H17" s="11">
        <f t="shared" ref="H17:H25" si="1">G17*0.19</f>
        <v>49400.478991596639</v>
      </c>
      <c r="I17" s="10">
        <v>309403</v>
      </c>
    </row>
    <row r="18" spans="3:9" x14ac:dyDescent="0.25">
      <c r="C18" s="8" t="s">
        <v>15</v>
      </c>
      <c r="D18" s="9" t="s">
        <v>16</v>
      </c>
      <c r="E18" s="8" t="s">
        <v>12</v>
      </c>
      <c r="F18" s="8">
        <v>1</v>
      </c>
      <c r="G18" s="10">
        <f t="shared" si="0"/>
        <v>260002.52100840336</v>
      </c>
      <c r="H18" s="11">
        <f t="shared" si="1"/>
        <v>49400.478991596639</v>
      </c>
      <c r="I18" s="10">
        <v>309403</v>
      </c>
    </row>
    <row r="19" spans="3:9" x14ac:dyDescent="0.25">
      <c r="C19" s="8" t="s">
        <v>17</v>
      </c>
      <c r="D19" s="9" t="s">
        <v>18</v>
      </c>
      <c r="E19" s="8" t="s">
        <v>12</v>
      </c>
      <c r="F19" s="8">
        <v>1</v>
      </c>
      <c r="G19" s="10">
        <f t="shared" si="0"/>
        <v>288891.59663865546</v>
      </c>
      <c r="H19" s="11">
        <f t="shared" si="1"/>
        <v>54889.403361344535</v>
      </c>
      <c r="I19" s="10">
        <v>343781</v>
      </c>
    </row>
    <row r="20" spans="3:9" x14ac:dyDescent="0.25">
      <c r="C20" s="8" t="s">
        <v>19</v>
      </c>
      <c r="D20" s="9" t="s">
        <v>20</v>
      </c>
      <c r="E20" s="8" t="s">
        <v>12</v>
      </c>
      <c r="F20" s="8">
        <v>1</v>
      </c>
      <c r="G20" s="10">
        <f t="shared" si="0"/>
        <v>288891.59663865546</v>
      </c>
      <c r="H20" s="11">
        <f t="shared" si="1"/>
        <v>54889.403361344535</v>
      </c>
      <c r="I20" s="10">
        <v>343781</v>
      </c>
    </row>
    <row r="21" spans="3:9" x14ac:dyDescent="0.25">
      <c r="C21" s="8" t="s">
        <v>21</v>
      </c>
      <c r="D21" s="9" t="s">
        <v>22</v>
      </c>
      <c r="E21" s="8" t="s">
        <v>12</v>
      </c>
      <c r="F21" s="8">
        <v>1</v>
      </c>
      <c r="G21" s="10">
        <f t="shared" si="0"/>
        <v>288891.59663865546</v>
      </c>
      <c r="H21" s="11">
        <f t="shared" si="1"/>
        <v>54889.403361344535</v>
      </c>
      <c r="I21" s="10">
        <v>343781</v>
      </c>
    </row>
    <row r="22" spans="3:9" x14ac:dyDescent="0.25">
      <c r="C22" s="8" t="s">
        <v>23</v>
      </c>
      <c r="D22" s="9" t="s">
        <v>24</v>
      </c>
      <c r="E22" s="8" t="s">
        <v>12</v>
      </c>
      <c r="F22" s="8">
        <v>1</v>
      </c>
      <c r="G22" s="10">
        <f t="shared" si="0"/>
        <v>385189.07563025213</v>
      </c>
      <c r="H22" s="11">
        <f t="shared" si="1"/>
        <v>73185.924369747911</v>
      </c>
      <c r="I22" s="10">
        <v>458375</v>
      </c>
    </row>
    <row r="23" spans="3:9" x14ac:dyDescent="0.25">
      <c r="C23" s="8" t="s">
        <v>25</v>
      </c>
      <c r="D23" s="9" t="s">
        <v>26</v>
      </c>
      <c r="E23" s="8" t="s">
        <v>12</v>
      </c>
      <c r="F23" s="8">
        <v>1</v>
      </c>
      <c r="G23" s="10">
        <f t="shared" si="0"/>
        <v>674080.67226890754</v>
      </c>
      <c r="H23" s="11">
        <f t="shared" si="1"/>
        <v>128075.32773109243</v>
      </c>
      <c r="I23" s="10">
        <v>802156</v>
      </c>
    </row>
    <row r="24" spans="3:9" ht="38.25" x14ac:dyDescent="0.25">
      <c r="C24" s="8" t="s">
        <v>27</v>
      </c>
      <c r="D24" s="9" t="s">
        <v>28</v>
      </c>
      <c r="E24" s="8" t="s">
        <v>12</v>
      </c>
      <c r="F24" s="8">
        <v>1</v>
      </c>
      <c r="G24" s="10">
        <f t="shared" si="0"/>
        <v>211853.78151260506</v>
      </c>
      <c r="H24" s="11">
        <f t="shared" si="1"/>
        <v>40252.218487394959</v>
      </c>
      <c r="I24" s="10">
        <v>252106</v>
      </c>
    </row>
    <row r="25" spans="3:9" ht="38.25" x14ac:dyDescent="0.25">
      <c r="C25" s="8" t="s">
        <v>29</v>
      </c>
      <c r="D25" s="9" t="s">
        <v>30</v>
      </c>
      <c r="E25" s="8" t="s">
        <v>12</v>
      </c>
      <c r="F25" s="8">
        <v>1</v>
      </c>
      <c r="G25" s="10">
        <f t="shared" si="0"/>
        <v>173335.29411764708</v>
      </c>
      <c r="H25" s="11">
        <f t="shared" si="1"/>
        <v>32933.705882352944</v>
      </c>
      <c r="I25" s="10">
        <v>206269</v>
      </c>
    </row>
    <row r="26" spans="3:9" ht="14.45" x14ac:dyDescent="0.3">
      <c r="C26" s="26" t="s">
        <v>31</v>
      </c>
      <c r="D26" s="26"/>
      <c r="E26" s="26"/>
      <c r="F26" s="26"/>
      <c r="G26" s="26"/>
      <c r="H26" s="26"/>
      <c r="I26" s="12">
        <f>SUM(I16:I25)</f>
        <v>3655539</v>
      </c>
    </row>
    <row r="27" spans="3:9" ht="51" x14ac:dyDescent="0.25">
      <c r="C27" s="6" t="s">
        <v>3</v>
      </c>
      <c r="D27" s="6" t="s">
        <v>4</v>
      </c>
      <c r="E27" s="6" t="s">
        <v>5</v>
      </c>
      <c r="F27" s="6" t="s">
        <v>6</v>
      </c>
      <c r="G27" s="7" t="s">
        <v>7</v>
      </c>
      <c r="H27" s="7" t="s">
        <v>8</v>
      </c>
      <c r="I27" s="7" t="s">
        <v>9</v>
      </c>
    </row>
    <row r="28" spans="3:9" ht="14.45" x14ac:dyDescent="0.3">
      <c r="C28" s="6" t="s">
        <v>32</v>
      </c>
      <c r="D28" s="27" t="s">
        <v>236</v>
      </c>
      <c r="E28" s="28"/>
      <c r="F28" s="28"/>
      <c r="G28" s="28"/>
      <c r="H28" s="28"/>
      <c r="I28" s="28"/>
    </row>
    <row r="29" spans="3:9" ht="38.25" x14ac:dyDescent="0.25">
      <c r="C29" s="8" t="s">
        <v>33</v>
      </c>
      <c r="D29" s="9" t="s">
        <v>34</v>
      </c>
      <c r="E29" s="8" t="s">
        <v>12</v>
      </c>
      <c r="F29" s="8">
        <v>1</v>
      </c>
      <c r="G29" s="18">
        <f>I29/1.19</f>
        <v>546218.48739495804</v>
      </c>
      <c r="H29" s="11">
        <f>G29*0.19</f>
        <v>103781.51260504202</v>
      </c>
      <c r="I29" s="10">
        <v>650000</v>
      </c>
    </row>
    <row r="30" spans="3:9" ht="38.25" x14ac:dyDescent="0.25">
      <c r="C30" s="8" t="s">
        <v>35</v>
      </c>
      <c r="D30" s="9" t="s">
        <v>36</v>
      </c>
      <c r="E30" s="8" t="s">
        <v>12</v>
      </c>
      <c r="F30" s="8">
        <v>1</v>
      </c>
      <c r="G30" s="18">
        <f t="shared" ref="G30:G49" si="2">I30/1.19</f>
        <v>630252.10084033618</v>
      </c>
      <c r="H30" s="11">
        <f t="shared" ref="H30:H49" si="3">G30*0.19</f>
        <v>119747.89915966388</v>
      </c>
      <c r="I30" s="10">
        <v>750000</v>
      </c>
    </row>
    <row r="31" spans="3:9" ht="38.25" x14ac:dyDescent="0.25">
      <c r="C31" s="8" t="s">
        <v>37</v>
      </c>
      <c r="D31" s="9" t="s">
        <v>38</v>
      </c>
      <c r="E31" s="8" t="s">
        <v>12</v>
      </c>
      <c r="F31" s="8">
        <v>1</v>
      </c>
      <c r="G31" s="18">
        <f t="shared" si="2"/>
        <v>756302.52100840339</v>
      </c>
      <c r="H31" s="11">
        <f t="shared" si="3"/>
        <v>143697.47899159664</v>
      </c>
      <c r="I31" s="10">
        <v>900000</v>
      </c>
    </row>
    <row r="32" spans="3:9" ht="24.6" customHeight="1" x14ac:dyDescent="0.25">
      <c r="C32" s="8" t="s">
        <v>39</v>
      </c>
      <c r="D32" s="9" t="s">
        <v>40</v>
      </c>
      <c r="E32" s="8" t="s">
        <v>12</v>
      </c>
      <c r="F32" s="8">
        <v>1</v>
      </c>
      <c r="G32" s="18">
        <f t="shared" si="2"/>
        <v>630252.10084033618</v>
      </c>
      <c r="H32" s="11">
        <f t="shared" si="3"/>
        <v>119747.89915966388</v>
      </c>
      <c r="I32" s="10">
        <v>750000</v>
      </c>
    </row>
    <row r="33" spans="3:9" ht="38.25" x14ac:dyDescent="0.25">
      <c r="C33" s="8" t="s">
        <v>41</v>
      </c>
      <c r="D33" s="9" t="s">
        <v>42</v>
      </c>
      <c r="E33" s="8" t="s">
        <v>12</v>
      </c>
      <c r="F33" s="8">
        <v>1</v>
      </c>
      <c r="G33" s="18">
        <f t="shared" si="2"/>
        <v>840336.13445378153</v>
      </c>
      <c r="H33" s="11">
        <f t="shared" si="3"/>
        <v>159663.8655462185</v>
      </c>
      <c r="I33" s="10">
        <v>1000000</v>
      </c>
    </row>
    <row r="34" spans="3:9" ht="38.25" x14ac:dyDescent="0.25">
      <c r="C34" s="8" t="s">
        <v>43</v>
      </c>
      <c r="D34" s="9" t="s">
        <v>44</v>
      </c>
      <c r="E34" s="8" t="s">
        <v>12</v>
      </c>
      <c r="F34" s="8">
        <v>1</v>
      </c>
      <c r="G34" s="18">
        <f t="shared" si="2"/>
        <v>172268.90756302522</v>
      </c>
      <c r="H34" s="11">
        <f t="shared" si="3"/>
        <v>32731.092436974792</v>
      </c>
      <c r="I34" s="10">
        <v>205000</v>
      </c>
    </row>
    <row r="35" spans="3:9" ht="38.25" x14ac:dyDescent="0.25">
      <c r="C35" s="8" t="s">
        <v>45</v>
      </c>
      <c r="D35" s="9" t="s">
        <v>46</v>
      </c>
      <c r="E35" s="8" t="s">
        <v>12</v>
      </c>
      <c r="F35" s="8">
        <v>1</v>
      </c>
      <c r="G35" s="18">
        <f t="shared" si="2"/>
        <v>172268.90756302522</v>
      </c>
      <c r="H35" s="11">
        <f t="shared" si="3"/>
        <v>32731.092436974792</v>
      </c>
      <c r="I35" s="10">
        <v>205000</v>
      </c>
    </row>
    <row r="36" spans="3:9" ht="38.25" x14ac:dyDescent="0.25">
      <c r="C36" s="8" t="s">
        <v>47</v>
      </c>
      <c r="D36" s="9" t="s">
        <v>48</v>
      </c>
      <c r="E36" s="8" t="s">
        <v>12</v>
      </c>
      <c r="F36" s="8">
        <v>1</v>
      </c>
      <c r="G36" s="18">
        <f t="shared" si="2"/>
        <v>172268.90756302522</v>
      </c>
      <c r="H36" s="11">
        <f t="shared" si="3"/>
        <v>32731.092436974792</v>
      </c>
      <c r="I36" s="10">
        <v>205000</v>
      </c>
    </row>
    <row r="37" spans="3:9" ht="38.25" x14ac:dyDescent="0.25">
      <c r="C37" s="8" t="s">
        <v>49</v>
      </c>
      <c r="D37" s="9" t="s">
        <v>50</v>
      </c>
      <c r="E37" s="8" t="s">
        <v>12</v>
      </c>
      <c r="F37" s="8">
        <v>1</v>
      </c>
      <c r="G37" s="18">
        <f t="shared" si="2"/>
        <v>172268.90756302522</v>
      </c>
      <c r="H37" s="11">
        <f t="shared" si="3"/>
        <v>32731.092436974792</v>
      </c>
      <c r="I37" s="10">
        <v>205000</v>
      </c>
    </row>
    <row r="38" spans="3:9" ht="38.25" x14ac:dyDescent="0.25">
      <c r="C38" s="8" t="s">
        <v>51</v>
      </c>
      <c r="D38" s="9" t="s">
        <v>52</v>
      </c>
      <c r="E38" s="8" t="s">
        <v>12</v>
      </c>
      <c r="F38" s="8">
        <v>1</v>
      </c>
      <c r="G38" s="18">
        <f t="shared" si="2"/>
        <v>172268.90756302522</v>
      </c>
      <c r="H38" s="11">
        <f t="shared" si="3"/>
        <v>32731.092436974792</v>
      </c>
      <c r="I38" s="10">
        <v>205000</v>
      </c>
    </row>
    <row r="39" spans="3:9" ht="38.25" x14ac:dyDescent="0.25">
      <c r="C39" s="8" t="s">
        <v>53</v>
      </c>
      <c r="D39" s="9" t="s">
        <v>54</v>
      </c>
      <c r="E39" s="8" t="s">
        <v>12</v>
      </c>
      <c r="F39" s="8">
        <v>1</v>
      </c>
      <c r="G39" s="18">
        <f t="shared" si="2"/>
        <v>178751.4705882353</v>
      </c>
      <c r="H39" s="11">
        <f t="shared" si="3"/>
        <v>33962.779411764706</v>
      </c>
      <c r="I39" s="10">
        <v>212714.25</v>
      </c>
    </row>
    <row r="40" spans="3:9" ht="38.25" x14ac:dyDescent="0.25">
      <c r="C40" s="8" t="s">
        <v>55</v>
      </c>
      <c r="D40" s="9" t="s">
        <v>56</v>
      </c>
      <c r="E40" s="8" t="s">
        <v>12</v>
      </c>
      <c r="F40" s="8">
        <v>1</v>
      </c>
      <c r="G40" s="18">
        <f t="shared" si="2"/>
        <v>151668.27731092437</v>
      </c>
      <c r="H40" s="11">
        <f t="shared" si="3"/>
        <v>28816.972689075632</v>
      </c>
      <c r="I40" s="10">
        <v>180485.25</v>
      </c>
    </row>
    <row r="41" spans="3:9" ht="51" x14ac:dyDescent="0.25">
      <c r="C41" s="8" t="s">
        <v>57</v>
      </c>
      <c r="D41" s="9" t="s">
        <v>58</v>
      </c>
      <c r="E41" s="8" t="s">
        <v>12</v>
      </c>
      <c r="F41" s="8">
        <v>1</v>
      </c>
      <c r="G41" s="18">
        <f t="shared" si="2"/>
        <v>151668.27731092437</v>
      </c>
      <c r="H41" s="11">
        <f t="shared" si="3"/>
        <v>28816.972689075632</v>
      </c>
      <c r="I41" s="10">
        <v>180485.25</v>
      </c>
    </row>
    <row r="42" spans="3:9" x14ac:dyDescent="0.25">
      <c r="C42" s="8" t="s">
        <v>59</v>
      </c>
      <c r="D42" s="9" t="s">
        <v>60</v>
      </c>
      <c r="E42" s="8" t="s">
        <v>12</v>
      </c>
      <c r="F42" s="8">
        <v>1</v>
      </c>
      <c r="G42" s="18">
        <f t="shared" si="2"/>
        <v>180557.14285714287</v>
      </c>
      <c r="H42" s="11">
        <f t="shared" si="3"/>
        <v>34305.857142857145</v>
      </c>
      <c r="I42" s="10">
        <v>214863</v>
      </c>
    </row>
    <row r="43" spans="3:9" x14ac:dyDescent="0.25">
      <c r="C43" s="8" t="s">
        <v>61</v>
      </c>
      <c r="D43" s="9" t="s">
        <v>62</v>
      </c>
      <c r="E43" s="8" t="s">
        <v>12</v>
      </c>
      <c r="F43" s="8">
        <v>1</v>
      </c>
      <c r="G43" s="18">
        <f t="shared" si="2"/>
        <v>231113.44537815126</v>
      </c>
      <c r="H43" s="11">
        <f t="shared" si="3"/>
        <v>43911.554621848736</v>
      </c>
      <c r="I43" s="10">
        <v>275025</v>
      </c>
    </row>
    <row r="44" spans="3:9" x14ac:dyDescent="0.25">
      <c r="C44" s="8" t="s">
        <v>63</v>
      </c>
      <c r="D44" s="9" t="s">
        <v>64</v>
      </c>
      <c r="E44" s="8" t="s">
        <v>12</v>
      </c>
      <c r="F44" s="8">
        <v>1</v>
      </c>
      <c r="G44" s="18">
        <f t="shared" si="2"/>
        <v>361114.28571428574</v>
      </c>
      <c r="H44" s="11">
        <f t="shared" si="3"/>
        <v>68611.71428571429</v>
      </c>
      <c r="I44" s="10">
        <v>429726</v>
      </c>
    </row>
    <row r="45" spans="3:9" ht="38.25" x14ac:dyDescent="0.25">
      <c r="C45" s="8" t="s">
        <v>65</v>
      </c>
      <c r="D45" s="9" t="s">
        <v>66</v>
      </c>
      <c r="E45" s="8" t="s">
        <v>12</v>
      </c>
      <c r="F45" s="8">
        <v>1</v>
      </c>
      <c r="G45" s="18">
        <f t="shared" si="2"/>
        <v>108334.66386554623</v>
      </c>
      <c r="H45" s="11">
        <f t="shared" si="3"/>
        <v>20583.586134453784</v>
      </c>
      <c r="I45" s="10">
        <v>128918.25</v>
      </c>
    </row>
    <row r="46" spans="3:9" ht="38.25" x14ac:dyDescent="0.25">
      <c r="C46" s="8" t="s">
        <v>67</v>
      </c>
      <c r="D46" s="9" t="s">
        <v>68</v>
      </c>
      <c r="E46" s="8" t="s">
        <v>12</v>
      </c>
      <c r="F46" s="8">
        <v>1</v>
      </c>
      <c r="G46" s="18">
        <f t="shared" si="2"/>
        <v>151260.50420168068</v>
      </c>
      <c r="H46" s="11">
        <f t="shared" si="3"/>
        <v>28739.495798319331</v>
      </c>
      <c r="I46" s="10">
        <v>180000</v>
      </c>
    </row>
    <row r="47" spans="3:9" ht="38.25" x14ac:dyDescent="0.25">
      <c r="C47" s="8" t="s">
        <v>69</v>
      </c>
      <c r="D47" s="9" t="s">
        <v>70</v>
      </c>
      <c r="E47" s="8" t="s">
        <v>12</v>
      </c>
      <c r="F47" s="8">
        <v>1</v>
      </c>
      <c r="G47" s="18">
        <f t="shared" si="2"/>
        <v>168067.22689075631</v>
      </c>
      <c r="H47" s="11">
        <f t="shared" si="3"/>
        <v>31932.773109243699</v>
      </c>
      <c r="I47" s="10">
        <v>200000</v>
      </c>
    </row>
    <row r="48" spans="3:9" ht="38.25" x14ac:dyDescent="0.25">
      <c r="C48" s="8" t="s">
        <v>71</v>
      </c>
      <c r="D48" s="9" t="s">
        <v>72</v>
      </c>
      <c r="E48" s="8" t="s">
        <v>12</v>
      </c>
      <c r="F48" s="8">
        <v>1</v>
      </c>
      <c r="G48" s="18">
        <f t="shared" si="2"/>
        <v>168067.22689075631</v>
      </c>
      <c r="H48" s="11">
        <f t="shared" si="3"/>
        <v>31932.773109243699</v>
      </c>
      <c r="I48" s="10">
        <v>200000</v>
      </c>
    </row>
    <row r="49" spans="3:9" ht="38.25" x14ac:dyDescent="0.25">
      <c r="C49" s="8" t="s">
        <v>73</v>
      </c>
      <c r="D49" s="9" t="s">
        <v>74</v>
      </c>
      <c r="E49" s="8" t="s">
        <v>12</v>
      </c>
      <c r="F49" s="8">
        <v>1</v>
      </c>
      <c r="G49" s="18">
        <f t="shared" si="2"/>
        <v>182352.9411764706</v>
      </c>
      <c r="H49" s="11">
        <f t="shared" si="3"/>
        <v>34647.058823529413</v>
      </c>
      <c r="I49" s="10">
        <v>217000</v>
      </c>
    </row>
    <row r="50" spans="3:9" x14ac:dyDescent="0.25">
      <c r="C50" s="26" t="s">
        <v>31</v>
      </c>
      <c r="D50" s="26"/>
      <c r="E50" s="26"/>
      <c r="F50" s="26"/>
      <c r="G50" s="26"/>
      <c r="H50" s="26"/>
      <c r="I50" s="12">
        <f>SUM(I29:I49)</f>
        <v>7494217</v>
      </c>
    </row>
    <row r="51" spans="3:9" ht="51" x14ac:dyDescent="0.25">
      <c r="C51" s="6" t="s">
        <v>75</v>
      </c>
      <c r="D51" s="6" t="s">
        <v>4</v>
      </c>
      <c r="E51" s="6" t="s">
        <v>5</v>
      </c>
      <c r="F51" s="6" t="s">
        <v>6</v>
      </c>
      <c r="G51" s="7" t="s">
        <v>7</v>
      </c>
      <c r="H51" s="7" t="s">
        <v>8</v>
      </c>
      <c r="I51" s="7" t="s">
        <v>9</v>
      </c>
    </row>
    <row r="52" spans="3:9" ht="26.45" customHeight="1" x14ac:dyDescent="0.25">
      <c r="C52" s="6" t="s">
        <v>76</v>
      </c>
      <c r="D52" s="27" t="s">
        <v>237</v>
      </c>
      <c r="E52" s="28"/>
      <c r="F52" s="28"/>
      <c r="G52" s="28"/>
      <c r="H52" s="28"/>
      <c r="I52" s="29"/>
    </row>
    <row r="53" spans="3:9" ht="25.5" x14ac:dyDescent="0.25">
      <c r="C53" s="8" t="s">
        <v>77</v>
      </c>
      <c r="D53" s="9" t="s">
        <v>78</v>
      </c>
      <c r="E53" s="8" t="s">
        <v>12</v>
      </c>
      <c r="F53" s="8">
        <v>1</v>
      </c>
      <c r="G53" s="10">
        <f>I53/1.19</f>
        <v>226089.0756302521</v>
      </c>
      <c r="H53" s="11">
        <f>G53*0.19</f>
        <v>42956.924369747903</v>
      </c>
      <c r="I53" s="10">
        <v>269046</v>
      </c>
    </row>
    <row r="54" spans="3:9" ht="25.5" x14ac:dyDescent="0.25">
      <c r="C54" s="8" t="s">
        <v>79</v>
      </c>
      <c r="D54" s="9" t="s">
        <v>80</v>
      </c>
      <c r="E54" s="8" t="s">
        <v>12</v>
      </c>
      <c r="F54" s="8">
        <v>1</v>
      </c>
      <c r="G54" s="10">
        <f t="shared" ref="G54:G62" si="4">I54/1.19</f>
        <v>75363.277310924372</v>
      </c>
      <c r="H54" s="11">
        <f t="shared" ref="H54:H62" si="5">G54*0.19</f>
        <v>14319.022689075631</v>
      </c>
      <c r="I54" s="10">
        <v>89682.3</v>
      </c>
    </row>
    <row r="55" spans="3:9" x14ac:dyDescent="0.25">
      <c r="C55" s="8" t="s">
        <v>81</v>
      </c>
      <c r="D55" s="9" t="s">
        <v>82</v>
      </c>
      <c r="E55" s="8" t="s">
        <v>12</v>
      </c>
      <c r="F55" s="8">
        <v>1</v>
      </c>
      <c r="G55" s="10">
        <f t="shared" si="4"/>
        <v>75363.277310924372</v>
      </c>
      <c r="H55" s="11">
        <f t="shared" si="5"/>
        <v>14319.022689075631</v>
      </c>
      <c r="I55" s="10">
        <v>89682.3</v>
      </c>
    </row>
    <row r="56" spans="3:9" x14ac:dyDescent="0.25">
      <c r="C56" s="8" t="s">
        <v>83</v>
      </c>
      <c r="D56" s="9" t="s">
        <v>84</v>
      </c>
      <c r="E56" s="8" t="s">
        <v>12</v>
      </c>
      <c r="F56" s="8">
        <v>1</v>
      </c>
      <c r="G56" s="10">
        <f t="shared" si="4"/>
        <v>113044.53781512605</v>
      </c>
      <c r="H56" s="11">
        <f t="shared" si="5"/>
        <v>21478.462184873952</v>
      </c>
      <c r="I56" s="10">
        <v>134523</v>
      </c>
    </row>
    <row r="57" spans="3:9" x14ac:dyDescent="0.25">
      <c r="C57" s="8" t="s">
        <v>85</v>
      </c>
      <c r="D57" s="9" t="s">
        <v>86</v>
      </c>
      <c r="E57" s="8" t="s">
        <v>12</v>
      </c>
      <c r="F57" s="8">
        <v>1</v>
      </c>
      <c r="G57" s="10">
        <f t="shared" si="4"/>
        <v>15072.35294117647</v>
      </c>
      <c r="H57" s="11">
        <f t="shared" si="5"/>
        <v>2863.7470588235292</v>
      </c>
      <c r="I57" s="10">
        <v>17936.099999999999</v>
      </c>
    </row>
    <row r="58" spans="3:9" ht="38.25" x14ac:dyDescent="0.25">
      <c r="C58" s="8" t="s">
        <v>87</v>
      </c>
      <c r="D58" s="9" t="s">
        <v>74</v>
      </c>
      <c r="E58" s="8" t="s">
        <v>12</v>
      </c>
      <c r="F58" s="8">
        <v>1</v>
      </c>
      <c r="G58" s="10">
        <f t="shared" si="4"/>
        <v>120581.0924369748</v>
      </c>
      <c r="H58" s="11">
        <f t="shared" si="5"/>
        <v>22910.407563025212</v>
      </c>
      <c r="I58" s="10">
        <v>143491.5</v>
      </c>
    </row>
    <row r="59" spans="3:9" ht="25.5" x14ac:dyDescent="0.25">
      <c r="C59" s="8" t="s">
        <v>88</v>
      </c>
      <c r="D59" s="9" t="s">
        <v>89</v>
      </c>
      <c r="E59" s="8" t="s">
        <v>12</v>
      </c>
      <c r="F59" s="8">
        <v>1</v>
      </c>
      <c r="G59" s="10">
        <f t="shared" si="4"/>
        <v>52754.36974789916</v>
      </c>
      <c r="H59" s="11">
        <f t="shared" si="5"/>
        <v>10023.330252100841</v>
      </c>
      <c r="I59" s="10">
        <v>62777.7</v>
      </c>
    </row>
    <row r="60" spans="3:9" x14ac:dyDescent="0.25">
      <c r="C60" s="8" t="s">
        <v>90</v>
      </c>
      <c r="D60" s="9" t="s">
        <v>91</v>
      </c>
      <c r="E60" s="8" t="s">
        <v>12</v>
      </c>
      <c r="F60" s="8">
        <v>1</v>
      </c>
      <c r="G60" s="10">
        <f t="shared" si="4"/>
        <v>113044.53781512605</v>
      </c>
      <c r="H60" s="11">
        <f t="shared" si="5"/>
        <v>21478.462184873952</v>
      </c>
      <c r="I60" s="10">
        <v>134523</v>
      </c>
    </row>
    <row r="61" spans="3:9" x14ac:dyDescent="0.25">
      <c r="C61" s="8" t="s">
        <v>92</v>
      </c>
      <c r="D61" s="9" t="s">
        <v>93</v>
      </c>
      <c r="E61" s="8" t="s">
        <v>12</v>
      </c>
      <c r="F61" s="8">
        <v>1</v>
      </c>
      <c r="G61" s="10">
        <f t="shared" si="4"/>
        <v>113044.53781512605</v>
      </c>
      <c r="H61" s="11">
        <f t="shared" si="5"/>
        <v>21478.462184873952</v>
      </c>
      <c r="I61" s="10">
        <v>134523</v>
      </c>
    </row>
    <row r="62" spans="3:9" x14ac:dyDescent="0.25">
      <c r="C62" s="8" t="s">
        <v>94</v>
      </c>
      <c r="D62" s="9" t="s">
        <v>95</v>
      </c>
      <c r="E62" s="8" t="s">
        <v>12</v>
      </c>
      <c r="F62" s="8">
        <v>1</v>
      </c>
      <c r="G62" s="10">
        <f t="shared" si="4"/>
        <v>60290.168067226899</v>
      </c>
      <c r="H62" s="11">
        <f t="shared" si="5"/>
        <v>11455.131932773111</v>
      </c>
      <c r="I62" s="10">
        <v>71745.3</v>
      </c>
    </row>
    <row r="63" spans="3:9" x14ac:dyDescent="0.25">
      <c r="C63" s="26" t="s">
        <v>31</v>
      </c>
      <c r="D63" s="26"/>
      <c r="E63" s="26"/>
      <c r="F63" s="26"/>
      <c r="G63" s="26"/>
      <c r="H63" s="26"/>
      <c r="I63" s="12">
        <f>SUM(I53:I62)</f>
        <v>1147930.2</v>
      </c>
    </row>
    <row r="64" spans="3:9" ht="51" x14ac:dyDescent="0.25">
      <c r="C64" s="6" t="s">
        <v>3</v>
      </c>
      <c r="D64" s="6" t="s">
        <v>96</v>
      </c>
      <c r="E64" s="6" t="s">
        <v>5</v>
      </c>
      <c r="F64" s="6" t="s">
        <v>6</v>
      </c>
      <c r="G64" s="7" t="s">
        <v>7</v>
      </c>
      <c r="H64" s="7" t="s">
        <v>8</v>
      </c>
      <c r="I64" s="7" t="s">
        <v>9</v>
      </c>
    </row>
    <row r="65" spans="3:9" ht="26.45" customHeight="1" x14ac:dyDescent="0.25">
      <c r="C65" s="6" t="s">
        <v>97</v>
      </c>
      <c r="D65" s="27" t="s">
        <v>238</v>
      </c>
      <c r="E65" s="28"/>
      <c r="F65" s="28"/>
      <c r="G65" s="28"/>
      <c r="H65" s="28"/>
      <c r="I65" s="29"/>
    </row>
    <row r="66" spans="3:9" ht="38.25" x14ac:dyDescent="0.25">
      <c r="C66" s="8" t="s">
        <v>98</v>
      </c>
      <c r="D66" s="9" t="s">
        <v>99</v>
      </c>
      <c r="E66" s="8" t="s">
        <v>12</v>
      </c>
      <c r="F66" s="8">
        <v>1</v>
      </c>
      <c r="G66" s="10">
        <f>I66/1.19</f>
        <v>217715.63025210085</v>
      </c>
      <c r="H66" s="11">
        <f>G66*0.19</f>
        <v>41365.969747899158</v>
      </c>
      <c r="I66" s="10">
        <v>259081.60000000001</v>
      </c>
    </row>
    <row r="67" spans="3:9" ht="38.25" x14ac:dyDescent="0.25">
      <c r="C67" s="8" t="s">
        <v>100</v>
      </c>
      <c r="D67" s="9" t="s">
        <v>101</v>
      </c>
      <c r="E67" s="8" t="s">
        <v>12</v>
      </c>
      <c r="F67" s="8">
        <v>1</v>
      </c>
      <c r="G67" s="10">
        <f t="shared" ref="G67:G97" si="6">I67/1.19</f>
        <v>133978.48739495798</v>
      </c>
      <c r="H67" s="11">
        <f t="shared" ref="H67:H97" si="7">G67*0.19</f>
        <v>25455.912605042016</v>
      </c>
      <c r="I67" s="10">
        <v>159434.4</v>
      </c>
    </row>
    <row r="68" spans="3:9" ht="25.5" x14ac:dyDescent="0.25">
      <c r="C68" s="8" t="s">
        <v>102</v>
      </c>
      <c r="D68" s="9" t="s">
        <v>103</v>
      </c>
      <c r="E68" s="8" t="s">
        <v>12</v>
      </c>
      <c r="F68" s="8">
        <v>1</v>
      </c>
      <c r="G68" s="10">
        <f t="shared" si="6"/>
        <v>133978.48739495798</v>
      </c>
      <c r="H68" s="11">
        <f t="shared" si="7"/>
        <v>25455.912605042016</v>
      </c>
      <c r="I68" s="10">
        <v>159434.4</v>
      </c>
    </row>
    <row r="69" spans="3:9" ht="25.5" x14ac:dyDescent="0.25">
      <c r="C69" s="8" t="s">
        <v>104</v>
      </c>
      <c r="D69" s="9" t="s">
        <v>105</v>
      </c>
      <c r="E69" s="8" t="s">
        <v>12</v>
      </c>
      <c r="F69" s="8">
        <v>1</v>
      </c>
      <c r="G69" s="10">
        <f t="shared" si="6"/>
        <v>133978.48739495798</v>
      </c>
      <c r="H69" s="11">
        <f t="shared" si="7"/>
        <v>25455.912605042016</v>
      </c>
      <c r="I69" s="10">
        <v>159434.4</v>
      </c>
    </row>
    <row r="70" spans="3:9" ht="25.5" x14ac:dyDescent="0.25">
      <c r="C70" s="8" t="s">
        <v>106</v>
      </c>
      <c r="D70" s="9" t="s">
        <v>107</v>
      </c>
      <c r="E70" s="8" t="s">
        <v>12</v>
      </c>
      <c r="F70" s="8">
        <v>1</v>
      </c>
      <c r="G70" s="10">
        <f t="shared" si="6"/>
        <v>267957.6470588235</v>
      </c>
      <c r="H70" s="11">
        <f t="shared" si="7"/>
        <v>50911.952941176467</v>
      </c>
      <c r="I70" s="10">
        <v>318869.59999999998</v>
      </c>
    </row>
    <row r="71" spans="3:9" ht="38.25" x14ac:dyDescent="0.25">
      <c r="C71" s="8" t="s">
        <v>108</v>
      </c>
      <c r="D71" s="9" t="s">
        <v>109</v>
      </c>
      <c r="E71" s="8" t="s">
        <v>12</v>
      </c>
      <c r="F71" s="8">
        <v>1</v>
      </c>
      <c r="G71" s="10">
        <f t="shared" si="6"/>
        <v>267957.6470588235</v>
      </c>
      <c r="H71" s="11">
        <f t="shared" si="7"/>
        <v>50911.952941176467</v>
      </c>
      <c r="I71" s="10">
        <v>318869.59999999998</v>
      </c>
    </row>
    <row r="72" spans="3:9" ht="38.25" x14ac:dyDescent="0.25">
      <c r="C72" s="8" t="s">
        <v>110</v>
      </c>
      <c r="D72" s="9" t="s">
        <v>111</v>
      </c>
      <c r="E72" s="8" t="s">
        <v>12</v>
      </c>
      <c r="F72" s="8">
        <v>1</v>
      </c>
      <c r="G72" s="10">
        <f t="shared" si="6"/>
        <v>669893.78151260503</v>
      </c>
      <c r="H72" s="11">
        <f t="shared" si="7"/>
        <v>127279.81848739495</v>
      </c>
      <c r="I72" s="10">
        <v>797173.6</v>
      </c>
    </row>
    <row r="73" spans="3:9" ht="25.5" x14ac:dyDescent="0.25">
      <c r="C73" s="8" t="s">
        <v>112</v>
      </c>
      <c r="D73" s="9" t="s">
        <v>113</v>
      </c>
      <c r="E73" s="8" t="s">
        <v>12</v>
      </c>
      <c r="F73" s="8">
        <v>1</v>
      </c>
      <c r="G73" s="10">
        <f t="shared" si="6"/>
        <v>267957.6470588235</v>
      </c>
      <c r="H73" s="11">
        <f t="shared" si="7"/>
        <v>50911.952941176467</v>
      </c>
      <c r="I73" s="10">
        <v>318869.59999999998</v>
      </c>
    </row>
    <row r="74" spans="3:9" ht="46.9" customHeight="1" x14ac:dyDescent="0.25">
      <c r="C74" s="8" t="s">
        <v>114</v>
      </c>
      <c r="D74" s="9" t="s">
        <v>115</v>
      </c>
      <c r="E74" s="8" t="s">
        <v>12</v>
      </c>
      <c r="F74" s="8">
        <v>1</v>
      </c>
      <c r="G74" s="10">
        <f t="shared" si="6"/>
        <v>267957.6470588235</v>
      </c>
      <c r="H74" s="11">
        <f t="shared" si="7"/>
        <v>50911.952941176467</v>
      </c>
      <c r="I74" s="10">
        <v>318869.59999999998</v>
      </c>
    </row>
    <row r="75" spans="3:9" ht="38.25" x14ac:dyDescent="0.25">
      <c r="C75" s="8" t="s">
        <v>116</v>
      </c>
      <c r="D75" s="9" t="s">
        <v>117</v>
      </c>
      <c r="E75" s="8" t="s">
        <v>12</v>
      </c>
      <c r="F75" s="8">
        <v>1</v>
      </c>
      <c r="G75" s="10">
        <f t="shared" si="6"/>
        <v>267957.6470588235</v>
      </c>
      <c r="H75" s="11">
        <f t="shared" si="7"/>
        <v>50911.952941176467</v>
      </c>
      <c r="I75" s="10">
        <v>318869.59999999998</v>
      </c>
    </row>
    <row r="76" spans="3:9" ht="38.25" x14ac:dyDescent="0.25">
      <c r="C76" s="8" t="s">
        <v>118</v>
      </c>
      <c r="D76" s="9" t="s">
        <v>119</v>
      </c>
      <c r="E76" s="8" t="s">
        <v>12</v>
      </c>
      <c r="F76" s="8">
        <v>1</v>
      </c>
      <c r="G76" s="10">
        <f t="shared" si="6"/>
        <v>184220.50420168068</v>
      </c>
      <c r="H76" s="11">
        <f t="shared" si="7"/>
        <v>35001.895798319332</v>
      </c>
      <c r="I76" s="10">
        <v>219222.39999999999</v>
      </c>
    </row>
    <row r="77" spans="3:9" ht="38.25" x14ac:dyDescent="0.25">
      <c r="C77" s="8" t="s">
        <v>120</v>
      </c>
      <c r="D77" s="9" t="s">
        <v>121</v>
      </c>
      <c r="E77" s="8" t="s">
        <v>12</v>
      </c>
      <c r="F77" s="8">
        <v>1</v>
      </c>
      <c r="G77" s="10">
        <f t="shared" si="6"/>
        <v>234462.52100840339</v>
      </c>
      <c r="H77" s="11">
        <f t="shared" si="7"/>
        <v>44547.878991596648</v>
      </c>
      <c r="I77" s="10">
        <v>279010.40000000002</v>
      </c>
    </row>
    <row r="78" spans="3:9" ht="38.25" x14ac:dyDescent="0.25">
      <c r="C78" s="8" t="s">
        <v>122</v>
      </c>
      <c r="D78" s="9" t="s">
        <v>123</v>
      </c>
      <c r="E78" s="8" t="s">
        <v>12</v>
      </c>
      <c r="F78" s="8">
        <v>1</v>
      </c>
      <c r="G78" s="10">
        <f t="shared" si="6"/>
        <v>217715.63025210085</v>
      </c>
      <c r="H78" s="11">
        <f t="shared" si="7"/>
        <v>41365.969747899158</v>
      </c>
      <c r="I78" s="10">
        <v>259081.60000000001</v>
      </c>
    </row>
    <row r="79" spans="3:9" ht="38.25" x14ac:dyDescent="0.25">
      <c r="C79" s="8" t="s">
        <v>124</v>
      </c>
      <c r="D79" s="9" t="s">
        <v>125</v>
      </c>
      <c r="E79" s="8" t="s">
        <v>12</v>
      </c>
      <c r="F79" s="8">
        <v>1</v>
      </c>
      <c r="G79" s="10">
        <f t="shared" si="6"/>
        <v>133978.48739495798</v>
      </c>
      <c r="H79" s="11">
        <f t="shared" si="7"/>
        <v>25455.912605042016</v>
      </c>
      <c r="I79" s="10">
        <v>159434.4</v>
      </c>
    </row>
    <row r="80" spans="3:9" ht="38.25" x14ac:dyDescent="0.25">
      <c r="C80" s="8" t="s">
        <v>126</v>
      </c>
      <c r="D80" s="9" t="s">
        <v>127</v>
      </c>
      <c r="E80" s="8" t="s">
        <v>12</v>
      </c>
      <c r="F80" s="8">
        <v>1</v>
      </c>
      <c r="G80" s="10">
        <f t="shared" si="6"/>
        <v>60290.420168067234</v>
      </c>
      <c r="H80" s="11">
        <f t="shared" si="7"/>
        <v>11455.179831932775</v>
      </c>
      <c r="I80" s="10">
        <v>71745.600000000006</v>
      </c>
    </row>
    <row r="81" spans="3:9" ht="38.25" x14ac:dyDescent="0.25">
      <c r="C81" s="8" t="s">
        <v>128</v>
      </c>
      <c r="D81" s="9" t="s">
        <v>129</v>
      </c>
      <c r="E81" s="8" t="s">
        <v>12</v>
      </c>
      <c r="F81" s="8">
        <v>1</v>
      </c>
      <c r="G81" s="10">
        <f t="shared" si="6"/>
        <v>267957.6470588235</v>
      </c>
      <c r="H81" s="11">
        <f t="shared" si="7"/>
        <v>50911.952941176467</v>
      </c>
      <c r="I81" s="10">
        <v>318869.59999999998</v>
      </c>
    </row>
    <row r="82" spans="3:9" ht="25.5" x14ac:dyDescent="0.25">
      <c r="C82" s="8" t="s">
        <v>130</v>
      </c>
      <c r="D82" s="9" t="s">
        <v>131</v>
      </c>
      <c r="E82" s="8" t="s">
        <v>12</v>
      </c>
      <c r="F82" s="8">
        <v>1</v>
      </c>
      <c r="G82" s="10">
        <f t="shared" si="6"/>
        <v>205154.70588235295</v>
      </c>
      <c r="H82" s="11">
        <f t="shared" si="7"/>
        <v>38979.394117647062</v>
      </c>
      <c r="I82" s="10">
        <v>244134.1</v>
      </c>
    </row>
    <row r="83" spans="3:9" ht="38.25" x14ac:dyDescent="0.25">
      <c r="C83" s="8" t="s">
        <v>132</v>
      </c>
      <c r="D83" s="9" t="s">
        <v>133</v>
      </c>
      <c r="E83" s="8" t="s">
        <v>12</v>
      </c>
      <c r="F83" s="8">
        <v>1</v>
      </c>
      <c r="G83" s="10">
        <f t="shared" si="6"/>
        <v>234462.94117647063</v>
      </c>
      <c r="H83" s="11">
        <f t="shared" si="7"/>
        <v>44547.958823529421</v>
      </c>
      <c r="I83" s="10">
        <v>279010.90000000002</v>
      </c>
    </row>
    <row r="84" spans="3:9" ht="38.25" x14ac:dyDescent="0.25">
      <c r="C84" s="8" t="s">
        <v>134</v>
      </c>
      <c r="D84" s="9" t="s">
        <v>135</v>
      </c>
      <c r="E84" s="8" t="s">
        <v>12</v>
      </c>
      <c r="F84" s="8">
        <v>1</v>
      </c>
      <c r="G84" s="10">
        <f t="shared" si="6"/>
        <v>234462.94117647063</v>
      </c>
      <c r="H84" s="11">
        <f t="shared" si="7"/>
        <v>44547.958823529421</v>
      </c>
      <c r="I84" s="10">
        <v>279010.90000000002</v>
      </c>
    </row>
    <row r="85" spans="3:9" ht="38.25" x14ac:dyDescent="0.25">
      <c r="C85" s="8" t="s">
        <v>136</v>
      </c>
      <c r="D85" s="9" t="s">
        <v>137</v>
      </c>
      <c r="E85" s="8" t="s">
        <v>12</v>
      </c>
      <c r="F85" s="8">
        <v>1</v>
      </c>
      <c r="G85" s="10">
        <f t="shared" si="6"/>
        <v>205154.70588235295</v>
      </c>
      <c r="H85" s="11">
        <f t="shared" si="7"/>
        <v>38979.394117647062</v>
      </c>
      <c r="I85" s="10">
        <v>244134.1</v>
      </c>
    </row>
    <row r="86" spans="3:9" ht="38.25" x14ac:dyDescent="0.25">
      <c r="C86" s="8" t="s">
        <v>138</v>
      </c>
      <c r="D86" s="9" t="s">
        <v>139</v>
      </c>
      <c r="E86" s="8" t="s">
        <v>12</v>
      </c>
      <c r="F86" s="8">
        <v>1</v>
      </c>
      <c r="G86" s="10">
        <f t="shared" si="6"/>
        <v>29307.647058823528</v>
      </c>
      <c r="H86" s="11">
        <f t="shared" si="7"/>
        <v>5568.4529411764706</v>
      </c>
      <c r="I86" s="10">
        <v>34876.1</v>
      </c>
    </row>
    <row r="87" spans="3:9" ht="25.5" x14ac:dyDescent="0.25">
      <c r="C87" s="8" t="s">
        <v>140</v>
      </c>
      <c r="D87" s="9" t="s">
        <v>141</v>
      </c>
      <c r="E87" s="8" t="s">
        <v>12</v>
      </c>
      <c r="F87" s="8">
        <v>1</v>
      </c>
      <c r="G87" s="10">
        <f t="shared" si="6"/>
        <v>205154.70588235295</v>
      </c>
      <c r="H87" s="11">
        <f t="shared" si="7"/>
        <v>38979.394117647062</v>
      </c>
      <c r="I87" s="10">
        <v>244134.1</v>
      </c>
    </row>
    <row r="88" spans="3:9" ht="38.25" x14ac:dyDescent="0.25">
      <c r="C88" s="8" t="s">
        <v>142</v>
      </c>
      <c r="D88" s="9" t="s">
        <v>143</v>
      </c>
      <c r="E88" s="8" t="s">
        <v>12</v>
      </c>
      <c r="F88" s="8">
        <v>1</v>
      </c>
      <c r="G88" s="10">
        <f t="shared" si="6"/>
        <v>278424.70588235295</v>
      </c>
      <c r="H88" s="11">
        <f t="shared" si="7"/>
        <v>52900.694117647065</v>
      </c>
      <c r="I88" s="10">
        <v>331325.40000000002</v>
      </c>
    </row>
    <row r="89" spans="3:9" ht="38.25" x14ac:dyDescent="0.25">
      <c r="C89" s="8" t="s">
        <v>144</v>
      </c>
      <c r="D89" s="9" t="s">
        <v>145</v>
      </c>
      <c r="E89" s="8" t="s">
        <v>12</v>
      </c>
      <c r="F89" s="8">
        <v>1</v>
      </c>
      <c r="G89" s="10">
        <f t="shared" si="6"/>
        <v>167473.10924369749</v>
      </c>
      <c r="H89" s="11">
        <f t="shared" si="7"/>
        <v>31819.890756302524</v>
      </c>
      <c r="I89" s="10">
        <v>199293</v>
      </c>
    </row>
    <row r="90" spans="3:9" ht="38.25" x14ac:dyDescent="0.25">
      <c r="C90" s="8" t="s">
        <v>146</v>
      </c>
      <c r="D90" s="9" t="s">
        <v>147</v>
      </c>
      <c r="E90" s="8" t="s">
        <v>12</v>
      </c>
      <c r="F90" s="8">
        <v>1</v>
      </c>
      <c r="G90" s="10">
        <f t="shared" si="6"/>
        <v>167473.10924369749</v>
      </c>
      <c r="H90" s="11">
        <f t="shared" si="7"/>
        <v>31819.890756302524</v>
      </c>
      <c r="I90" s="10">
        <v>199293</v>
      </c>
    </row>
    <row r="91" spans="3:9" ht="38.25" x14ac:dyDescent="0.25">
      <c r="C91" s="8" t="s">
        <v>148</v>
      </c>
      <c r="D91" s="9" t="s">
        <v>149</v>
      </c>
      <c r="E91" s="8" t="s">
        <v>12</v>
      </c>
      <c r="F91" s="8">
        <v>1</v>
      </c>
      <c r="G91" s="10">
        <f t="shared" si="6"/>
        <v>117231.17647058825</v>
      </c>
      <c r="H91" s="11">
        <f t="shared" si="7"/>
        <v>22273.923529411768</v>
      </c>
      <c r="I91" s="10">
        <v>139505.1</v>
      </c>
    </row>
    <row r="92" spans="3:9" ht="38.25" x14ac:dyDescent="0.25">
      <c r="C92" s="8" t="s">
        <v>150</v>
      </c>
      <c r="D92" s="9" t="s">
        <v>151</v>
      </c>
      <c r="E92" s="8" t="s">
        <v>12</v>
      </c>
      <c r="F92" s="8">
        <v>1</v>
      </c>
      <c r="G92" s="10">
        <f t="shared" si="6"/>
        <v>58615.882352941175</v>
      </c>
      <c r="H92" s="11">
        <f t="shared" si="7"/>
        <v>11137.017647058823</v>
      </c>
      <c r="I92" s="10">
        <v>69752.899999999994</v>
      </c>
    </row>
    <row r="93" spans="3:9" ht="25.5" x14ac:dyDescent="0.25">
      <c r="C93" s="8" t="s">
        <v>152</v>
      </c>
      <c r="D93" s="9" t="s">
        <v>153</v>
      </c>
      <c r="E93" s="8" t="s">
        <v>12</v>
      </c>
      <c r="F93" s="8">
        <v>1</v>
      </c>
      <c r="G93" s="10">
        <f t="shared" si="6"/>
        <v>117231.17647058825</v>
      </c>
      <c r="H93" s="11">
        <f t="shared" si="7"/>
        <v>22273.923529411768</v>
      </c>
      <c r="I93" s="10">
        <v>139505.1</v>
      </c>
    </row>
    <row r="94" spans="3:9" ht="25.5" x14ac:dyDescent="0.25">
      <c r="C94" s="8" t="s">
        <v>154</v>
      </c>
      <c r="D94" s="9" t="s">
        <v>155</v>
      </c>
      <c r="E94" s="8" t="s">
        <v>12</v>
      </c>
      <c r="F94" s="8">
        <v>1</v>
      </c>
      <c r="G94" s="10">
        <f t="shared" si="6"/>
        <v>161192.9411764706</v>
      </c>
      <c r="H94" s="11">
        <f t="shared" si="7"/>
        <v>30626.658823529415</v>
      </c>
      <c r="I94" s="10">
        <v>191819.6</v>
      </c>
    </row>
    <row r="95" spans="3:9" ht="25.5" x14ac:dyDescent="0.25">
      <c r="C95" s="8" t="s">
        <v>156</v>
      </c>
      <c r="D95" s="9" t="s">
        <v>157</v>
      </c>
      <c r="E95" s="8" t="s">
        <v>12</v>
      </c>
      <c r="F95" s="8">
        <v>1</v>
      </c>
      <c r="G95" s="10">
        <f t="shared" si="6"/>
        <v>117231.17647058825</v>
      </c>
      <c r="H95" s="11">
        <f t="shared" si="7"/>
        <v>22273.923529411768</v>
      </c>
      <c r="I95" s="10">
        <v>139505.1</v>
      </c>
    </row>
    <row r="96" spans="3:9" ht="25.5" x14ac:dyDescent="0.25">
      <c r="C96" s="8" t="s">
        <v>158</v>
      </c>
      <c r="D96" s="9" t="s">
        <v>159</v>
      </c>
      <c r="E96" s="8" t="s">
        <v>12</v>
      </c>
      <c r="F96" s="8">
        <v>1</v>
      </c>
      <c r="G96" s="10">
        <f t="shared" si="6"/>
        <v>527541.17647058831</v>
      </c>
      <c r="H96" s="11">
        <f t="shared" si="7"/>
        <v>100232.82352941178</v>
      </c>
      <c r="I96" s="10">
        <v>627774</v>
      </c>
    </row>
    <row r="97" spans="3:9" ht="25.5" x14ac:dyDescent="0.25">
      <c r="C97" s="8" t="s">
        <v>160</v>
      </c>
      <c r="D97" s="9" t="s">
        <v>161</v>
      </c>
      <c r="E97" s="8" t="s">
        <v>12</v>
      </c>
      <c r="F97" s="8">
        <v>1</v>
      </c>
      <c r="G97" s="10">
        <f t="shared" si="6"/>
        <v>1055082.3529411766</v>
      </c>
      <c r="H97" s="11">
        <f t="shared" si="7"/>
        <v>200465.64705882355</v>
      </c>
      <c r="I97" s="10">
        <v>1255548</v>
      </c>
    </row>
    <row r="98" spans="3:9" x14ac:dyDescent="0.25">
      <c r="C98" s="26" t="s">
        <v>31</v>
      </c>
      <c r="D98" s="26"/>
      <c r="E98" s="26"/>
      <c r="F98" s="26"/>
      <c r="G98" s="26"/>
      <c r="H98" s="26"/>
      <c r="I98" s="12">
        <f>SUM(I66:I97)</f>
        <v>9054891.7999999989</v>
      </c>
    </row>
    <row r="99" spans="3:9" ht="51" x14ac:dyDescent="0.25">
      <c r="C99" s="6" t="s">
        <v>3</v>
      </c>
      <c r="D99" s="6" t="s">
        <v>96</v>
      </c>
      <c r="E99" s="6" t="s">
        <v>5</v>
      </c>
      <c r="F99" s="6" t="s">
        <v>6</v>
      </c>
      <c r="G99" s="7" t="s">
        <v>7</v>
      </c>
      <c r="H99" s="7" t="s">
        <v>8</v>
      </c>
      <c r="I99" s="7" t="s">
        <v>9</v>
      </c>
    </row>
    <row r="100" spans="3:9" ht="26.45" customHeight="1" x14ac:dyDescent="0.25">
      <c r="C100" s="6" t="s">
        <v>162</v>
      </c>
      <c r="D100" s="27" t="s">
        <v>239</v>
      </c>
      <c r="E100" s="28"/>
      <c r="F100" s="28"/>
      <c r="G100" s="28"/>
      <c r="H100" s="28"/>
      <c r="I100" s="29"/>
    </row>
    <row r="101" spans="3:9" ht="28.5" x14ac:dyDescent="0.25">
      <c r="C101" s="13" t="s">
        <v>163</v>
      </c>
      <c r="D101" s="14" t="s">
        <v>164</v>
      </c>
      <c r="E101" s="8" t="s">
        <v>12</v>
      </c>
      <c r="F101" s="8">
        <v>1</v>
      </c>
      <c r="G101" s="10">
        <f>I101/1.19</f>
        <v>58823.529411764706</v>
      </c>
      <c r="H101" s="11">
        <f>G101*0.19</f>
        <v>11176.470588235294</v>
      </c>
      <c r="I101" s="10">
        <v>70000</v>
      </c>
    </row>
    <row r="102" spans="3:9" ht="28.5" x14ac:dyDescent="0.25">
      <c r="C102" s="13" t="s">
        <v>165</v>
      </c>
      <c r="D102" s="14" t="s">
        <v>166</v>
      </c>
      <c r="E102" s="8" t="s">
        <v>12</v>
      </c>
      <c r="F102" s="8">
        <v>1</v>
      </c>
      <c r="G102" s="10">
        <f t="shared" ref="G102:G113" si="8">I102/1.19</f>
        <v>49159.663865546223</v>
      </c>
      <c r="H102" s="11">
        <f t="shared" ref="H102:H113" si="9">G102*0.19</f>
        <v>9340.3361344537825</v>
      </c>
      <c r="I102" s="10">
        <v>58500</v>
      </c>
    </row>
    <row r="103" spans="3:9" ht="28.5" x14ac:dyDescent="0.25">
      <c r="C103" s="13" t="s">
        <v>167</v>
      </c>
      <c r="D103" s="14" t="s">
        <v>168</v>
      </c>
      <c r="E103" s="8" t="s">
        <v>12</v>
      </c>
      <c r="F103" s="8">
        <v>1</v>
      </c>
      <c r="G103" s="10">
        <f t="shared" si="8"/>
        <v>26470.588235294119</v>
      </c>
      <c r="H103" s="11">
        <f t="shared" si="9"/>
        <v>5029.4117647058829</v>
      </c>
      <c r="I103" s="10">
        <v>31500</v>
      </c>
    </row>
    <row r="104" spans="3:9" x14ac:dyDescent="0.25">
      <c r="C104" s="13" t="s">
        <v>169</v>
      </c>
      <c r="D104" s="14" t="s">
        <v>170</v>
      </c>
      <c r="E104" s="8" t="s">
        <v>12</v>
      </c>
      <c r="F104" s="8">
        <v>1</v>
      </c>
      <c r="G104" s="10">
        <f t="shared" si="8"/>
        <v>15126.050420168069</v>
      </c>
      <c r="H104" s="11">
        <f t="shared" si="9"/>
        <v>2873.9495798319331</v>
      </c>
      <c r="I104" s="10">
        <v>18000</v>
      </c>
    </row>
    <row r="105" spans="3:9" ht="28.5" x14ac:dyDescent="0.25">
      <c r="C105" s="13" t="s">
        <v>171</v>
      </c>
      <c r="D105" s="14" t="s">
        <v>172</v>
      </c>
      <c r="E105" s="8" t="s">
        <v>12</v>
      </c>
      <c r="F105" s="8">
        <v>1</v>
      </c>
      <c r="G105" s="10">
        <f t="shared" si="8"/>
        <v>52941.176470588238</v>
      </c>
      <c r="H105" s="11">
        <f t="shared" si="9"/>
        <v>10058.823529411766</v>
      </c>
      <c r="I105" s="10">
        <v>63000</v>
      </c>
    </row>
    <row r="106" spans="3:9" ht="57" x14ac:dyDescent="0.25">
      <c r="C106" s="13" t="s">
        <v>173</v>
      </c>
      <c r="D106" s="14" t="s">
        <v>174</v>
      </c>
      <c r="E106" s="8" t="s">
        <v>12</v>
      </c>
      <c r="F106" s="8">
        <v>1</v>
      </c>
      <c r="G106" s="10">
        <f t="shared" si="8"/>
        <v>30252.100840336137</v>
      </c>
      <c r="H106" s="11">
        <f t="shared" si="9"/>
        <v>5747.8991596638662</v>
      </c>
      <c r="I106" s="10">
        <v>36000</v>
      </c>
    </row>
    <row r="107" spans="3:9" x14ac:dyDescent="0.25">
      <c r="C107" s="13" t="s">
        <v>175</v>
      </c>
      <c r="D107" s="14" t="s">
        <v>176</v>
      </c>
      <c r="E107" s="8" t="s">
        <v>12</v>
      </c>
      <c r="F107" s="8">
        <v>1</v>
      </c>
      <c r="G107" s="10">
        <f t="shared" si="8"/>
        <v>15126.050420168069</v>
      </c>
      <c r="H107" s="11">
        <f t="shared" si="9"/>
        <v>2873.9495798319331</v>
      </c>
      <c r="I107" s="10">
        <v>18000</v>
      </c>
    </row>
    <row r="108" spans="3:9" ht="71.25" x14ac:dyDescent="0.25">
      <c r="C108" s="13" t="s">
        <v>177</v>
      </c>
      <c r="D108" s="14" t="s">
        <v>178</v>
      </c>
      <c r="E108" s="8" t="s">
        <v>12</v>
      </c>
      <c r="F108" s="8">
        <v>1</v>
      </c>
      <c r="G108" s="10">
        <f t="shared" si="8"/>
        <v>26470.588235294119</v>
      </c>
      <c r="H108" s="11">
        <f t="shared" si="9"/>
        <v>5029.4117647058829</v>
      </c>
      <c r="I108" s="10">
        <v>31500</v>
      </c>
    </row>
    <row r="109" spans="3:9" ht="42.75" x14ac:dyDescent="0.25">
      <c r="C109" s="13" t="s">
        <v>179</v>
      </c>
      <c r="D109" s="14" t="s">
        <v>180</v>
      </c>
      <c r="E109" s="8" t="s">
        <v>12</v>
      </c>
      <c r="F109" s="8">
        <v>1</v>
      </c>
      <c r="G109" s="10">
        <f t="shared" si="8"/>
        <v>15126.050420168069</v>
      </c>
      <c r="H109" s="11">
        <f t="shared" si="9"/>
        <v>2873.9495798319331</v>
      </c>
      <c r="I109" s="10">
        <v>18000</v>
      </c>
    </row>
    <row r="110" spans="3:9" ht="71.25" x14ac:dyDescent="0.25">
      <c r="C110" s="13" t="s">
        <v>181</v>
      </c>
      <c r="D110" s="14" t="s">
        <v>182</v>
      </c>
      <c r="E110" s="8" t="s">
        <v>12</v>
      </c>
      <c r="F110" s="8">
        <v>1</v>
      </c>
      <c r="G110" s="10">
        <f t="shared" si="8"/>
        <v>242016.8067226891</v>
      </c>
      <c r="H110" s="11">
        <f t="shared" si="9"/>
        <v>45983.193277310929</v>
      </c>
      <c r="I110" s="10">
        <v>288000</v>
      </c>
    </row>
    <row r="111" spans="3:9" x14ac:dyDescent="0.25">
      <c r="C111" s="13" t="s">
        <v>183</v>
      </c>
      <c r="D111" s="14" t="s">
        <v>184</v>
      </c>
      <c r="E111" s="8" t="s">
        <v>12</v>
      </c>
      <c r="F111" s="8">
        <v>1</v>
      </c>
      <c r="G111" s="10">
        <f t="shared" si="8"/>
        <v>37815.126050420171</v>
      </c>
      <c r="H111" s="11">
        <f t="shared" si="9"/>
        <v>7184.8739495798327</v>
      </c>
      <c r="I111" s="10">
        <v>45000</v>
      </c>
    </row>
    <row r="112" spans="3:9" x14ac:dyDescent="0.25">
      <c r="C112" s="13" t="s">
        <v>185</v>
      </c>
      <c r="D112" s="14" t="s">
        <v>186</v>
      </c>
      <c r="E112" s="8" t="s">
        <v>12</v>
      </c>
      <c r="F112" s="8">
        <v>1</v>
      </c>
      <c r="G112" s="10">
        <f t="shared" si="8"/>
        <v>37815.126050420171</v>
      </c>
      <c r="H112" s="11">
        <f t="shared" si="9"/>
        <v>7184.8739495798327</v>
      </c>
      <c r="I112" s="10">
        <v>45000</v>
      </c>
    </row>
    <row r="113" spans="3:9" ht="28.5" x14ac:dyDescent="0.25">
      <c r="C113" s="13" t="s">
        <v>187</v>
      </c>
      <c r="D113" s="14" t="s">
        <v>188</v>
      </c>
      <c r="E113" s="8" t="s">
        <v>12</v>
      </c>
      <c r="F113" s="8">
        <v>1</v>
      </c>
      <c r="G113" s="10">
        <f t="shared" si="8"/>
        <v>37815.126050420171</v>
      </c>
      <c r="H113" s="11">
        <f t="shared" si="9"/>
        <v>7184.8739495798327</v>
      </c>
      <c r="I113" s="10">
        <v>45000</v>
      </c>
    </row>
    <row r="114" spans="3:9" x14ac:dyDescent="0.25">
      <c r="C114" s="30" t="s">
        <v>31</v>
      </c>
      <c r="D114" s="31"/>
      <c r="E114" s="31"/>
      <c r="F114" s="31"/>
      <c r="G114" s="31"/>
      <c r="H114" s="32"/>
      <c r="I114" s="12">
        <f>SUM(I101:I113)</f>
        <v>767500</v>
      </c>
    </row>
    <row r="115" spans="3:9" ht="51" x14ac:dyDescent="0.25">
      <c r="C115" s="6" t="s">
        <v>3</v>
      </c>
      <c r="D115" s="6" t="s">
        <v>96</v>
      </c>
      <c r="E115" s="6" t="s">
        <v>5</v>
      </c>
      <c r="F115" s="6" t="s">
        <v>6</v>
      </c>
      <c r="G115" s="7" t="s">
        <v>7</v>
      </c>
      <c r="H115" s="7" t="s">
        <v>8</v>
      </c>
      <c r="I115" s="7" t="s">
        <v>9</v>
      </c>
    </row>
    <row r="116" spans="3:9" ht="39.6" customHeight="1" x14ac:dyDescent="0.25">
      <c r="C116" s="6" t="s">
        <v>189</v>
      </c>
      <c r="D116" s="27" t="s">
        <v>240</v>
      </c>
      <c r="E116" s="28"/>
      <c r="F116" s="28"/>
      <c r="G116" s="28"/>
      <c r="H116" s="28"/>
      <c r="I116" s="29"/>
    </row>
    <row r="117" spans="3:9" ht="28.5" x14ac:dyDescent="0.25">
      <c r="C117" s="13" t="s">
        <v>190</v>
      </c>
      <c r="D117" s="14" t="s">
        <v>191</v>
      </c>
      <c r="E117" s="8" t="s">
        <v>12</v>
      </c>
      <c r="F117" s="8">
        <v>1</v>
      </c>
      <c r="G117" s="10">
        <f>I117/1.19</f>
        <v>12605.042016806723</v>
      </c>
      <c r="H117" s="11">
        <f>G117*0.19</f>
        <v>2394.9579831932774</v>
      </c>
      <c r="I117" s="10">
        <v>15000</v>
      </c>
    </row>
    <row r="118" spans="3:9" ht="28.5" x14ac:dyDescent="0.25">
      <c r="C118" s="13" t="s">
        <v>192</v>
      </c>
      <c r="D118" s="14" t="s">
        <v>193</v>
      </c>
      <c r="E118" s="8" t="s">
        <v>12</v>
      </c>
      <c r="F118" s="8">
        <v>1</v>
      </c>
      <c r="G118" s="10">
        <f t="shared" ref="G118:G132" si="10">I118/1.19</f>
        <v>50420.168067226892</v>
      </c>
      <c r="H118" s="11">
        <f t="shared" ref="H118:H132" si="11">G118*0.19</f>
        <v>9579.8319327731097</v>
      </c>
      <c r="I118" s="10">
        <v>60000</v>
      </c>
    </row>
    <row r="119" spans="3:9" ht="28.5" x14ac:dyDescent="0.25">
      <c r="C119" s="13" t="s">
        <v>194</v>
      </c>
      <c r="D119" s="14" t="s">
        <v>195</v>
      </c>
      <c r="E119" s="8" t="s">
        <v>12</v>
      </c>
      <c r="F119" s="8">
        <v>1</v>
      </c>
      <c r="G119" s="10">
        <f t="shared" si="10"/>
        <v>371848.73949579836</v>
      </c>
      <c r="H119" s="11">
        <f t="shared" si="11"/>
        <v>70651.260504201695</v>
      </c>
      <c r="I119" s="10">
        <v>442500</v>
      </c>
    </row>
    <row r="120" spans="3:9" ht="28.5" x14ac:dyDescent="0.25">
      <c r="C120" s="13" t="s">
        <v>196</v>
      </c>
      <c r="D120" s="14" t="s">
        <v>197</v>
      </c>
      <c r="E120" s="8" t="s">
        <v>12</v>
      </c>
      <c r="F120" s="8">
        <v>1</v>
      </c>
      <c r="G120" s="10">
        <f t="shared" si="10"/>
        <v>75630.252100840342</v>
      </c>
      <c r="H120" s="11">
        <f t="shared" si="11"/>
        <v>14369.747899159665</v>
      </c>
      <c r="I120" s="10">
        <v>90000</v>
      </c>
    </row>
    <row r="121" spans="3:9" ht="42.75" x14ac:dyDescent="0.25">
      <c r="C121" s="13" t="s">
        <v>198</v>
      </c>
      <c r="D121" s="14" t="s">
        <v>199</v>
      </c>
      <c r="E121" s="8" t="s">
        <v>12</v>
      </c>
      <c r="F121" s="8">
        <v>1</v>
      </c>
      <c r="G121" s="10">
        <f t="shared" si="10"/>
        <v>50420.168067226892</v>
      </c>
      <c r="H121" s="11">
        <f t="shared" si="11"/>
        <v>9579.8319327731097</v>
      </c>
      <c r="I121" s="10">
        <v>60000</v>
      </c>
    </row>
    <row r="122" spans="3:9" ht="42.75" x14ac:dyDescent="0.25">
      <c r="C122" s="13" t="s">
        <v>200</v>
      </c>
      <c r="D122" s="14" t="s">
        <v>201</v>
      </c>
      <c r="E122" s="8" t="s">
        <v>12</v>
      </c>
      <c r="F122" s="8">
        <v>1</v>
      </c>
      <c r="G122" s="10">
        <f t="shared" si="10"/>
        <v>78781.512605042022</v>
      </c>
      <c r="H122" s="11">
        <f t="shared" si="11"/>
        <v>14968.487394957985</v>
      </c>
      <c r="I122" s="10">
        <v>93750</v>
      </c>
    </row>
    <row r="123" spans="3:9" ht="42.75" x14ac:dyDescent="0.25">
      <c r="C123" s="13" t="s">
        <v>202</v>
      </c>
      <c r="D123" s="14" t="s">
        <v>203</v>
      </c>
      <c r="E123" s="8" t="s">
        <v>12</v>
      </c>
      <c r="F123" s="8">
        <v>1</v>
      </c>
      <c r="G123" s="10">
        <f t="shared" si="10"/>
        <v>154411.76470588235</v>
      </c>
      <c r="H123" s="11">
        <f t="shared" si="11"/>
        <v>29338.235294117647</v>
      </c>
      <c r="I123" s="10">
        <v>183750</v>
      </c>
    </row>
    <row r="124" spans="3:9" ht="42.75" x14ac:dyDescent="0.25">
      <c r="C124" s="13" t="s">
        <v>204</v>
      </c>
      <c r="D124" s="14" t="s">
        <v>205</v>
      </c>
      <c r="E124" s="8" t="s">
        <v>12</v>
      </c>
      <c r="F124" s="8">
        <v>1</v>
      </c>
      <c r="G124" s="10">
        <f t="shared" si="10"/>
        <v>18907.563025210085</v>
      </c>
      <c r="H124" s="11">
        <f t="shared" si="11"/>
        <v>3592.4369747899163</v>
      </c>
      <c r="I124" s="10">
        <v>22500</v>
      </c>
    </row>
    <row r="125" spans="3:9" ht="42.75" x14ac:dyDescent="0.25">
      <c r="C125" s="13" t="s">
        <v>206</v>
      </c>
      <c r="D125" s="14" t="s">
        <v>207</v>
      </c>
      <c r="E125" s="8" t="s">
        <v>12</v>
      </c>
      <c r="F125" s="8">
        <v>1</v>
      </c>
      <c r="G125" s="10">
        <f t="shared" si="10"/>
        <v>56722.689075630253</v>
      </c>
      <c r="H125" s="11">
        <f t="shared" si="11"/>
        <v>10777.310924369749</v>
      </c>
      <c r="I125" s="10">
        <v>67500</v>
      </c>
    </row>
    <row r="126" spans="3:9" ht="42.75" x14ac:dyDescent="0.25">
      <c r="C126" s="13" t="s">
        <v>208</v>
      </c>
      <c r="D126" s="14" t="s">
        <v>209</v>
      </c>
      <c r="E126" s="8" t="s">
        <v>12</v>
      </c>
      <c r="F126" s="8">
        <v>1</v>
      </c>
      <c r="G126" s="10">
        <f t="shared" si="10"/>
        <v>50420.168067226892</v>
      </c>
      <c r="H126" s="11">
        <f t="shared" si="11"/>
        <v>9579.8319327731097</v>
      </c>
      <c r="I126" s="10">
        <v>60000</v>
      </c>
    </row>
    <row r="127" spans="3:9" ht="42.75" x14ac:dyDescent="0.25">
      <c r="C127" s="13" t="s">
        <v>210</v>
      </c>
      <c r="D127" s="14" t="s">
        <v>211</v>
      </c>
      <c r="E127" s="8" t="s">
        <v>12</v>
      </c>
      <c r="F127" s="8">
        <v>1</v>
      </c>
      <c r="G127" s="10">
        <f t="shared" si="10"/>
        <v>50420.168067226892</v>
      </c>
      <c r="H127" s="11">
        <f t="shared" si="11"/>
        <v>9579.8319327731097</v>
      </c>
      <c r="I127" s="10">
        <v>60000</v>
      </c>
    </row>
    <row r="128" spans="3:9" ht="28.5" x14ac:dyDescent="0.25">
      <c r="C128" s="13" t="s">
        <v>212</v>
      </c>
      <c r="D128" s="14" t="s">
        <v>213</v>
      </c>
      <c r="E128" s="8" t="s">
        <v>12</v>
      </c>
      <c r="F128" s="8">
        <v>1</v>
      </c>
      <c r="G128" s="10">
        <f t="shared" si="10"/>
        <v>69327.731092436981</v>
      </c>
      <c r="H128" s="11">
        <f t="shared" si="11"/>
        <v>13172.268907563026</v>
      </c>
      <c r="I128" s="10">
        <v>82500</v>
      </c>
    </row>
    <row r="129" spans="3:9" ht="42.75" x14ac:dyDescent="0.25">
      <c r="C129" s="13" t="s">
        <v>214</v>
      </c>
      <c r="D129" s="14" t="s">
        <v>215</v>
      </c>
      <c r="E129" s="8" t="s">
        <v>12</v>
      </c>
      <c r="F129" s="8">
        <v>1</v>
      </c>
      <c r="G129" s="10">
        <f t="shared" si="10"/>
        <v>157563.02521008404</v>
      </c>
      <c r="H129" s="11">
        <f t="shared" si="11"/>
        <v>29936.97478991597</v>
      </c>
      <c r="I129" s="10">
        <v>187500</v>
      </c>
    </row>
    <row r="130" spans="3:9" ht="42.75" x14ac:dyDescent="0.25">
      <c r="C130" s="13" t="s">
        <v>216</v>
      </c>
      <c r="D130" s="14" t="s">
        <v>217</v>
      </c>
      <c r="E130" s="8" t="s">
        <v>12</v>
      </c>
      <c r="F130" s="8">
        <v>1</v>
      </c>
      <c r="G130" s="10">
        <f t="shared" si="10"/>
        <v>75630.252100840342</v>
      </c>
      <c r="H130" s="11">
        <f t="shared" si="11"/>
        <v>14369.747899159665</v>
      </c>
      <c r="I130" s="10">
        <v>90000</v>
      </c>
    </row>
    <row r="131" spans="3:9" ht="42.75" x14ac:dyDescent="0.25">
      <c r="C131" s="13" t="s">
        <v>218</v>
      </c>
      <c r="D131" s="14" t="s">
        <v>219</v>
      </c>
      <c r="E131" s="8" t="s">
        <v>12</v>
      </c>
      <c r="F131" s="8">
        <v>1</v>
      </c>
      <c r="G131" s="10">
        <f t="shared" si="10"/>
        <v>75630.252100840342</v>
      </c>
      <c r="H131" s="11">
        <f t="shared" si="11"/>
        <v>14369.747899159665</v>
      </c>
      <c r="I131" s="10">
        <v>90000</v>
      </c>
    </row>
    <row r="132" spans="3:9" ht="42.75" x14ac:dyDescent="0.25">
      <c r="C132" s="13" t="s">
        <v>220</v>
      </c>
      <c r="D132" s="14" t="s">
        <v>221</v>
      </c>
      <c r="E132" s="8" t="s">
        <v>12</v>
      </c>
      <c r="F132" s="8">
        <v>1</v>
      </c>
      <c r="G132" s="10">
        <f t="shared" si="10"/>
        <v>69327.731092436981</v>
      </c>
      <c r="H132" s="11">
        <f t="shared" si="11"/>
        <v>13172.268907563026</v>
      </c>
      <c r="I132" s="10">
        <v>82500</v>
      </c>
    </row>
    <row r="133" spans="3:9" x14ac:dyDescent="0.25">
      <c r="C133" s="26" t="s">
        <v>31</v>
      </c>
      <c r="D133" s="26"/>
      <c r="E133" s="26"/>
      <c r="F133" s="26"/>
      <c r="G133" s="26"/>
      <c r="H133" s="26"/>
      <c r="I133" s="15">
        <f>SUM(I117:I132)</f>
        <v>1687500</v>
      </c>
    </row>
    <row r="134" spans="3:9" x14ac:dyDescent="0.25">
      <c r="C134" s="33" t="s">
        <v>222</v>
      </c>
      <c r="D134" s="34"/>
      <c r="E134" s="34"/>
      <c r="F134" s="34"/>
      <c r="G134" s="34"/>
      <c r="H134" s="35"/>
      <c r="I134" s="16">
        <f>SUM(I133,I114,I98,I63,I50,I26,)</f>
        <v>23807578</v>
      </c>
    </row>
    <row r="136" spans="3:9" x14ac:dyDescent="0.25">
      <c r="C136" s="23" t="s">
        <v>223</v>
      </c>
      <c r="D136" s="24"/>
      <c r="E136" s="24"/>
      <c r="F136" s="24"/>
      <c r="G136" s="24"/>
      <c r="H136" s="24"/>
      <c r="I136" s="24"/>
    </row>
    <row r="137" spans="3:9" x14ac:dyDescent="0.25">
      <c r="C137" s="24"/>
      <c r="D137" s="24"/>
      <c r="E137" s="24"/>
      <c r="F137" s="24"/>
      <c r="G137" s="24"/>
      <c r="H137" s="24"/>
      <c r="I137" s="24"/>
    </row>
    <row r="138" spans="3:9" x14ac:dyDescent="0.25">
      <c r="C138" s="24"/>
      <c r="D138" s="24"/>
      <c r="E138" s="24"/>
      <c r="F138" s="24"/>
      <c r="G138" s="24"/>
      <c r="H138" s="24"/>
      <c r="I138" s="24"/>
    </row>
    <row r="139" spans="3:9" x14ac:dyDescent="0.25">
      <c r="C139" s="24"/>
      <c r="D139" s="24"/>
      <c r="E139" s="24"/>
      <c r="F139" s="24"/>
      <c r="G139" s="24"/>
      <c r="H139" s="24"/>
      <c r="I139" s="24"/>
    </row>
    <row r="140" spans="3:9" x14ac:dyDescent="0.25">
      <c r="C140" s="24"/>
      <c r="D140" s="24"/>
      <c r="E140" s="24"/>
      <c r="F140" s="24"/>
      <c r="G140" s="24"/>
      <c r="H140" s="24"/>
      <c r="I140" s="24"/>
    </row>
    <row r="141" spans="3:9" x14ac:dyDescent="0.25">
      <c r="C141" s="24"/>
      <c r="D141" s="24"/>
      <c r="E141" s="24"/>
      <c r="F141" s="24"/>
      <c r="G141" s="24"/>
      <c r="H141" s="24"/>
      <c r="I141" s="24"/>
    </row>
    <row r="142" spans="3:9" x14ac:dyDescent="0.25">
      <c r="C142" s="24"/>
      <c r="D142" s="24"/>
      <c r="E142" s="24"/>
      <c r="F142" s="24"/>
      <c r="G142" s="24"/>
      <c r="H142" s="24"/>
      <c r="I142" s="24"/>
    </row>
    <row r="143" spans="3:9" x14ac:dyDescent="0.25">
      <c r="C143" s="24"/>
      <c r="D143" s="24"/>
      <c r="E143" s="24"/>
      <c r="F143" s="24"/>
      <c r="G143" s="24"/>
      <c r="H143" s="24"/>
      <c r="I143" s="24"/>
    </row>
    <row r="144" spans="3:9" x14ac:dyDescent="0.25">
      <c r="C144" s="24"/>
      <c r="D144" s="24"/>
      <c r="E144" s="24"/>
      <c r="F144" s="24"/>
      <c r="G144" s="24"/>
      <c r="H144" s="24"/>
      <c r="I144" s="24"/>
    </row>
    <row r="145" spans="3:9" x14ac:dyDescent="0.25">
      <c r="C145" s="24"/>
      <c r="D145" s="24"/>
      <c r="E145" s="24"/>
      <c r="F145" s="24"/>
      <c r="G145" s="24"/>
      <c r="H145" s="24"/>
      <c r="I145" s="24"/>
    </row>
    <row r="146" spans="3:9" x14ac:dyDescent="0.25">
      <c r="C146" s="24"/>
      <c r="D146" s="24"/>
      <c r="E146" s="24"/>
      <c r="F146" s="24"/>
      <c r="G146" s="24"/>
      <c r="H146" s="24"/>
      <c r="I146" s="24"/>
    </row>
    <row r="147" spans="3:9" x14ac:dyDescent="0.25">
      <c r="C147" s="24"/>
      <c r="D147" s="24"/>
      <c r="E147" s="24"/>
      <c r="F147" s="24"/>
      <c r="G147" s="24"/>
      <c r="H147" s="24"/>
      <c r="I147" s="24"/>
    </row>
    <row r="148" spans="3:9" x14ac:dyDescent="0.25">
      <c r="C148" s="24"/>
      <c r="D148" s="24"/>
      <c r="E148" s="24"/>
      <c r="F148" s="24"/>
      <c r="G148" s="24"/>
      <c r="H148" s="24"/>
      <c r="I148" s="24"/>
    </row>
    <row r="149" spans="3:9" x14ac:dyDescent="0.25">
      <c r="C149" s="24"/>
      <c r="D149" s="24"/>
      <c r="E149" s="24"/>
      <c r="F149" s="24"/>
      <c r="G149" s="24"/>
      <c r="H149" s="24"/>
      <c r="I149" s="24"/>
    </row>
    <row r="150" spans="3:9" x14ac:dyDescent="0.25">
      <c r="C150" s="24"/>
      <c r="D150" s="24"/>
      <c r="E150" s="24"/>
      <c r="F150" s="24"/>
      <c r="G150" s="24"/>
      <c r="H150" s="24"/>
      <c r="I150" s="24"/>
    </row>
    <row r="151" spans="3:9" x14ac:dyDescent="0.25">
      <c r="C151" s="24"/>
      <c r="D151" s="24"/>
      <c r="E151" s="24"/>
      <c r="F151" s="24"/>
      <c r="G151" s="24"/>
      <c r="H151" s="24"/>
      <c r="I151" s="24"/>
    </row>
    <row r="152" spans="3:9" x14ac:dyDescent="0.25">
      <c r="C152" s="24"/>
      <c r="D152" s="24"/>
      <c r="E152" s="24"/>
      <c r="F152" s="24"/>
      <c r="G152" s="24"/>
      <c r="H152" s="24"/>
      <c r="I152" s="24"/>
    </row>
    <row r="153" spans="3:9" x14ac:dyDescent="0.25">
      <c r="C153" s="24"/>
      <c r="D153" s="24"/>
      <c r="E153" s="24"/>
      <c r="F153" s="24"/>
      <c r="G153" s="24"/>
      <c r="H153" s="24"/>
      <c r="I153" s="24"/>
    </row>
    <row r="154" spans="3:9" x14ac:dyDescent="0.25">
      <c r="C154" s="24"/>
      <c r="D154" s="24"/>
      <c r="E154" s="24"/>
      <c r="F154" s="24"/>
      <c r="G154" s="24"/>
      <c r="H154" s="24"/>
      <c r="I154" s="24"/>
    </row>
    <row r="155" spans="3:9" x14ac:dyDescent="0.25">
      <c r="C155" s="24"/>
      <c r="D155" s="24"/>
      <c r="E155" s="24"/>
      <c r="F155" s="24"/>
      <c r="G155" s="24"/>
      <c r="H155" s="24"/>
      <c r="I155" s="24"/>
    </row>
    <row r="156" spans="3:9" x14ac:dyDescent="0.25">
      <c r="C156" s="24"/>
      <c r="D156" s="24"/>
      <c r="E156" s="24"/>
      <c r="F156" s="24"/>
      <c r="G156" s="24"/>
      <c r="H156" s="24"/>
      <c r="I156" s="24"/>
    </row>
    <row r="157" spans="3:9" x14ac:dyDescent="0.25">
      <c r="C157" s="24"/>
      <c r="D157" s="24"/>
      <c r="E157" s="24"/>
      <c r="F157" s="24"/>
      <c r="G157" s="24"/>
      <c r="H157" s="24"/>
      <c r="I157" s="24"/>
    </row>
    <row r="158" spans="3:9" x14ac:dyDescent="0.25">
      <c r="C158" s="24"/>
      <c r="D158" s="24"/>
      <c r="E158" s="24"/>
      <c r="F158" s="24"/>
      <c r="G158" s="24"/>
      <c r="H158" s="24"/>
      <c r="I158" s="24"/>
    </row>
    <row r="159" spans="3:9" x14ac:dyDescent="0.25">
      <c r="C159" s="17"/>
      <c r="D159" s="17"/>
      <c r="E159" s="17"/>
      <c r="F159" s="17"/>
      <c r="G159" s="17"/>
      <c r="H159" s="17"/>
      <c r="I159" s="17"/>
    </row>
    <row r="160" spans="3:9" ht="14.45" customHeight="1" x14ac:dyDescent="0.25">
      <c r="C160" s="25" t="s">
        <v>224</v>
      </c>
      <c r="D160" s="25"/>
      <c r="E160" s="25"/>
      <c r="F160" s="25"/>
      <c r="G160" s="25"/>
      <c r="H160" s="25"/>
      <c r="I160" s="25"/>
    </row>
    <row r="161" spans="3:9" x14ac:dyDescent="0.25">
      <c r="C161" s="25"/>
      <c r="D161" s="25"/>
      <c r="E161" s="25"/>
      <c r="F161" s="25"/>
      <c r="G161" s="25"/>
      <c r="H161" s="25"/>
      <c r="I161" s="25"/>
    </row>
    <row r="162" spans="3:9" x14ac:dyDescent="0.25">
      <c r="C162" s="25"/>
      <c r="D162" s="25"/>
      <c r="E162" s="25"/>
      <c r="F162" s="25"/>
      <c r="G162" s="25"/>
      <c r="H162" s="25"/>
      <c r="I162" s="25"/>
    </row>
    <row r="163" spans="3:9" x14ac:dyDescent="0.25">
      <c r="C163" s="25"/>
      <c r="D163" s="25"/>
      <c r="E163" s="25"/>
      <c r="F163" s="25"/>
      <c r="G163" s="25"/>
      <c r="H163" s="25"/>
      <c r="I163" s="25"/>
    </row>
    <row r="164" spans="3:9" x14ac:dyDescent="0.25">
      <c r="C164" s="25"/>
      <c r="D164" s="25"/>
      <c r="E164" s="25"/>
      <c r="F164" s="25"/>
      <c r="G164" s="25"/>
      <c r="H164" s="25"/>
      <c r="I164" s="25"/>
    </row>
    <row r="165" spans="3:9" x14ac:dyDescent="0.25">
      <c r="C165" s="25"/>
      <c r="D165" s="25"/>
      <c r="E165" s="25"/>
      <c r="F165" s="25"/>
      <c r="G165" s="25"/>
      <c r="H165" s="25"/>
      <c r="I165" s="25"/>
    </row>
    <row r="166" spans="3:9" x14ac:dyDescent="0.25">
      <c r="C166" s="25"/>
      <c r="D166" s="25"/>
      <c r="E166" s="25"/>
      <c r="F166" s="25"/>
      <c r="G166" s="25"/>
      <c r="H166" s="25"/>
      <c r="I166" s="25"/>
    </row>
    <row r="167" spans="3:9" x14ac:dyDescent="0.25">
      <c r="C167" s="25"/>
      <c r="D167" s="25"/>
      <c r="E167" s="25"/>
      <c r="F167" s="25"/>
      <c r="G167" s="25"/>
      <c r="H167" s="25"/>
      <c r="I167" s="25"/>
    </row>
    <row r="168" spans="3:9" x14ac:dyDescent="0.25">
      <c r="C168" s="25"/>
      <c r="D168" s="25"/>
      <c r="E168" s="25"/>
      <c r="F168" s="25"/>
      <c r="G168" s="25"/>
      <c r="H168" s="25"/>
      <c r="I168" s="25"/>
    </row>
    <row r="169" spans="3:9" x14ac:dyDescent="0.25">
      <c r="C169" s="25"/>
      <c r="D169" s="25"/>
      <c r="E169" s="25"/>
      <c r="F169" s="25"/>
      <c r="G169" s="25"/>
      <c r="H169" s="25"/>
      <c r="I169" s="25"/>
    </row>
    <row r="170" spans="3:9" x14ac:dyDescent="0.25">
      <c r="C170" s="25"/>
      <c r="D170" s="25"/>
      <c r="E170" s="25"/>
      <c r="F170" s="25"/>
      <c r="G170" s="25"/>
      <c r="H170" s="25"/>
      <c r="I170" s="25"/>
    </row>
    <row r="171" spans="3:9" x14ac:dyDescent="0.25">
      <c r="C171" s="25"/>
      <c r="D171" s="25"/>
      <c r="E171" s="25"/>
      <c r="F171" s="25"/>
      <c r="G171" s="25"/>
      <c r="H171" s="25"/>
      <c r="I171" s="25"/>
    </row>
    <row r="172" spans="3:9" x14ac:dyDescent="0.25">
      <c r="C172" s="25"/>
      <c r="D172" s="25"/>
      <c r="E172" s="25"/>
      <c r="F172" s="25"/>
      <c r="G172" s="25"/>
      <c r="H172" s="25"/>
      <c r="I172" s="25"/>
    </row>
    <row r="173" spans="3:9" x14ac:dyDescent="0.25">
      <c r="C173" s="25"/>
      <c r="D173" s="25"/>
      <c r="E173" s="25"/>
      <c r="F173" s="25"/>
      <c r="G173" s="25"/>
      <c r="H173" s="25"/>
      <c r="I173" s="25"/>
    </row>
    <row r="174" spans="3:9" x14ac:dyDescent="0.25">
      <c r="C174" s="25"/>
      <c r="D174" s="25"/>
      <c r="E174" s="25"/>
      <c r="F174" s="25"/>
      <c r="G174" s="25"/>
      <c r="H174" s="25"/>
      <c r="I174" s="25"/>
    </row>
    <row r="175" spans="3:9" x14ac:dyDescent="0.25">
      <c r="C175" s="25"/>
      <c r="D175" s="25"/>
      <c r="E175" s="25"/>
      <c r="F175" s="25"/>
      <c r="G175" s="25"/>
      <c r="H175" s="25"/>
      <c r="I175" s="25"/>
    </row>
    <row r="176" spans="3:9" x14ac:dyDescent="0.25">
      <c r="C176" s="25"/>
      <c r="D176" s="25"/>
      <c r="E176" s="25"/>
      <c r="F176" s="25"/>
      <c r="G176" s="25"/>
      <c r="H176" s="25"/>
      <c r="I176" s="25"/>
    </row>
    <row r="177" spans="3:9" x14ac:dyDescent="0.25">
      <c r="C177" s="25"/>
      <c r="D177" s="25"/>
      <c r="E177" s="25"/>
      <c r="F177" s="25"/>
      <c r="G177" s="25"/>
      <c r="H177" s="25"/>
      <c r="I177" s="25"/>
    </row>
    <row r="178" spans="3:9" x14ac:dyDescent="0.25">
      <c r="C178" s="25"/>
      <c r="D178" s="25"/>
      <c r="E178" s="25"/>
      <c r="F178" s="25"/>
      <c r="G178" s="25"/>
      <c r="H178" s="25"/>
      <c r="I178" s="25"/>
    </row>
    <row r="179" spans="3:9" x14ac:dyDescent="0.25">
      <c r="C179" s="25"/>
      <c r="D179" s="25"/>
      <c r="E179" s="25"/>
      <c r="F179" s="25"/>
      <c r="G179" s="25"/>
      <c r="H179" s="25"/>
      <c r="I179" s="25"/>
    </row>
    <row r="181" spans="3:9" ht="27" customHeight="1" x14ac:dyDescent="0.25">
      <c r="C181" s="19"/>
      <c r="D181" s="19"/>
      <c r="E181" s="19"/>
      <c r="F181" s="19"/>
      <c r="G181" s="19"/>
      <c r="H181" s="19"/>
      <c r="I181" s="19"/>
    </row>
    <row r="182" spans="3:9" x14ac:dyDescent="0.25">
      <c r="C182" s="20"/>
    </row>
    <row r="184" spans="3:9" x14ac:dyDescent="0.25">
      <c r="C184" s="20"/>
    </row>
    <row r="185" spans="3:9" x14ac:dyDescent="0.25">
      <c r="C185" s="20"/>
    </row>
    <row r="186" spans="3:9" x14ac:dyDescent="0.25">
      <c r="C186" s="20"/>
    </row>
    <row r="187" spans="3:9" x14ac:dyDescent="0.25">
      <c r="C187" s="20" t="s">
        <v>227</v>
      </c>
    </row>
    <row r="188" spans="3:9" x14ac:dyDescent="0.25">
      <c r="C188" s="20" t="s">
        <v>228</v>
      </c>
    </row>
    <row r="189" spans="3:9" ht="15.75" x14ac:dyDescent="0.25">
      <c r="C189" s="21" t="s">
        <v>229</v>
      </c>
    </row>
    <row r="190" spans="3:9" ht="15.75" x14ac:dyDescent="0.25">
      <c r="C190" s="21" t="s">
        <v>225</v>
      </c>
    </row>
    <row r="191" spans="3:9" x14ac:dyDescent="0.25">
      <c r="C191" s="22" t="s">
        <v>230</v>
      </c>
    </row>
    <row r="192" spans="3:9" x14ac:dyDescent="0.25">
      <c r="C192" s="22" t="s">
        <v>231</v>
      </c>
    </row>
    <row r="193" spans="3:3" ht="15.75" x14ac:dyDescent="0.25">
      <c r="C193" s="21" t="s">
        <v>232</v>
      </c>
    </row>
    <row r="194" spans="3:3" ht="15.75" x14ac:dyDescent="0.25">
      <c r="C194" s="21" t="s">
        <v>233</v>
      </c>
    </row>
  </sheetData>
  <mergeCells count="21">
    <mergeCell ref="C2:D2"/>
    <mergeCell ref="C3:D3"/>
    <mergeCell ref="D65:I65"/>
    <mergeCell ref="C5:I5"/>
    <mergeCell ref="C7:I7"/>
    <mergeCell ref="C8:I8"/>
    <mergeCell ref="C10:I12"/>
    <mergeCell ref="D15:I15"/>
    <mergeCell ref="C26:H26"/>
    <mergeCell ref="D28:I28"/>
    <mergeCell ref="C50:H50"/>
    <mergeCell ref="D52:I52"/>
    <mergeCell ref="C63:H63"/>
    <mergeCell ref="C136:I158"/>
    <mergeCell ref="C160:I179"/>
    <mergeCell ref="C98:H98"/>
    <mergeCell ref="D100:I100"/>
    <mergeCell ref="C114:H114"/>
    <mergeCell ref="D116:I116"/>
    <mergeCell ref="C133:H133"/>
    <mergeCell ref="C134:H134"/>
  </mergeCells>
  <hyperlinks>
    <hyperlink ref="C191" r:id="rId1" display="mailto:nicsrvicio@gmail.com"/>
    <hyperlink ref="C192" r:id="rId2" display="mailto:Greenamperiumsas@gmail.com"/>
  </hyperlinks>
  <pageMargins left="0.7" right="0.7" top="0.75" bottom="0.75" header="0.3" footer="0.3"/>
  <pageSetup orientation="portrait" horizontalDpi="1200" verticalDpi="120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6</vt:i4>
      </vt:variant>
    </vt:vector>
  </HeadingPairs>
  <TitlesOfParts>
    <vt:vector size="7" baseType="lpstr">
      <vt:lpstr>VIGENCIA 2023</vt:lpstr>
      <vt:lpstr>'VIGENCIA 2023'!_Hlk112313900</vt:lpstr>
      <vt:lpstr>'VIGENCIA 2023'!_Hlk112313928</vt:lpstr>
      <vt:lpstr>'VIGENCIA 2023'!_Hlk112314055</vt:lpstr>
      <vt:lpstr>'VIGENCIA 2023'!_Hlk133331555</vt:lpstr>
      <vt:lpstr>'VIGENCIA 2023'!_Hlk133331701</vt:lpstr>
      <vt:lpstr>'VIGENCIA 2023'!_Hlk133949519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Pardo</dc:creator>
  <cp:lastModifiedBy>TECNOLOGIA</cp:lastModifiedBy>
  <dcterms:created xsi:type="dcterms:W3CDTF">2023-10-10T03:57:01Z</dcterms:created>
  <dcterms:modified xsi:type="dcterms:W3CDTF">2023-11-23T06:40:09Z</dcterms:modified>
</cp:coreProperties>
</file>