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GERMAN VELASQUEZ\CD-DP-5268-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8" i="1" l="1"/>
  <c r="D46" i="3" l="1"/>
  <c r="H46" i="3"/>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<sst xmlns="http://schemas.openxmlformats.org/spreadsheetml/2006/main" count="391" uniqueCount="241">
  <si>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</si>
  <si>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</si>
  <si>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</si>
  <si>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</si>
  <si>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</si>
  <si>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</si>
  <si>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</si>
  <si>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</si>
  <si>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</si>
  <si>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</si>
  <si>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</si>
  <si>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</si>
  <si>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</si>
  <si>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</si>
  <si>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</si>
  <si>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</si>
  <si>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</si>
  <si>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</si>
  <si>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</si>
  <si>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</si>
  <si>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</si>
  <si>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</si>
  <si>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</si>
  <si>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</si>
  <si>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</si>
  <si>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</si>
  <si>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</si>
  <si>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</si>
  <si>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</si>
  <si>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</si>
  <si>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</si>
  <si>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</si>
  <si>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</si>
  <si>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</si>
  <si>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</si>
  <si>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</si>
  <si>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</si>
  <si>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</si>
  <si>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</si>
  <si>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</si>
  <si>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</si>
  <si>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</si>
  <si>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</si>
  <si>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</si>
  <si>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</si>
  <si>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</si>
  <si>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</si>
  <si>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</si>
  <si>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</si>
  <si>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</si>
  <si>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</si>
  <si>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</si>
  <si>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</si>
  <si>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</si>
  <si>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</si>
  <si>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</si>
  <si>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</si>
  <si>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</si>
  <si>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</si>
  <si>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</si>
  <si>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</si>
  <si>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</si>
  <si>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</si>
  <si>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</si>
  <si>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</si>
  <si>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</si>
  <si>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</si>
  <si>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</si>
  <si>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</si>
  <si>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</si>
  <si>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</si>
  <si>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</si>
  <si>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</si>
  <si>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</si>
  <si>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</si>
  <si>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</si>
  <si>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</si>
  <si>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</si>
  <si>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</si>
  <si>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</si>
  <si>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</si>
  <si>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</si>
  <si>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</si>
  <si>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</si>
  <si>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</si>
  <si>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</si>
  <si>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</si>
  <si>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</si>
  <si>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</si>
  <si>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</si>
  <si>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</si>
  <si>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</si>
  <si>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</si>
  <si>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</si>
  <si>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</si>
  <si>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</si>
  <si>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</si>
  <si>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</si>
  <si>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</si>
  <si>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</si>
  <si>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</si>
  <si>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</si>
  <si>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</si>
  <si>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</si>
  <si>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</si>
  <si>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</si>
  <si>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</si>
  <si>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</si>
  <si>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</si>
  <si>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</si>
  <si>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</si>
  <si>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</si>
  <si>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</si>
  <si>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</si>
  <si>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</si>
  <si>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</si>
  <si>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</si>
  <si>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</si>
  <si>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</si>
  <si>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</si>
  <si>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</si>
  <si>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</si>
  <si>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</si>
  <si>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</si>
  <si>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</si>
  <si>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</si>
  <si>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</si>
  <si>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</si>
  <si>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</si>
  <si>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</si>
  <si>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</si>
  <si>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</si>
  <si>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</si>
  <si>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</si>
  <si>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</si>
  <si>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</si>
  <si>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</si>
  <si>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</si>
  <si>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</si>
  <si>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</si>
  <si>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</si>
  <si>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</si>
  <si>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</si>
  <si>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</si>
  <si>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</si>
  <si>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</si>
  <si>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</si>
  <si>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</si>
  <si>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</si>
  <si>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</si>
  <si>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</si>
  <si>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</si>
  <si>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</si>
  <si>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</si>
  <si>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</si>
  <si>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</si>
  <si>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</si>
  <si>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</si>
  <si>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</si>
  <si>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</si>
  <si>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</si>
  <si>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</si>
  <si>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</si>
  <si>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</si>
  <si>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</si>
  <si>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</si>
  <si>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</si>
  <si>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</si>
  <si>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</si>
  <si>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</si>
  <si>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</si>
  <si>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</si>
  <si>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</si>
  <si>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</si>
  <si>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</si>
  <si>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</si>
  <si>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</si>
  <si>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</si>
  <si>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</si>
  <si>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</si>
  <si>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</si>
  <si>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</si>
  <si>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</si>
  <si>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</si>
  <si>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</si>
  <si>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</si>
  <si>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</si>
  <si>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</si>
  <si>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</si>
  <si>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</si>
  <si>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</si>
  <si>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</si>
  <si>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</si>
  <si>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</si>
  <si>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</si>
  <si>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</si>
  <si>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</si>
  <si>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</si>
  <si>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</si>
  <si>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</si>
  <si>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</si>
  <si>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</si>
  <si>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</si>
  <si>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</si>
  <si>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</si>
  <si>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</si>
  <si>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</si>
  <si>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</si>
  <si>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</si>
  <si>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</si>
  <si>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</si>
  <si>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</si>
  <si>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</si>
  <si>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</si>
  <si>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</si>
  <si>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</si>
  <si>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</si>
  <si>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</si>
  <si>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</si>
  <si>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</si>
  <si>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</si>
  <si>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GERMAN ARTURO VELASQUEZ CAÑON</t>
  </si>
  <si>
    <t>CLL. 89 B No. 116 A-10</t>
  </si>
  <si>
    <t>gervelasquez@defensoria.edu.co</t>
  </si>
  <si>
    <t>DAVIVIENDA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</si>
  <si>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</si>
  <si>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</si>
  <si>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</si>
  <si>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</si>
  <si>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</si>
  <si>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</si>
  <si>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</si>
  <si>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</si>
  <si>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</si>
  <si>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</si>
  <si>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</si>
  <si>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</si>
  <si>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</si>
  <si>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</si>
  <si>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</si>
  <si>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360 - 47 - 994000029947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</si>
</sst>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2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15875</xdr:colOff>
      <xdr:row>43</xdr:row>
      <xdr:rowOff>174625</xdr:rowOff>
    </xdr:from>
    <xdr:to>
      <xdr:col>15</xdr:col>
      <xdr:colOff>190500</xdr:colOff>
      <xdr:row>43</xdr:row>
      <xdr:rowOff>812800</xdr:rowOff>
    </xdr:to>
    <xdr:pic>
      <xdr:nvPicPr>
        <xdr:cNvPr id="8" name="Imagen 7" descr="Imagen que contiene agua, dibujo&#10;&#10;Descripción generada automáticamente">
          <a:extLst>
            <a:ext uri="{FF2B5EF4-FFF2-40B4-BE49-F238E27FC236}">
              <a16:creationId xmlns:a16="http://schemas.microsoft.com/office/drawing/2014/main" xmlns="" id="{EEFDCBBC-000D-4C51-797B-353BF6E86A6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6375" y="16787813"/>
          <a:ext cx="3063875" cy="6381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57" dataDxfId="56">
  <autoFilter ref="AB4:AB7"/>
  <tableColumns count="1">
    <tableColumn id="1" name="INFORME" dataDxfId="55"/>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54" dataDxfId="53">
  <autoFilter ref="AC4:AC35"/>
  <tableColumns count="1">
    <tableColumn id="1" name="DÍA" dataDxfId="52"/>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51" dataDxfId="50">
  <autoFilter ref="AD4:AD16"/>
  <tableColumns count="1">
    <tableColumn id="1" name="MES" dataDxfId="49"/>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48" dataDxfId="47">
  <autoFilter ref="AE4:AE11"/>
  <tableColumns count="1">
    <tableColumn id="1" name="AÑO" dataDxfId="46"/>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45" dataDxfId="44">
  <autoFilter ref="AF4:AF10"/>
  <tableColumns count="1">
    <tableColumn id="1" name="No. de contrato" dataDxfId="43"/>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42" dataDxfId="41">
  <autoFilter ref="AG4:AG8"/>
  <tableColumns count="1">
    <tableColumn id="1" name="No. de contrato 2" dataDxfId="40"/>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39" dataDxfId="38">
  <autoFilter ref="AH4:AH6"/>
  <tableColumns count="1">
    <tableColumn id="1" name="Cuenta bancaria" dataDxfId="37"/>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36" dataDxfId="35">
  <autoFilter ref="AI4:AI7"/>
  <tableColumns count="1">
    <tableColumn id="1" name="Tipo de contrato" dataDxfId="34"/>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33" dataDxfId="32">
  <autoFilter ref="AJ4:AJ5"/>
  <tableColumns count="1">
    <tableColumn id="1" name="Forma de pago " dataDxfId="31"/>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30" dataDxfId="29">
  <autoFilter ref="AK4:AK6"/>
  <tableColumns count="1">
    <tableColumn id="1" name="Tipo de seguimiento" dataDxfId="28"/>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27" dataDxfId="26">
  <autoFilter ref="AL4:AL23"/>
  <tableColumns count="1">
    <tableColumn id="1" name="Asesuradoras" dataDxfId="25"/>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4" dataDxfId="23">
  <autoFilter ref="AM4:AM9"/>
  <tableColumns count="1">
    <tableColumn id="1" name="Amparos" dataDxfId="2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5268</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146</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206</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159</v>
      </c>
      <c r="H7" s="161"/>
      <c r="I7" s="161"/>
      <c r="J7" s="161"/>
      <c r="K7" s="161"/>
      <c r="L7" s="161"/>
      <c r="M7" s="161"/>
      <c r="N7" s="161"/>
      <c r="O7" s="161"/>
      <c r="P7" s="161"/>
      <c r="Q7" s="161"/>
      <c r="R7" s="161"/>
      <c r="S7" s="161"/>
      <c r="T7" s="161"/>
      <c r="U7" s="161"/>
      <c r="V7" s="161"/>
      <c r="W7" s="161"/>
      <c r="X7" s="161"/>
      <c r="Y7" s="161"/>
      <c r="Z7" s="161"/>
      <c r="AA7" s="158" t="s">
        <v>207</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15</v>
      </c>
      <c r="Y11" s="65"/>
      <c r="Z11" s="65" t="s">
        <v>21</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154</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21</v>
      </c>
      <c r="Q14" s="65"/>
      <c r="R14" s="65"/>
      <c r="S14" s="65"/>
      <c r="T14" s="65">
        <v>2023</v>
      </c>
      <c r="U14" s="65"/>
      <c r="V14" s="65"/>
      <c r="W14" s="27" t="s">
        <v>24</v>
      </c>
      <c r="X14" s="65">
        <v>30</v>
      </c>
      <c r="Y14" s="65"/>
      <c r="Z14" s="65" t="s">
        <v>21</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CD-DP-5268-2023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151</v>
      </c>
      <c r="C20" s="112"/>
      <c r="D20" s="112"/>
      <c r="E20" s="112"/>
      <c r="F20" s="112"/>
      <c r="G20" s="112"/>
      <c r="H20" s="112"/>
      <c r="I20" s="112"/>
      <c r="J20" s="112"/>
      <c r="K20" s="113"/>
      <c r="L20" s="132" t="s">
        <v>221</v>
      </c>
      <c r="M20" s="133"/>
      <c r="N20" s="133"/>
      <c r="O20" s="133"/>
      <c r="P20" s="133"/>
      <c r="Q20" s="133"/>
      <c r="R20" s="133"/>
      <c r="S20" s="133"/>
      <c r="T20" s="133"/>
      <c r="U20" s="133"/>
      <c r="V20" s="133"/>
      <c r="W20" s="134"/>
      <c r="X20" s="98" t="s">
        <v>27</v>
      </c>
      <c r="Y20" s="99"/>
      <c r="Z20" s="99"/>
      <c r="AA20" s="100"/>
      <c r="AB20" s="120">
        <v>79594612</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222</v>
      </c>
      <c r="F22" s="65"/>
      <c r="G22" s="65"/>
      <c r="H22" s="65"/>
      <c r="I22" s="65"/>
      <c r="J22" s="65"/>
      <c r="K22" s="65"/>
      <c r="L22" s="65"/>
      <c r="M22" s="65"/>
      <c r="N22" s="65"/>
      <c r="O22" s="65"/>
      <c r="P22" s="65"/>
      <c r="Q22" s="65"/>
      <c r="R22" s="65"/>
      <c r="S22" s="65"/>
      <c r="T22" s="65"/>
      <c r="U22" s="65"/>
      <c r="V22" s="65"/>
      <c r="W22" s="65"/>
      <c r="X22" s="54" t="s">
        <v>105</v>
      </c>
      <c r="Y22" s="54"/>
      <c r="Z22" s="54"/>
      <c r="AA22" s="65" t="s">
        <v>208</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3118545641</v>
      </c>
      <c r="F24" s="131"/>
      <c r="G24" s="131"/>
      <c r="H24" s="131"/>
      <c r="I24" s="131"/>
      <c r="J24" s="131"/>
      <c r="K24" s="131"/>
      <c r="L24" s="54" t="s">
        <v>107</v>
      </c>
      <c r="M24" s="54"/>
      <c r="N24" s="54"/>
      <c r="O24" s="54"/>
      <c r="P24" s="54"/>
      <c r="Q24" s="54"/>
      <c r="R24" s="54"/>
      <c r="S24" s="54"/>
      <c r="T24" s="54"/>
      <c r="U24" s="54"/>
      <c r="V24" s="54"/>
      <c r="W24" s="54"/>
      <c r="X24" s="129" t="s">
        <v>223</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121</v>
      </c>
      <c r="C26" s="54"/>
      <c r="D26" s="54"/>
      <c r="E26" s="54"/>
      <c r="F26" s="54"/>
      <c r="G26" s="65" t="s">
        <v>122</v>
      </c>
      <c r="H26" s="65"/>
      <c r="I26" s="65"/>
      <c r="J26" s="65"/>
      <c r="K26" s="33" t="s">
        <v>89</v>
      </c>
      <c r="L26" s="135">
        <v>550480700036258</v>
      </c>
      <c r="M26" s="135"/>
      <c r="N26" s="135"/>
      <c r="O26" s="135"/>
      <c r="P26" s="135"/>
      <c r="Q26" s="135"/>
      <c r="R26" s="135"/>
      <c r="S26" s="135"/>
      <c r="T26" s="54" t="s">
        <v>124</v>
      </c>
      <c r="U26" s="54"/>
      <c r="V26" s="65" t="s">
        <v>224</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135</v>
      </c>
      <c r="H31" s="63"/>
      <c r="I31" s="64"/>
      <c r="J31" s="62" t="s">
        <v>133</v>
      </c>
      <c r="K31" s="63"/>
      <c r="L31" s="64"/>
      <c r="M31" s="54" t="s">
        <v>96</v>
      </c>
      <c r="N31" s="54"/>
      <c r="O31" s="54"/>
      <c r="P31" s="54"/>
      <c r="Q31" s="54"/>
      <c r="R31" s="54"/>
      <c r="S31" s="54"/>
      <c r="T31" s="54"/>
      <c r="U31" s="54"/>
      <c r="V31" s="54"/>
      <c r="W31" s="54"/>
      <c r="X31" s="65">
        <v>2</v>
      </c>
      <c r="Y31" s="65"/>
      <c r="Z31" s="65" t="s">
        <v>21</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176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209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126</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13</v>
      </c>
      <c r="I40" s="65"/>
      <c r="J40" s="65"/>
      <c r="K40" s="136"/>
      <c r="L40" s="65">
        <v>0</v>
      </c>
      <c r="M40" s="65"/>
      <c r="N40" s="65"/>
      <c r="O40" s="30"/>
      <c r="P40" s="30"/>
      <c r="Q40" s="54" t="s">
        <v>34</v>
      </c>
      <c r="R40" s="54"/>
      <c r="S40" s="54"/>
      <c r="T40" s="54"/>
      <c r="U40" s="54"/>
      <c r="V40" s="54"/>
      <c r="W40" s="54"/>
      <c r="X40" s="65">
        <v>31</v>
      </c>
      <c r="Y40" s="65"/>
      <c r="Z40" s="65" t="s">
        <v>21</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67509000</v>
      </c>
      <c r="K42" s="143"/>
      <c r="L42" s="143"/>
      <c r="M42" s="143"/>
      <c r="N42" s="143"/>
      <c r="O42" s="143"/>
      <c r="P42" s="143"/>
      <c r="Q42" s="98" t="s">
        <v>40</v>
      </c>
      <c r="R42" s="99"/>
      <c r="S42" s="99"/>
      <c r="T42" s="99"/>
      <c r="U42" s="99"/>
      <c r="V42" s="99"/>
      <c r="W42" s="99"/>
      <c r="X42" s="99"/>
      <c r="Y42" s="100"/>
      <c r="Z42" s="137">
        <v>5193000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210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91523</v>
      </c>
      <c r="Q46" s="65"/>
      <c r="R46" s="65"/>
      <c r="S46" s="65"/>
      <c r="T46" s="54" t="s">
        <v>42</v>
      </c>
      <c r="U46" s="54"/>
      <c r="V46" s="54"/>
      <c r="W46" s="54"/>
      <c r="X46" s="54"/>
      <c r="Y46" s="54"/>
      <c r="Z46" s="54"/>
      <c r="AA46" s="54"/>
      <c r="AB46" s="54"/>
      <c r="AC46" s="65">
        <v>9125323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212</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211</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127</v>
      </c>
      <c r="C52" s="112"/>
      <c r="D52" s="112"/>
      <c r="E52" s="112"/>
      <c r="F52" s="112"/>
      <c r="G52" s="112"/>
      <c r="H52" s="112"/>
      <c r="I52" s="112"/>
      <c r="J52" s="112"/>
      <c r="K52" s="112"/>
      <c r="L52" s="112"/>
      <c r="M52" s="112"/>
      <c r="N52" s="112"/>
      <c r="O52" s="112"/>
      <c r="P52" s="112"/>
      <c r="Q52" s="112"/>
      <c r="R52" s="112"/>
      <c r="S52" s="113"/>
      <c r="T52" s="114" t="s">
        <v>213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134</v>
      </c>
      <c r="F54" s="63"/>
      <c r="G54" s="64"/>
      <c r="H54" s="108" t="s">
        <v>100</v>
      </c>
      <c r="I54" s="108"/>
      <c r="J54" s="108"/>
      <c r="K54" s="108"/>
      <c r="L54" s="66" t="s">
        <v>7</v>
      </c>
      <c r="M54" s="66"/>
      <c r="N54" s="66" t="s">
        <v>8</v>
      </c>
      <c r="O54" s="66"/>
      <c r="P54" s="66"/>
      <c r="Q54" s="66"/>
      <c r="R54" s="66" t="s">
        <v>22</v>
      </c>
      <c r="S54" s="66"/>
      <c r="T54" s="66"/>
      <c r="U54" s="109" t="s">
        <v>125</v>
      </c>
      <c r="V54" s="109"/>
      <c r="W54" s="109"/>
      <c r="X54" s="66" t="s">
        <v>7</v>
      </c>
      <c r="Y54" s="66"/>
      <c r="Z54" s="66" t="s">
        <v>8</v>
      </c>
      <c r="AA54" s="66"/>
      <c r="AB54" s="66"/>
      <c r="AC54" s="66"/>
      <c r="AD54" s="66" t="s">
        <v>22</v>
      </c>
      <c r="AE54" s="66"/>
      <c r="AF54" s="66"/>
      <c r="AG54" s="4"/>
    </row>
    <row r="55" spans="1:48" x14ac:dyDescent="0.3">
      <c r="A55" s="26"/>
      <c r="B55" s="105"/>
      <c r="C55" s="106"/>
      <c r="D55" s="107"/>
      <c r="E55" s="62" t="s">
        <v>133</v>
      </c>
      <c r="F55" s="63"/>
      <c r="G55" s="64"/>
      <c r="H55" s="108"/>
      <c r="I55" s="108"/>
      <c r="J55" s="108"/>
      <c r="K55" s="108"/>
      <c r="L55" s="65">
        <v>30</v>
      </c>
      <c r="M55" s="65"/>
      <c r="N55" s="65" t="s">
        <v>20</v>
      </c>
      <c r="O55" s="65"/>
      <c r="P55" s="65"/>
      <c r="Q55" s="65"/>
      <c r="R55" s="65">
        <v>2023</v>
      </c>
      <c r="S55" s="65"/>
      <c r="T55" s="65"/>
      <c r="U55" s="109"/>
      <c r="V55" s="109"/>
      <c r="W55" s="109"/>
      <c r="X55" s="65">
        <v>2</v>
      </c>
      <c r="Y55" s="65"/>
      <c r="Z55" s="65" t="s">
        <v>21</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50</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240</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128</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6750900</v>
      </c>
      <c r="AC61" s="144"/>
      <c r="AD61" s="144"/>
      <c r="AE61" s="144"/>
      <c r="AF61" s="144"/>
      <c r="AG61" s="4"/>
    </row>
    <row r="62" spans="1:48" ht="24.75" customHeight="1" x14ac:dyDescent="0.3">
      <c r="A62" s="26"/>
      <c r="B62" s="145"/>
      <c r="C62" s="145"/>
      <c r="D62" s="145"/>
      <c r="E62" s="145"/>
      <c r="F62" s="146"/>
      <c r="G62" s="146"/>
      <c r="H62" s="65">
        <v>1</v>
      </c>
      <c r="I62" s="65"/>
      <c r="J62" s="65" t="s">
        <v>21</v>
      </c>
      <c r="K62" s="65"/>
      <c r="L62" s="65"/>
      <c r="M62" s="65"/>
      <c r="N62" s="65">
        <v>2023</v>
      </c>
      <c r="O62" s="65"/>
      <c r="P62" s="65"/>
      <c r="Q62" s="146"/>
      <c r="R62" s="146"/>
      <c r="S62" s="65">
        <v>30</v>
      </c>
      <c r="T62" s="65"/>
      <c r="U62" s="65" t="s">
        <v>13</v>
      </c>
      <c r="V62" s="65"/>
      <c r="W62" s="65"/>
      <c r="X62" s="65"/>
      <c r="Y62" s="65">
        <v>2025</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13501800</v>
      </c>
      <c r="AC63" s="144"/>
      <c r="AD63" s="144"/>
      <c r="AE63" s="144"/>
      <c r="AF63" s="144"/>
      <c r="AG63" s="4"/>
    </row>
    <row r="64" spans="1:48" ht="24.75" customHeight="1" x14ac:dyDescent="0.3">
      <c r="A64" s="26"/>
      <c r="B64" s="145"/>
      <c r="C64" s="145"/>
      <c r="D64" s="145"/>
      <c r="E64" s="145"/>
      <c r="F64" s="146"/>
      <c r="G64" s="146"/>
      <c r="H64" s="65">
        <v>1</v>
      </c>
      <c r="I64" s="65"/>
      <c r="J64" s="65" t="s">
        <v>21</v>
      </c>
      <c r="K64" s="65"/>
      <c r="L64" s="65"/>
      <c r="M64" s="65"/>
      <c r="N64" s="65">
        <v>2023</v>
      </c>
      <c r="O64" s="65"/>
      <c r="P64" s="65"/>
      <c r="Q64" s="146"/>
      <c r="R64" s="146"/>
      <c r="S64" s="65">
        <v>31</v>
      </c>
      <c r="T64" s="65"/>
      <c r="U64" s="65" t="s">
        <v>21</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175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135</v>
      </c>
      <c r="M74" s="63"/>
      <c r="N74" s="64"/>
      <c r="O74" s="62" t="s">
        <v>133</v>
      </c>
      <c r="P74" s="63"/>
      <c r="Q74" s="64"/>
      <c r="R74" s="30"/>
      <c r="S74" s="59" t="s">
        <v>87</v>
      </c>
      <c r="T74" s="60"/>
      <c r="U74" s="60"/>
      <c r="V74" s="60"/>
      <c r="W74" s="60"/>
      <c r="X74" s="60"/>
      <c r="Y74" s="60"/>
      <c r="Z74" s="61"/>
      <c r="AA74" s="62" t="s">
        <v>135</v>
      </c>
      <c r="AB74" s="63"/>
      <c r="AC74" s="64"/>
      <c r="AD74" s="62" t="s">
        <v>133</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162</v>
      </c>
      <c r="C84" s="60"/>
      <c r="D84" s="60"/>
      <c r="E84" s="60"/>
      <c r="F84" s="60"/>
      <c r="G84" s="60"/>
      <c r="H84" s="60"/>
      <c r="I84" s="60"/>
      <c r="J84" s="60"/>
      <c r="K84" s="61"/>
      <c r="L84" s="62" t="s">
        <v>135</v>
      </c>
      <c r="M84" s="63"/>
      <c r="N84" s="64"/>
      <c r="O84" s="62" t="s">
        <v>133</v>
      </c>
      <c r="P84" s="63"/>
      <c r="Q84" s="64"/>
      <c r="R84" s="30"/>
      <c r="S84" s="54" t="s">
        <v>163</v>
      </c>
      <c r="T84" s="54"/>
      <c r="U84" s="54"/>
      <c r="V84" s="54"/>
      <c r="W84" s="54"/>
      <c r="X84" s="54"/>
      <c r="Y84" s="55" t="s">
        <v>164</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130</v>
      </c>
      <c r="C89" s="211"/>
      <c r="D89" s="211"/>
      <c r="E89" s="211"/>
      <c r="F89" s="211"/>
      <c r="G89" s="211"/>
      <c r="H89" s="211"/>
      <c r="I89" s="211"/>
      <c r="J89" s="62" t="s">
        <v>134</v>
      </c>
      <c r="K89" s="64"/>
      <c r="L89" s="62" t="s">
        <v>133</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134</v>
      </c>
      <c r="L92" s="64"/>
      <c r="M92" s="62" t="s">
        <v>133</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174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90" t="str">
        <f>IF(L20="","",+L20)</f>
        <v>GERMAN ARTURO VELASQUEZ CAÑON</v>
      </c>
      <c r="D98" s="90"/>
      <c r="E98" s="90"/>
      <c r="F98" s="90"/>
      <c r="G98" s="90"/>
      <c r="H98" s="90"/>
      <c r="I98" s="90"/>
      <c r="J98" s="90"/>
      <c r="K98" s="90"/>
      <c r="L98" s="90"/>
      <c r="M98" s="90"/>
      <c r="N98" s="90"/>
      <c r="O98" s="91" t="s">
        <v>116</v>
      </c>
      <c r="P98" s="91"/>
      <c r="Q98" s="91"/>
      <c r="R98" s="91"/>
      <c r="S98" s="91"/>
      <c r="T98" s="91"/>
      <c r="U98" s="91"/>
      <c r="V98" s="91"/>
      <c r="W98" s="92">
        <f>IF(AB20="","",+AB20)</f>
        <v>79594612</v>
      </c>
      <c r="X98" s="92"/>
      <c r="Y98" s="92"/>
      <c r="Z98" s="92"/>
      <c r="AA98" s="92"/>
      <c r="AB98" s="176" t="s">
        <v>129</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178</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21</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166</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168</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259700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167</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332400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169</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10900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170</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603000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139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134</v>
      </c>
      <c r="AB116" s="99"/>
      <c r="AC116" s="100"/>
      <c r="AD116" s="98" t="s">
        <v>136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140</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134</v>
      </c>
      <c r="AB117" s="63"/>
      <c r="AC117" s="64"/>
      <c r="AD117" s="62" t="s">
        <v>136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153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134</v>
      </c>
      <c r="AB118" s="99"/>
      <c r="AC118" s="100"/>
      <c r="AD118" s="98" t="s">
        <v>136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145</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134</v>
      </c>
      <c r="AB119" s="216"/>
      <c r="AC119" s="217"/>
      <c r="AD119" s="215" t="s">
        <v>136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141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134</v>
      </c>
      <c r="AB120" s="99"/>
      <c r="AC120" s="100"/>
      <c r="AD120" s="98" t="s">
        <v>136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158</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134</v>
      </c>
      <c r="AB121" s="216"/>
      <c r="AC121" s="217"/>
      <c r="AD121" s="215" t="s">
        <v>136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142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134</v>
      </c>
      <c r="AB122" s="99"/>
      <c r="AC122" s="100"/>
      <c r="AD122" s="98" t="s">
        <v>136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171</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132</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90" t="str">
        <f>IF(J50="","",+J50)</f>
        <v>MARIA CAROLINA BUENAHORA</v>
      </c>
      <c r="D130" s="90"/>
      <c r="E130" s="90"/>
      <c r="F130" s="90"/>
      <c r="G130" s="90"/>
      <c r="H130" s="90"/>
      <c r="I130" s="90"/>
      <c r="J130" s="90"/>
      <c r="K130" s="90"/>
      <c r="L130" s="90"/>
      <c r="M130" s="90"/>
      <c r="N130" s="90"/>
      <c r="O130" s="91" t="s">
        <v>116</v>
      </c>
      <c r="P130" s="91"/>
      <c r="Q130" s="91"/>
      <c r="R130" s="91"/>
      <c r="S130" s="91"/>
      <c r="T130" s="91"/>
      <c r="U130" s="91"/>
      <c r="V130" s="91"/>
      <c r="W130" s="92">
        <f>IF(AA50="","",+AA50)</f>
        <v>52647430</v>
      </c>
      <c r="X130" s="92"/>
      <c r="Y130" s="92"/>
      <c r="Z130" s="92"/>
      <c r="AA130" s="92"/>
      <c r="AB130" s="93" t="s">
        <v>120</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138</v>
      </c>
      <c r="F131" s="89"/>
      <c r="G131" s="89"/>
      <c r="H131" s="89"/>
      <c r="I131" s="89"/>
      <c r="J131" s="89"/>
      <c r="K131" s="89"/>
      <c r="L131" s="89"/>
      <c r="M131" s="89"/>
      <c r="N131" s="89"/>
      <c r="O131" s="89"/>
      <c r="P131" s="89"/>
      <c r="Q131" s="89"/>
      <c r="R131" s="89"/>
      <c r="S131" s="89"/>
      <c r="T131" s="89"/>
      <c r="U131" s="89"/>
      <c r="V131" s="89"/>
      <c r="W131" s="192" t="str">
        <f>IF(L20="","",+ L20)</f>
        <v>GERMAN ARTURO VELASQUEZ CAÑON</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144</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143</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113</v>
      </c>
      <c r="E136" s="88"/>
      <c r="F136" s="88"/>
      <c r="G136" s="88"/>
      <c r="H136" s="88"/>
      <c r="I136" s="88"/>
      <c r="J136" s="88"/>
      <c r="K136" s="88"/>
      <c r="L136" s="88" t="s">
        <v>115</v>
      </c>
      <c r="M136" s="88"/>
      <c r="N136" s="88"/>
      <c r="O136" s="88"/>
      <c r="P136" s="88"/>
      <c r="Q136" s="88"/>
      <c r="R136" s="88"/>
      <c r="S136" s="88" t="s">
        <v>112</v>
      </c>
      <c r="T136" s="88"/>
      <c r="U136" s="88"/>
      <c r="V136" s="88"/>
      <c r="W136" s="88"/>
      <c r="X136" s="88"/>
      <c r="Y136" s="88" t="s">
        <v>111</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110</v>
      </c>
      <c r="E137" s="65"/>
      <c r="F137" s="65"/>
      <c r="G137" s="65"/>
      <c r="H137" s="65"/>
      <c r="I137" s="65"/>
      <c r="J137" s="65"/>
      <c r="K137" s="65"/>
      <c r="L137" s="65" t="s">
        <v>21</v>
      </c>
      <c r="M137" s="65"/>
      <c r="N137" s="65"/>
      <c r="O137" s="65"/>
      <c r="P137" s="65"/>
      <c r="Q137" s="65"/>
      <c r="R137" s="65"/>
      <c r="S137" s="174">
        <v>29</v>
      </c>
      <c r="T137" s="174"/>
      <c r="U137" s="174"/>
      <c r="V137" s="174"/>
      <c r="W137" s="174"/>
      <c r="X137" s="174"/>
      <c r="Y137" s="95">
        <f>IF(S137="","",($Z$42/30)*S137)</f>
        <v>5019900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c r="E138" s="65"/>
      <c r="F138" s="65"/>
      <c r="G138" s="65"/>
      <c r="H138" s="65"/>
      <c r="I138" s="65"/>
      <c r="J138" s="65"/>
      <c r="K138" s="65"/>
      <c r="L138" s="65"/>
      <c r="M138" s="65"/>
      <c r="N138" s="65"/>
      <c r="O138" s="65"/>
      <c r="P138" s="65"/>
      <c r="Q138" s="65"/>
      <c r="R138" s="65"/>
      <c r="S138" s="174"/>
      <c r="T138" s="174"/>
      <c r="U138" s="174"/>
      <c r="V138" s="174"/>
      <c r="W138" s="174"/>
      <c r="X138" s="174"/>
      <c r="Y138" s="95" t="str">
        <f>IF(S138="","",($Z$42/30)*S138)</f>
        <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c r="E139" s="65"/>
      <c r="F139" s="65"/>
      <c r="G139" s="65"/>
      <c r="H139" s="65"/>
      <c r="I139" s="65"/>
      <c r="J139" s="65"/>
      <c r="K139" s="65"/>
      <c r="L139" s="65"/>
      <c r="M139" s="65"/>
      <c r="N139" s="65"/>
      <c r="O139" s="65"/>
      <c r="P139" s="65"/>
      <c r="Q139" s="65"/>
      <c r="R139" s="65"/>
      <c r="S139" s="174"/>
      <c r="T139" s="174"/>
      <c r="U139" s="174"/>
      <c r="V139" s="174"/>
      <c r="W139" s="174"/>
      <c r="X139" s="174"/>
      <c r="Y139" s="95"/>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c r="E140" s="65"/>
      <c r="F140" s="65"/>
      <c r="G140" s="65"/>
      <c r="H140" s="65"/>
      <c r="I140" s="65"/>
      <c r="J140" s="65"/>
      <c r="K140" s="65"/>
      <c r="L140" s="65"/>
      <c r="M140" s="65"/>
      <c r="N140" s="65"/>
      <c r="O140" s="65"/>
      <c r="P140" s="65"/>
      <c r="Q140" s="65"/>
      <c r="R140" s="65"/>
      <c r="S140" s="174"/>
      <c r="T140" s="174"/>
      <c r="U140" s="174"/>
      <c r="V140" s="174"/>
      <c r="W140" s="174"/>
      <c r="X140" s="174"/>
      <c r="Y140" s="95"/>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c r="E141" s="65"/>
      <c r="F141" s="65"/>
      <c r="G141" s="65"/>
      <c r="H141" s="65"/>
      <c r="I141" s="65"/>
      <c r="J141" s="65"/>
      <c r="K141" s="65"/>
      <c r="L141" s="65"/>
      <c r="M141" s="65"/>
      <c r="N141" s="65"/>
      <c r="O141" s="65"/>
      <c r="P141" s="65"/>
      <c r="Q141" s="65"/>
      <c r="R141" s="65"/>
      <c r="S141" s="174"/>
      <c r="T141" s="174"/>
      <c r="U141" s="174"/>
      <c r="V141" s="174"/>
      <c r="W141" s="174"/>
      <c r="X141" s="174"/>
      <c r="Y141" s="95"/>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c r="E142" s="65"/>
      <c r="F142" s="65"/>
      <c r="G142" s="65"/>
      <c r="H142" s="65"/>
      <c r="I142" s="65"/>
      <c r="J142" s="65"/>
      <c r="K142" s="65"/>
      <c r="L142" s="65"/>
      <c r="M142" s="65"/>
      <c r="N142" s="65"/>
      <c r="O142" s="65"/>
      <c r="P142" s="65"/>
      <c r="Q142" s="65"/>
      <c r="R142" s="65"/>
      <c r="S142" s="174"/>
      <c r="T142" s="174"/>
      <c r="U142" s="174"/>
      <c r="V142" s="174"/>
      <c r="W142" s="174"/>
      <c r="X142" s="174"/>
      <c r="Y142" s="95"/>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c r="E143" s="65"/>
      <c r="F143" s="65"/>
      <c r="G143" s="65"/>
      <c r="H143" s="65"/>
      <c r="I143" s="65"/>
      <c r="J143" s="65"/>
      <c r="K143" s="65"/>
      <c r="L143" s="65"/>
      <c r="M143" s="65"/>
      <c r="N143" s="65"/>
      <c r="O143" s="65"/>
      <c r="P143" s="65"/>
      <c r="Q143" s="65"/>
      <c r="R143" s="65"/>
      <c r="S143" s="174"/>
      <c r="T143" s="174"/>
      <c r="U143" s="174"/>
      <c r="V143" s="174"/>
      <c r="W143" s="174"/>
      <c r="X143" s="174"/>
      <c r="Y143" s="95"/>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c r="E144" s="65"/>
      <c r="F144" s="65"/>
      <c r="G144" s="65"/>
      <c r="H144" s="65"/>
      <c r="I144" s="65"/>
      <c r="J144" s="65"/>
      <c r="K144" s="65"/>
      <c r="L144" s="65"/>
      <c r="M144" s="65"/>
      <c r="N144" s="65"/>
      <c r="O144" s="65"/>
      <c r="P144" s="65"/>
      <c r="Q144" s="65"/>
      <c r="R144" s="65"/>
      <c r="S144" s="174"/>
      <c r="T144" s="174"/>
      <c r="U144" s="174"/>
      <c r="V144" s="174"/>
      <c r="W144" s="174"/>
      <c r="X144" s="174"/>
      <c r="Y144" s="95"/>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c r="E145" s="65"/>
      <c r="F145" s="65"/>
      <c r="G145" s="65"/>
      <c r="H145" s="65"/>
      <c r="I145" s="65"/>
      <c r="J145" s="65"/>
      <c r="K145" s="65"/>
      <c r="L145" s="65"/>
      <c r="M145" s="65"/>
      <c r="N145" s="65"/>
      <c r="O145" s="65"/>
      <c r="P145" s="65"/>
      <c r="Q145" s="65"/>
      <c r="R145" s="65"/>
      <c r="S145" s="174"/>
      <c r="T145" s="174"/>
      <c r="U145" s="174"/>
      <c r="V145" s="174"/>
      <c r="W145" s="174"/>
      <c r="X145" s="174"/>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c r="E146" s="65"/>
      <c r="F146" s="65"/>
      <c r="G146" s="65"/>
      <c r="H146" s="65"/>
      <c r="I146" s="65"/>
      <c r="J146" s="65"/>
      <c r="K146" s="65"/>
      <c r="L146" s="65"/>
      <c r="M146" s="65"/>
      <c r="N146" s="65"/>
      <c r="O146" s="65"/>
      <c r="P146" s="65"/>
      <c r="Q146" s="65"/>
      <c r="R146" s="65"/>
      <c r="S146" s="174"/>
      <c r="T146" s="174"/>
      <c r="U146" s="174"/>
      <c r="V146" s="174"/>
      <c r="W146" s="174"/>
      <c r="X146" s="174"/>
      <c r="Y146" s="95"/>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c r="E147" s="65"/>
      <c r="F147" s="65"/>
      <c r="G147" s="65"/>
      <c r="H147" s="65"/>
      <c r="I147" s="65"/>
      <c r="J147" s="65"/>
      <c r="K147" s="65"/>
      <c r="L147" s="65"/>
      <c r="M147" s="65"/>
      <c r="N147" s="65"/>
      <c r="O147" s="65"/>
      <c r="P147" s="65"/>
      <c r="Q147" s="65"/>
      <c r="R147" s="65"/>
      <c r="S147" s="174"/>
      <c r="T147" s="174"/>
      <c r="U147" s="174"/>
      <c r="V147" s="174"/>
      <c r="W147" s="174"/>
      <c r="X147" s="174"/>
      <c r="Y147" s="95"/>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205</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5019900</v>
      </c>
      <c r="Z149" s="173"/>
      <c r="AA149" s="173"/>
      <c r="AB149" s="173"/>
      <c r="AC149" s="173"/>
      <c r="AD149" s="173"/>
      <c r="AE149" s="173"/>
      <c r="AF149" s="173"/>
      <c r="AJ149" s="24"/>
      <c r="AK149" s="24"/>
      <c r="AL149" s="24"/>
      <c r="AM149" s="24"/>
      <c r="AN149" s="24"/>
      <c r="AO149" s="24"/>
      <c r="AP149" s="24" t="s">
        <v>118</v>
      </c>
      <c r="AQ149" s="24"/>
    </row>
    <row r="150" spans="1:43" ht="18" customHeight="1" x14ac:dyDescent="0.3">
      <c r="A150" s="38"/>
      <c r="B150" s="206"/>
      <c r="C150" s="207"/>
      <c r="D150" s="208" t="s">
        <v>137</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62489100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232</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I62 H66:M66 H70:M70 S62:X62 AB61:AF66 S70:X70 S66:X66 AB69:AF70 B69:E70 S64:T64">
    <cfRule type="containsBlanks" dxfId="121" priority="142">
      <formula>LEN(TRIM(B57))=0</formula>
    </cfRule>
  </conditionalFormatting>
  <conditionalFormatting sqref="L55:M55 X55:Y55">
    <cfRule type="containsBlanks" dxfId="120" priority="141">
      <formula>LEN(TRIM(L55))=0</formula>
    </cfRule>
  </conditionalFormatting>
  <conditionalFormatting sqref="I76:N76 I79:N79 S79:X79 I82:N82 S82:X82 S76:X76">
    <cfRule type="containsBlanks" dxfId="119" priority="140">
      <formula>LEN(TRIM(I76))=0</formula>
    </cfRule>
  </conditionalFormatting>
  <conditionalFormatting sqref="O89:T89 P92:U92 X89:AC89">
    <cfRule type="containsBlanks" dxfId="118" priority="139">
      <formula>LEN(TRIM(O89))=0</formula>
    </cfRule>
  </conditionalFormatting>
  <conditionalFormatting sqref="L139:AF148 L138:R138">
    <cfRule type="containsBlanks" dxfId="117" priority="138">
      <formula>LEN(TRIM(L138))=0</formula>
    </cfRule>
  </conditionalFormatting>
  <conditionalFormatting sqref="H11:K11 L20:W20 K18:W18 AB20:AF20 E22:W22 AA22:AF22 H28:AF28 H40:J40 L40:N40 J42:P42 Z42:AF42 P46:S46 AC46:AF46 I48:M48 U48:AF48 J50:V50 AA50:AF50">
    <cfRule type="containsBlanks" dxfId="116" priority="137">
      <formula>LEN(TRIM(E11))=0</formula>
    </cfRule>
  </conditionalFormatting>
  <conditionalFormatting sqref="L137:AF137">
    <cfRule type="containsBlanks" dxfId="115" priority="133">
      <formula>LEN(TRIM(L137))=0</formula>
    </cfRule>
  </conditionalFormatting>
  <conditionalFormatting sqref="I1:O1">
    <cfRule type="notContainsBlanks" dxfId="114" priority="130">
      <formula>LEN(TRIM(I1))&gt;0</formula>
    </cfRule>
  </conditionalFormatting>
  <conditionalFormatting sqref="W98:AA98 C98:N98">
    <cfRule type="containsBlanks" dxfId="113" priority="113">
      <formula>LEN(TRIM(C98))=0</formula>
    </cfRule>
  </conditionalFormatting>
  <conditionalFormatting sqref="C130:N130">
    <cfRule type="containsBlanks" dxfId="112" priority="111">
      <formula>LEN(TRIM(C130))=0</formula>
    </cfRule>
  </conditionalFormatting>
  <conditionalFormatting sqref="W130:AA130">
    <cfRule type="containsBlanks" dxfId="111" priority="110">
      <formula>LEN(TRIM(W130))=0</formula>
    </cfRule>
  </conditionalFormatting>
  <conditionalFormatting sqref="B131:D131">
    <cfRule type="containsBlanks" dxfId="110" priority="109">
      <formula>LEN(TRIM(B131))=0</formula>
    </cfRule>
  </conditionalFormatting>
  <conditionalFormatting sqref="W131:AF131">
    <cfRule type="containsBlanks" dxfId="109" priority="108">
      <formula>LEN(TRIM(W131))=0</formula>
    </cfRule>
  </conditionalFormatting>
  <conditionalFormatting sqref="E24:K24">
    <cfRule type="containsBlanks" dxfId="108" priority="104">
      <formula>LEN(TRIM(E24))=0</formula>
    </cfRule>
  </conditionalFormatting>
  <conditionalFormatting sqref="X24:AF24">
    <cfRule type="containsBlanks" dxfId="107" priority="103">
      <formula>LEN(TRIM(X24))=0</formula>
    </cfRule>
  </conditionalFormatting>
  <conditionalFormatting sqref="G26:J26">
    <cfRule type="containsBlanks" dxfId="106" priority="102">
      <formula>LEN(TRIM(G26))=0</formula>
    </cfRule>
  </conditionalFormatting>
  <conditionalFormatting sqref="L26:S26">
    <cfRule type="containsBlanks" dxfId="105" priority="101">
      <formula>LEN(TRIM(L26))=0</formula>
    </cfRule>
  </conditionalFormatting>
  <conditionalFormatting sqref="V26:AF26">
    <cfRule type="containsBlanks" dxfId="104" priority="100">
      <formula>LEN(TRIM(V26))=0</formula>
    </cfRule>
  </conditionalFormatting>
  <conditionalFormatting sqref="B34:AF37">
    <cfRule type="containsBlanks" dxfId="103" priority="98">
      <formula>LEN(TRIM(B34))=0</formula>
    </cfRule>
  </conditionalFormatting>
  <conditionalFormatting sqref="J44:AF44">
    <cfRule type="containsBlanks" dxfId="102" priority="96">
      <formula>LEN(TRIM(J44))=0</formula>
    </cfRule>
  </conditionalFormatting>
  <conditionalFormatting sqref="T52:AF52">
    <cfRule type="containsBlanks" dxfId="101" priority="95">
      <formula>LEN(TRIM(T52))=0</formula>
    </cfRule>
  </conditionalFormatting>
  <conditionalFormatting sqref="X40:Y40">
    <cfRule type="containsBlanks" dxfId="100" priority="94">
      <formula>LEN(TRIM(X40))=0</formula>
    </cfRule>
  </conditionalFormatting>
  <conditionalFormatting sqref="X31:Y31">
    <cfRule type="containsBlanks" dxfId="99" priority="92">
      <formula>LEN(TRIM(X31))=0</formula>
    </cfRule>
  </conditionalFormatting>
  <conditionalFormatting sqref="X14:Y14">
    <cfRule type="containsBlanks" dxfId="98" priority="90">
      <formula>LEN(TRIM(X14))=0</formula>
    </cfRule>
  </conditionalFormatting>
  <conditionalFormatting sqref="X11:Y11">
    <cfRule type="containsBlanks" dxfId="97" priority="88">
      <formula>LEN(TRIM(X11))=0</formula>
    </cfRule>
  </conditionalFormatting>
  <conditionalFormatting sqref="AD11:AF11">
    <cfRule type="containsBlanks" dxfId="96" priority="87">
      <formula>LEN(TRIM(AD11))=0</formula>
    </cfRule>
  </conditionalFormatting>
  <conditionalFormatting sqref="N14:S14">
    <cfRule type="containsBlanks" dxfId="95" priority="86">
      <formula>LEN(TRIM(N14))=0</formula>
    </cfRule>
  </conditionalFormatting>
  <conditionalFormatting sqref="H68:M68 S68:X68 AB67:AF68 B67:E68">
    <cfRule type="containsBlanks" dxfId="94" priority="82">
      <formula>LEN(TRIM(B67))=0</formula>
    </cfRule>
  </conditionalFormatting>
  <conditionalFormatting sqref="S85:X85">
    <cfRule type="containsBlanks" dxfId="93" priority="57">
      <formula>LEN(TRIM(S85))=0</formula>
    </cfRule>
  </conditionalFormatting>
  <conditionalFormatting sqref="Z105:AF105">
    <cfRule type="containsBlanks" dxfId="92" priority="55">
      <formula>LEN(TRIM(Z105))=0</formula>
    </cfRule>
  </conditionalFormatting>
  <conditionalFormatting sqref="Z107:AF107">
    <cfRule type="containsBlanks" dxfId="91" priority="54">
      <formula>LEN(TRIM(Z107))=0</formula>
    </cfRule>
  </conditionalFormatting>
  <conditionalFormatting sqref="Z109:AF109 Z111:AF111">
    <cfRule type="containsBlanks" dxfId="90" priority="53">
      <formula>LEN(TRIM(Z109))=0</formula>
    </cfRule>
  </conditionalFormatting>
  <conditionalFormatting sqref="T14:V14">
    <cfRule type="containsBlanks" dxfId="89" priority="52">
      <formula>LEN(TRIM(T14))=0</formula>
    </cfRule>
  </conditionalFormatting>
  <conditionalFormatting sqref="AD14:AF14">
    <cfRule type="containsBlanks" dxfId="88" priority="51">
      <formula>LEN(TRIM(AD14))=0</formula>
    </cfRule>
  </conditionalFormatting>
  <conditionalFormatting sqref="AD31:AF31">
    <cfRule type="containsBlanks" dxfId="87" priority="50">
      <formula>LEN(TRIM(AD31))=0</formula>
    </cfRule>
  </conditionalFormatting>
  <conditionalFormatting sqref="AD40:AF40">
    <cfRule type="containsBlanks" dxfId="86" priority="49">
      <formula>LEN(TRIM(AD40))=0</formula>
    </cfRule>
  </conditionalFormatting>
  <conditionalFormatting sqref="R55:T55">
    <cfRule type="containsBlanks" dxfId="85" priority="48">
      <formula>LEN(TRIM(R55))=0</formula>
    </cfRule>
  </conditionalFormatting>
  <conditionalFormatting sqref="AD55:AF55">
    <cfRule type="containsBlanks" dxfId="84" priority="47">
      <formula>LEN(TRIM(AD55))=0</formula>
    </cfRule>
  </conditionalFormatting>
  <conditionalFormatting sqref="N62:P62">
    <cfRule type="containsBlanks" dxfId="83" priority="46">
      <formula>LEN(TRIM(N62))=0</formula>
    </cfRule>
  </conditionalFormatting>
  <conditionalFormatting sqref="N66:P66">
    <cfRule type="containsBlanks" dxfId="82" priority="44">
      <formula>LEN(TRIM(N66))=0</formula>
    </cfRule>
  </conditionalFormatting>
  <conditionalFormatting sqref="N68:P68">
    <cfRule type="containsBlanks" dxfId="81" priority="43">
      <formula>LEN(TRIM(N68))=0</formula>
    </cfRule>
  </conditionalFormatting>
  <conditionalFormatting sqref="N70:P70">
    <cfRule type="containsBlanks" dxfId="80" priority="42">
      <formula>LEN(TRIM(N70))=0</formula>
    </cfRule>
  </conditionalFormatting>
  <conditionalFormatting sqref="Y62:AA62">
    <cfRule type="containsBlanks" dxfId="79" priority="41">
      <formula>LEN(TRIM(Y62))=0</formula>
    </cfRule>
  </conditionalFormatting>
  <conditionalFormatting sqref="Y64:AA64">
    <cfRule type="containsBlanks" dxfId="78" priority="40">
      <formula>LEN(TRIM(Y64))=0</formula>
    </cfRule>
  </conditionalFormatting>
  <conditionalFormatting sqref="Y66:AA66">
    <cfRule type="containsBlanks" dxfId="77" priority="39">
      <formula>LEN(TRIM(Y66))=0</formula>
    </cfRule>
  </conditionalFormatting>
  <conditionalFormatting sqref="Y68:AA68">
    <cfRule type="containsBlanks" dxfId="76" priority="38">
      <formula>LEN(TRIM(Y68))=0</formula>
    </cfRule>
  </conditionalFormatting>
  <conditionalFormatting sqref="Y70:AA70">
    <cfRule type="containsBlanks" dxfId="75" priority="37">
      <formula>LEN(TRIM(Y70))=0</formula>
    </cfRule>
  </conditionalFormatting>
  <conditionalFormatting sqref="O76:Q76">
    <cfRule type="containsBlanks" dxfId="74" priority="36">
      <formula>LEN(TRIM(O76))=0</formula>
    </cfRule>
  </conditionalFormatting>
  <conditionalFormatting sqref="O79:Q79">
    <cfRule type="containsBlanks" dxfId="73" priority="35">
      <formula>LEN(TRIM(O79))=0</formula>
    </cfRule>
  </conditionalFormatting>
  <conditionalFormatting sqref="O82:Q82">
    <cfRule type="containsBlanks" dxfId="72" priority="34">
      <formula>LEN(TRIM(O82))=0</formula>
    </cfRule>
  </conditionalFormatting>
  <conditionalFormatting sqref="U89:W89">
    <cfRule type="containsBlanks" dxfId="71" priority="33">
      <formula>LEN(TRIM(U89))=0</formula>
    </cfRule>
  </conditionalFormatting>
  <conditionalFormatting sqref="AD89:AF89">
    <cfRule type="containsBlanks" dxfId="70" priority="32">
      <formula>LEN(TRIM(AD89))=0</formula>
    </cfRule>
  </conditionalFormatting>
  <conditionalFormatting sqref="V92:X92">
    <cfRule type="containsBlanks" dxfId="69" priority="31">
      <formula>LEN(TRIM(V92))=0</formula>
    </cfRule>
  </conditionalFormatting>
  <conditionalFormatting sqref="B153">
    <cfRule type="containsBlanks" dxfId="68" priority="22">
      <formula>LEN(TRIM(B153))=0</formula>
    </cfRule>
  </conditionalFormatting>
  <conditionalFormatting sqref="H64:I64">
    <cfRule type="containsBlanks" dxfId="67" priority="16">
      <formula>LEN(TRIM(H64))=0</formula>
    </cfRule>
  </conditionalFormatting>
  <conditionalFormatting sqref="N64:P64">
    <cfRule type="containsBlanks" dxfId="66" priority="15">
      <formula>LEN(TRIM(N64))=0</formula>
    </cfRule>
  </conditionalFormatting>
  <conditionalFormatting sqref="S138:AF138">
    <cfRule type="containsBlanks" dxfId="62" priority="11">
      <formula>LEN(TRIM(S138))=0</formula>
    </cfRule>
  </conditionalFormatting>
  <conditionalFormatting sqref="Z14:AC14">
    <cfRule type="containsBlanks" dxfId="21" priority="10">
      <formula>LEN(TRIM(Z14))=0</formula>
    </cfRule>
  </conditionalFormatting>
  <conditionalFormatting sqref="Z11:AC11">
    <cfRule type="containsBlanks" dxfId="19" priority="9">
      <formula>LEN(TRIM(Z11))=0</formula>
    </cfRule>
  </conditionalFormatting>
  <conditionalFormatting sqref="Z31:AC31">
    <cfRule type="containsBlanks" dxfId="17" priority="8">
      <formula>LEN(TRIM(Z31))=0</formula>
    </cfRule>
  </conditionalFormatting>
  <conditionalFormatting sqref="Z40:AC40">
    <cfRule type="containsBlanks" dxfId="15" priority="7">
      <formula>LEN(TRIM(Z40))=0</formula>
    </cfRule>
  </conditionalFormatting>
  <conditionalFormatting sqref="N55:Q55">
    <cfRule type="containsBlanks" dxfId="13" priority="6">
      <formula>LEN(TRIM(N55))=0</formula>
    </cfRule>
  </conditionalFormatting>
  <conditionalFormatting sqref="Z55:AC55">
    <cfRule type="containsBlanks" dxfId="11" priority="5">
      <formula>LEN(TRIM(Z55))=0</formula>
    </cfRule>
  </conditionalFormatting>
  <conditionalFormatting sqref="J62:M62">
    <cfRule type="containsBlanks" dxfId="9" priority="4">
      <formula>LEN(TRIM(J62))=0</formula>
    </cfRule>
  </conditionalFormatting>
  <conditionalFormatting sqref="J64:M64">
    <cfRule type="containsBlanks" dxfId="7" priority="3">
      <formula>LEN(TRIM(J64))=0</formula>
    </cfRule>
  </conditionalFormatting>
  <conditionalFormatting sqref="U64:X64">
    <cfRule type="containsBlanks" dxfId="5" priority="2">
      <formula>LEN(TRIM(U64))=0</formula>
    </cfRule>
  </conditionalFormatting>
  <conditionalFormatting sqref="AC101:AF101">
    <cfRule type="containsBlanks" dxfId="3" priority="1">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Z40:AC40 U68:X68 K82:N82 L137:L148 Z55:AC55 U64:X64 U66:X66 J70:M70 U62:X62 J64:M64 P14:S14 U70:X70 K76:N76 K79:N79 N55:Q55 Q89:T89 Z89:AC89 R92:U92 Z31:AC31 Z11:AC11 J62:M62 Z14:AC14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V92:X92 N66:P66 N68:P68 N70:P70 Y62:AA62 Y64:AA64 Y66:AA66 Y68:AA68 Y70:AA70 O76:Q76 O79:Q79 O82:Q82 U89:W89 AD89:AF89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R47" sqref="R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160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CD-DP-5268-2023</v>
      </c>
      <c r="K9" s="156"/>
      <c r="L9" s="156"/>
      <c r="M9" s="156"/>
      <c r="N9" s="156"/>
      <c r="O9" s="156"/>
      <c r="P9" s="156"/>
      <c r="Q9" s="156"/>
      <c r="R9" s="156"/>
      <c r="S9" s="156"/>
      <c r="T9" s="156"/>
      <c r="U9" s="156"/>
      <c r="V9" s="157"/>
    </row>
    <row r="10" spans="2:32" ht="3.6" customHeight="1" x14ac:dyDescent="0.25"/>
    <row r="11" spans="2:32" ht="17.25" customHeight="1" x14ac:dyDescent="0.25">
      <c r="B11" s="273" t="s">
        <v>171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5"/>
      <c r="U14" s="264" t="s">
        <v>172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131</v>
      </c>
      <c r="M15" s="253"/>
      <c r="N15" s="253"/>
      <c r="O15" s="253"/>
      <c r="P15" s="253"/>
      <c r="Q15" s="253"/>
      <c r="R15" s="253"/>
      <c r="S15" s="254"/>
      <c r="T15" s="3"/>
      <c r="U15" s="9" t="s">
        <v>89</v>
      </c>
      <c r="V15" s="270" t="s">
        <v>165</v>
      </c>
      <c r="W15" s="271"/>
      <c r="X15" s="271"/>
      <c r="Y15" s="271"/>
      <c r="Z15" s="271"/>
      <c r="AA15" s="271"/>
      <c r="AB15" s="271"/>
      <c r="AC15" s="271"/>
      <c r="AD15" s="271"/>
      <c r="AE15" s="271"/>
      <c r="AF15" s="272"/>
    </row>
    <row r="16" spans="2:32" ht="42" customHeight="1" x14ac:dyDescent="0.25">
      <c r="B16" s="7">
        <v>1</v>
      </c>
      <c r="C16" s="221" t="s">
        <v>214</v>
      </c>
      <c r="D16" s="221"/>
      <c r="E16" s="221"/>
      <c r="F16" s="221"/>
      <c r="G16" s="221"/>
      <c r="H16" s="221"/>
      <c r="I16" s="221"/>
      <c r="J16" s="221"/>
      <c r="K16" s="221"/>
      <c r="L16" s="221" t="s">
        <v>225</v>
      </c>
      <c r="M16" s="221"/>
      <c r="N16" s="221"/>
      <c r="O16" s="221"/>
      <c r="P16" s="221"/>
      <c r="Q16" s="221"/>
      <c r="R16" s="221"/>
      <c r="S16" s="221"/>
      <c r="T16" s="1"/>
      <c r="U16" s="7"/>
      <c r="V16" s="222" t="s">
        <v>233</v>
      </c>
      <c r="W16" s="223"/>
      <c r="X16" s="223"/>
      <c r="Y16" s="223"/>
      <c r="Z16" s="223"/>
      <c r="AA16" s="223"/>
      <c r="AB16" s="223"/>
      <c r="AC16" s="223"/>
      <c r="AD16" s="223"/>
      <c r="AE16" s="223"/>
      <c r="AF16" s="224"/>
    </row>
    <row r="17" spans="2:32" ht="63.75" customHeight="1" x14ac:dyDescent="0.25">
      <c r="B17" s="7">
        <v>2</v>
      </c>
      <c r="C17" s="221" t="s">
        <v>215</v>
      </c>
      <c r="D17" s="221"/>
      <c r="E17" s="221"/>
      <c r="F17" s="221"/>
      <c r="G17" s="221"/>
      <c r="H17" s="221"/>
      <c r="I17" s="221"/>
      <c r="J17" s="221"/>
      <c r="K17" s="221"/>
      <c r="L17" s="221" t="s">
        <v>226</v>
      </c>
      <c r="M17" s="221"/>
      <c r="N17" s="221"/>
      <c r="O17" s="221"/>
      <c r="P17" s="221"/>
      <c r="Q17" s="221"/>
      <c r="R17" s="221"/>
      <c r="S17" s="221"/>
      <c r="T17" s="1"/>
      <c r="U17" s="7"/>
      <c r="V17" s="222" t="s">
        <v>234</v>
      </c>
      <c r="W17" s="223"/>
      <c r="X17" s="223"/>
      <c r="Y17" s="223"/>
      <c r="Z17" s="223"/>
      <c r="AA17" s="223"/>
      <c r="AB17" s="223"/>
      <c r="AC17" s="223"/>
      <c r="AD17" s="223"/>
      <c r="AE17" s="223"/>
      <c r="AF17" s="224"/>
    </row>
    <row r="18" spans="2:32" ht="42" customHeight="1" x14ac:dyDescent="0.25">
      <c r="B18" s="7">
        <v>3</v>
      </c>
      <c r="C18" s="221" t="s">
        <v>216</v>
      </c>
      <c r="D18" s="221"/>
      <c r="E18" s="221"/>
      <c r="F18" s="221"/>
      <c r="G18" s="221"/>
      <c r="H18" s="221"/>
      <c r="I18" s="221"/>
      <c r="J18" s="221"/>
      <c r="K18" s="221"/>
      <c r="L18" s="221" t="s">
        <v>227</v>
      </c>
      <c r="M18" s="221"/>
      <c r="N18" s="221"/>
      <c r="O18" s="221"/>
      <c r="P18" s="221"/>
      <c r="Q18" s="221"/>
      <c r="R18" s="221"/>
      <c r="S18" s="221"/>
      <c r="T18" s="1"/>
      <c r="U18" s="7"/>
      <c r="V18" s="222" t="s">
        <v>235</v>
      </c>
      <c r="W18" s="223"/>
      <c r="X18" s="223"/>
      <c r="Y18" s="223"/>
      <c r="Z18" s="223"/>
      <c r="AA18" s="223"/>
      <c r="AB18" s="223"/>
      <c r="AC18" s="223"/>
      <c r="AD18" s="223"/>
      <c r="AE18" s="223"/>
      <c r="AF18" s="224"/>
    </row>
    <row r="19" spans="2:32" ht="42" customHeight="1" x14ac:dyDescent="0.25">
      <c r="B19" s="7">
        <v>4</v>
      </c>
      <c r="C19" s="221" t="s">
        <v>217</v>
      </c>
      <c r="D19" s="221"/>
      <c r="E19" s="221"/>
      <c r="F19" s="221"/>
      <c r="G19" s="221"/>
      <c r="H19" s="221"/>
      <c r="I19" s="221"/>
      <c r="J19" s="221"/>
      <c r="K19" s="221"/>
      <c r="L19" s="221" t="s">
        <v>228</v>
      </c>
      <c r="M19" s="221"/>
      <c r="N19" s="221"/>
      <c r="O19" s="221"/>
      <c r="P19" s="221"/>
      <c r="Q19" s="221"/>
      <c r="R19" s="221"/>
      <c r="S19" s="221"/>
      <c r="T19" s="1"/>
      <c r="U19" s="7"/>
      <c r="V19" s="222" t="s">
        <v>236</v>
      </c>
      <c r="W19" s="223"/>
      <c r="X19" s="223"/>
      <c r="Y19" s="223"/>
      <c r="Z19" s="223"/>
      <c r="AA19" s="223"/>
      <c r="AB19" s="223"/>
      <c r="AC19" s="223"/>
      <c r="AD19" s="223"/>
      <c r="AE19" s="223"/>
      <c r="AF19" s="224"/>
    </row>
    <row r="20" spans="2:32" ht="42" customHeight="1" x14ac:dyDescent="0.25">
      <c r="B20" s="7">
        <v>5</v>
      </c>
      <c r="C20" s="221" t="s">
        <v>218</v>
      </c>
      <c r="D20" s="221"/>
      <c r="E20" s="221"/>
      <c r="F20" s="221"/>
      <c r="G20" s="221"/>
      <c r="H20" s="221"/>
      <c r="I20" s="221"/>
      <c r="J20" s="221"/>
      <c r="K20" s="221"/>
      <c r="L20" s="221" t="s">
        <v>229</v>
      </c>
      <c r="M20" s="221"/>
      <c r="N20" s="221"/>
      <c r="O20" s="221"/>
      <c r="P20" s="221"/>
      <c r="Q20" s="221"/>
      <c r="R20" s="221"/>
      <c r="S20" s="221"/>
      <c r="T20" s="1"/>
      <c r="U20" s="7"/>
      <c r="V20" s="222" t="s">
        <v>237</v>
      </c>
      <c r="W20" s="223"/>
      <c r="X20" s="223"/>
      <c r="Y20" s="223"/>
      <c r="Z20" s="223"/>
      <c r="AA20" s="223"/>
      <c r="AB20" s="223"/>
      <c r="AC20" s="223"/>
      <c r="AD20" s="223"/>
      <c r="AE20" s="223"/>
      <c r="AF20" s="224"/>
    </row>
    <row r="21" spans="2:32" ht="42" customHeight="1" x14ac:dyDescent="0.25">
      <c r="B21" s="7">
        <v>6</v>
      </c>
      <c r="C21" s="221" t="s">
        <v>219</v>
      </c>
      <c r="D21" s="221"/>
      <c r="E21" s="221"/>
      <c r="F21" s="221"/>
      <c r="G21" s="221"/>
      <c r="H21" s="221"/>
      <c r="I21" s="221"/>
      <c r="J21" s="221"/>
      <c r="K21" s="221"/>
      <c r="L21" s="221" t="s">
        <v>230</v>
      </c>
      <c r="M21" s="221"/>
      <c r="N21" s="221"/>
      <c r="O21" s="221"/>
      <c r="P21" s="221"/>
      <c r="Q21" s="221"/>
      <c r="R21" s="221"/>
      <c r="S21" s="221"/>
      <c r="T21" s="1"/>
      <c r="U21" s="7"/>
      <c r="V21" s="222" t="s">
        <v>238</v>
      </c>
      <c r="W21" s="223"/>
      <c r="X21" s="223"/>
      <c r="Y21" s="223"/>
      <c r="Z21" s="223"/>
      <c r="AA21" s="223"/>
      <c r="AB21" s="223"/>
      <c r="AC21" s="223"/>
      <c r="AD21" s="223"/>
      <c r="AE21" s="223"/>
      <c r="AF21" s="224"/>
    </row>
    <row r="22" spans="2:32" ht="42" customHeight="1" x14ac:dyDescent="0.25">
      <c r="B22" s="7">
        <v>7</v>
      </c>
      <c r="C22" s="221" t="s">
        <v>220</v>
      </c>
      <c r="D22" s="221"/>
      <c r="E22" s="221"/>
      <c r="F22" s="221"/>
      <c r="G22" s="221"/>
      <c r="H22" s="221"/>
      <c r="I22" s="221"/>
      <c r="J22" s="221"/>
      <c r="K22" s="221"/>
      <c r="L22" s="221" t="s">
        <v>231</v>
      </c>
      <c r="M22" s="221"/>
      <c r="N22" s="221"/>
      <c r="O22" s="221"/>
      <c r="P22" s="221"/>
      <c r="Q22" s="221"/>
      <c r="R22" s="221"/>
      <c r="S22" s="221"/>
      <c r="T22" s="1"/>
      <c r="U22" s="7"/>
      <c r="V22" s="222" t="s">
        <v>239</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15</v>
      </c>
      <c r="C46" s="230"/>
      <c r="D46" s="230" t="str">
        <f>IF('Formulario para pagos'!Z11="","",++'Formulario para pagos'!Z11)</f>
        <v>Diciembre</v>
      </c>
      <c r="E46" s="230"/>
      <c r="F46" s="230"/>
      <c r="G46" s="230"/>
      <c r="H46" s="230">
        <f>IF('Formulario para pagos'!AD11="","",+'Formulario para pagos'!AD11)</f>
        <v>2023</v>
      </c>
      <c r="I46" s="230"/>
      <c r="J46" s="230"/>
      <c r="R46" s="65">
        <v>15</v>
      </c>
      <c r="S46" s="65"/>
      <c r="T46" s="65" t="s">
        <v>21</v>
      </c>
      <c r="U46" s="65"/>
      <c r="V46" s="65"/>
      <c r="W46" s="65"/>
      <c r="X46" s="65">
        <v>2023</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61" priority="6">
      <formula>LEN(TRIM(B46))=0</formula>
    </cfRule>
  </conditionalFormatting>
  <conditionalFormatting sqref="J9:V9">
    <cfRule type="containsBlanks" dxfId="60" priority="7">
      <formula>LEN(TRIM(J9))=0</formula>
    </cfRule>
  </conditionalFormatting>
  <conditionalFormatting sqref="R46:S46">
    <cfRule type="containsBlanks" dxfId="59" priority="5">
      <formula>LEN(TRIM(R46))=0</formula>
    </cfRule>
  </conditionalFormatting>
  <conditionalFormatting sqref="X46:Z46">
    <cfRule type="containsBlanks" dxfId="58" priority="2">
      <formula>LEN(TRIM(X46))=0</formula>
    </cfRule>
  </conditionalFormatting>
  <conditionalFormatting sqref="T46:W46">
    <cfRule type="containsBlanks" dxfId="1"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161</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179</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152</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180</v>
      </c>
      <c r="C215" s="308" t="s">
        <v>181</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180</v>
      </c>
      <c r="C216" s="310" t="s">
        <v>182</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180</v>
      </c>
      <c r="C217" s="310" t="s">
        <v>183</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180</v>
      </c>
      <c r="C218" s="310" t="s">
        <v>184</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180</v>
      </c>
      <c r="C219" s="312" t="s">
        <v>185</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202</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186</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155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187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156</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157</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188</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189</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191</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192</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193</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194</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195</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196</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197</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203</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204</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198</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199</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200</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201</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2023-12-17T15:55:04Z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