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ccortes\Desktop\SDM\PROCESOS DE CONTRATACION 2018\INTERVENTORIA SEÑALES ELEVADAS\PDF PARA PUBLICAR\"/>
    </mc:Choice>
  </mc:AlternateContent>
  <bookViews>
    <workbookView xWindow="0" yWindow="0" windowWidth="28800" windowHeight="12300"/>
  </bookViews>
  <sheets>
    <sheet name="ANEXO" sheetId="1" r:id="rId1"/>
  </sheets>
  <externalReferences>
    <externalReference r:id="rId2"/>
  </externalReferences>
  <definedNames>
    <definedName name="_msoanchor_1" localSheetId="0">ANEXO!#REF!</definedName>
    <definedName name="_msoanchor_1">[1]G1!#REF!</definedName>
    <definedName name="_xlnm.Print_Area" localSheetId="0">ANEXO!$A$1:$R$56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5" i="1" l="1"/>
  <c r="Q44" i="1"/>
  <c r="Q43" i="1"/>
  <c r="Q42" i="1"/>
  <c r="Q41" i="1"/>
  <c r="Q40" i="1"/>
  <c r="Q36" i="1"/>
  <c r="Q35" i="1"/>
  <c r="Q34" i="1"/>
  <c r="Q33" i="1"/>
  <c r="Q32" i="1"/>
  <c r="Q31" i="1"/>
  <c r="Q25" i="1"/>
  <c r="Q21" i="1"/>
  <c r="Q20" i="1"/>
  <c r="Q19" i="1"/>
  <c r="Q18" i="1"/>
  <c r="Q17" i="1"/>
  <c r="Q14" i="1"/>
  <c r="Q13" i="1"/>
  <c r="Q12" i="1"/>
  <c r="Q11" i="1"/>
  <c r="Q10" i="1"/>
  <c r="Q9" i="1"/>
  <c r="Q8" i="1"/>
  <c r="Q37" i="1" l="1"/>
  <c r="Q46" i="1"/>
  <c r="Q15" i="1"/>
  <c r="Q23" i="1"/>
  <c r="Q26" i="1" l="1"/>
  <c r="Q27" i="1" s="1"/>
  <c r="Q48" i="1" s="1"/>
  <c r="Q49" i="1" s="1"/>
  <c r="Q50" i="1" s="1"/>
  <c r="Q52" i="1" s="1"/>
</calcChain>
</file>

<file path=xl/sharedStrings.xml><?xml version="1.0" encoding="utf-8"?>
<sst xmlns="http://schemas.openxmlformats.org/spreadsheetml/2006/main" count="92" uniqueCount="69">
  <si>
    <t>SUBSECRETARIA DE SERVICIOS DE LA MOVILIDAD</t>
  </si>
  <si>
    <t>OBJETO DEL CONTRATO</t>
  </si>
  <si>
    <t>DIRECCIÓN DE CONTROL Y VIGILANCIA</t>
  </si>
  <si>
    <t>“EJERCER LA INTERVENTORÍA TÉCNICA, ADMINISTRATIVA, FINANCIERA, Y LEGAL PARA LA FABRICACIÓN, SUMINISTRO E  INSTALACIÓN DE SEÑALES ELEVADAS PARA LA CIUDAD DE BOGOTÁ D.C.</t>
  </si>
  <si>
    <t>PERSONAL</t>
  </si>
  <si>
    <t>No.</t>
  </si>
  <si>
    <t>DESCRIPCIÓN</t>
  </si>
  <si>
    <t>Categoria</t>
  </si>
  <si>
    <t>Salario</t>
  </si>
  <si>
    <t>Mes 1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</si>
  <si>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</si>
  <si>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</si>
  <si>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</si>
  <si>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</si>
  <si>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</si>
  <si>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</si>
  <si>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</si>
  <si>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</si>
  <si>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>Mes 10</t>
  </si>
  <si>
    <t>Mes 11</t>
  </si>
  <si>
    <t>Mes 12</t>
  </si>
  <si>
    <t xml:space="preserve"> Valor Total</t>
  </si>
  <si>
    <t>PERSONAL PROFESIONAL (Ingenieros y Otros)</t>
  </si>
  <si>
    <t>DIRECTOR DE PROYECTO</t>
  </si>
  <si>
    <t>ESPECIALISTA TRANSITO Y TRANSPORTE</t>
  </si>
  <si>
    <t>ESPECIALISTA ESTRUCTURAL</t>
  </si>
  <si>
    <t>ESPECIALISTA EN GEOTECNIA</t>
  </si>
  <si>
    <t>INGENIERO RESIDENTE</t>
  </si>
  <si>
    <t>CONTADOR</t>
  </si>
  <si>
    <t>ABOGADO</t>
  </si>
  <si>
    <t>PERSONAL TÉCNICO Y PERSONAL AUXILIAR TÉCNICO</t>
  </si>
  <si>
    <t>INSPECTOR DE OBRA – CIMENTACION E IZAJE</t>
  </si>
  <si>
    <t>INSPECTOR DE OBRA – ESTRUCTURA METALICA</t>
  </si>
  <si>
    <t>TÉCNICO EN GEORREFERENCIACIÓN</t>
  </si>
  <si>
    <t>TÉCNICO  SEGURIDAD INDUSTRIAL</t>
  </si>
  <si>
    <t>CONDUCTOR</t>
  </si>
  <si>
    <t>PERSONAL ADMINISTRATIVO</t>
  </si>
  <si>
    <t>SECRETARIA 2</t>
  </si>
  <si>
    <t>SUBTOTAL</t>
  </si>
  <si>
    <t>MULTIPLICADOR</t>
  </si>
  <si>
    <t>TOTAL CON FACTOR MULTIPLICADOR</t>
  </si>
  <si>
    <t>GASTOS OPERACIONALES</t>
  </si>
  <si>
    <t>Tarifa</t>
  </si>
  <si>
    <t>Valor Total</t>
  </si>
  <si>
    <t>EQUIPO</t>
  </si>
  <si>
    <t>VEHICULO MODELO 2006-2003 (1300-2000 CC)</t>
  </si>
  <si>
    <t>ALQUILER OFICINA (60 M2)</t>
  </si>
  <si>
    <t>CÁMARA DIGITAL, INCLUYE MAMEORIAS DE 8 GB.</t>
  </si>
  <si>
    <t>SERVICIO DE ALQUILER PORTATILES COREL</t>
  </si>
  <si>
    <t>EDICIÓN DE INFORME MENSUAL DE INTERVENTORÍA TAMAÑO CARTA COLOR BLANCO, ORIGINAL Y COPIA</t>
  </si>
  <si>
    <t>EQUIPOS DE COMUNICACIÓN Y DATOS</t>
  </si>
  <si>
    <t xml:space="preserve">                                                                                              SUBTOTAL </t>
  </si>
  <si>
    <t>PRUEBAS DE LAS ESTRUCTURAS</t>
  </si>
  <si>
    <t>UND</t>
  </si>
  <si>
    <t>CANT</t>
  </si>
  <si>
    <t>TOMA DE CILINDROS , ENSAYOS DE COMPRESIÓN A CONCRETOS Y ASENTAMIENTO</t>
  </si>
  <si>
    <t>INSPECCIÓN  SOLDADURAS - ENSAYOS NO DESTRUCTIVOS MÉTODO ULTRASONIDO, PARTICULAS MAGNETICAS HUMEDAS + VISUAL 100% . REALIZADOS A: SOLDADURA LINEAL</t>
  </si>
  <si>
    <t>ML</t>
  </si>
  <si>
    <t>ENSAYOS A LA PINTURA DE LAS ESTRUCTURAS, 20 PUNTOS POR SEÑAL (ESPESOR Y ADHERENCIA)</t>
  </si>
  <si>
    <t>SEÑAL</t>
  </si>
  <si>
    <t>PRUEBA DE ESPESOR DE LA TUBERÍA, INCLUYE ESPESOR DEL GALVANIZADO, 20 PUNTOS POR SEÑAL</t>
  </si>
  <si>
    <t>ENSAYOS  AL SISTEMA DE PUESTA A TIERRA (Conductividad y resistividad)</t>
  </si>
  <si>
    <t>ENSAYOS   DE RETROREFLEXION  A SEÑALES</t>
  </si>
  <si>
    <t>TOTAL VALOR BASICO</t>
  </si>
  <si>
    <t>IVA</t>
  </si>
  <si>
    <t>TOTAL INCLUIDO IVA</t>
  </si>
  <si>
    <t>TOTAL GENERAL</t>
  </si>
  <si>
    <t>ANEXO 15 -DISCRIMINACIÓN DE LA PROPUESTA ECONOMICA</t>
  </si>
  <si>
    <r>
      <t xml:space="preserve"> NOTA: </t>
    </r>
    <r>
      <rPr>
        <sz val="10"/>
        <rFont val="Arial Narrow"/>
        <family val="2"/>
      </rPr>
      <t>Señor proponente recuerde que la información consignada en la sección propuesta Econonómica del pliego electrónico del SECOP II, debe coincidir con el valor total de la propuesta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</si>
</sst>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-* #,##0.00_-;\-* #,##0.00_-;_-* &quot;-&quot;??_-;_-@_-"/>
    <numFmt numFmtId="164" formatCode="[$$-240A]#,##0.00;[Red]\([$$-240A]#,##0.00\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 * #,##0.00_ ;_ * \-#,##0.00_ ;_ * \-??_ ;_ @_ "/>
    <numFmt numFmtId="168" formatCode="_ * #,##0_ ;_ * \-#,##0_ ;_ * \-??_ ;_ @_ "/>
    <numFmt numFmtId="169" formatCode="[$$-80A]#,##0"/>
    <numFmt numFmtId="170" formatCode="_(&quot;$&quot;\ * #,##0.0_);_(&quot;$&quot;\ * \(#,##0.0\);_(&quot;$&quot;\ * &quot;-&quot;??_);_(@_)"/>
    <numFmt numFmtId="171" formatCode="[$$-240A]#,##0;[Red]\-[$$-240A]#,##0"/>
    <numFmt numFmtId="172" formatCode="[$$-80A]#,##0.00"/>
    <numFmt numFmtId="173" formatCode="[$$-240A]#,##0;[Red]\([$$-240A]#,##0\)"/>
    <numFmt numFmtId="174" formatCode="&quot;$&quot;\ #,##0_);[Red]\(&quot;$&quot;\ #,##0\)"/>
    <numFmt numFmtId="175" formatCode="&quot;$&quot;\ #,##0.00_);[Red]\(&quot;$&quot;\ #,##0.00\)"/>
    <numFmt numFmtId="176" formatCode="0.000%"/>
    <numFmt numFmtId="177" formatCode="[$$-240A]\ #,##0.00_);[Red]\([$$-240A]\ #,##0.00\)"/>
    <numFmt numFmtId="178" formatCode="0.000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0"/>
      <color theme="0"/>
      <name val="Arial Narrow"/>
      <family val="2"/>
    </font>
    <font>
      <b/>
      <u/>
      <sz val="1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b/>
      <sz val="10"/>
      <color theme="0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0000"/>
      <name val="Arial Narrow"/>
      <family val="2"/>
    </font>
    <font>
      <b/>
      <sz val="12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00CC6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165" fontId="2" fillId="0" borderId="0" applyFont="0" applyFill="0" applyBorder="0" applyAlignment="0" applyProtection="0"/>
    <xf numFmtId="0" fontId="2" fillId="0" borderId="0"/>
    <xf numFmtId="167" fontId="2" fillId="0" borderId="0" applyFill="0" applyBorder="0" applyAlignment="0" applyProtection="0"/>
    <xf numFmtId="165" fontId="1" fillId="0" borderId="0" applyFont="0" applyFill="0" applyBorder="0" applyAlignment="0" applyProtection="0"/>
    <xf numFmtId="9" fontId="2" fillId="0" borderId="0" applyFill="0" applyBorder="0" applyAlignment="0" applyProtection="0"/>
  </cellStyleXfs>
  <cellXfs count="117">
    <xf numFmtId="0" fontId="0" fillId="0" borderId="0" xfId="0"/>
    <xf numFmtId="0" fontId="4" fillId="0" borderId="0" xfId="0" applyFont="1" applyBorder="1"/>
    <xf numFmtId="0" fontId="5" fillId="0" borderId="4" xfId="4" applyFont="1" applyFill="1" applyBorder="1" applyAlignment="1">
      <alignment vertical="center" wrapText="1"/>
    </xf>
    <xf numFmtId="0" fontId="3" fillId="0" borderId="4" xfId="4" applyFont="1" applyFill="1" applyBorder="1" applyAlignment="1">
      <alignment vertical="center"/>
    </xf>
    <xf numFmtId="0" fontId="3" fillId="0" borderId="4" xfId="4" applyFont="1" applyFill="1" applyBorder="1" applyAlignment="1" applyProtection="1">
      <alignment horizontal="center" vertical="center" wrapText="1"/>
    </xf>
    <xf numFmtId="0" fontId="3" fillId="0" borderId="4" xfId="4" applyFont="1" applyFill="1" applyBorder="1" applyAlignment="1">
      <alignment horizontal="center" vertical="center" wrapText="1"/>
    </xf>
    <xf numFmtId="3" fontId="3" fillId="0" borderId="4" xfId="4" applyNumberFormat="1" applyFont="1" applyFill="1" applyBorder="1" applyAlignment="1">
      <alignment horizontal="center" vertical="center" wrapText="1"/>
    </xf>
    <xf numFmtId="0" fontId="6" fillId="0" borderId="4" xfId="4" applyFont="1" applyFill="1" applyBorder="1" applyAlignment="1">
      <alignment horizontal="center" vertical="center"/>
    </xf>
    <xf numFmtId="0" fontId="6" fillId="0" borderId="4" xfId="4" applyFont="1" applyFill="1" applyBorder="1" applyAlignment="1" applyProtection="1">
      <alignment vertical="center"/>
    </xf>
    <xf numFmtId="0" fontId="6" fillId="0" borderId="4" xfId="4" applyFont="1" applyFill="1" applyBorder="1" applyAlignment="1" applyProtection="1">
      <alignment horizontal="center" vertical="center"/>
    </xf>
    <xf numFmtId="164" fontId="6" fillId="0" borderId="4" xfId="4" applyNumberFormat="1" applyFont="1" applyFill="1" applyBorder="1" applyAlignment="1" applyProtection="1">
      <alignment horizontal="right" vertical="center"/>
    </xf>
    <xf numFmtId="4" fontId="6" fillId="0" borderId="4" xfId="4" applyNumberFormat="1" applyFont="1" applyFill="1" applyBorder="1" applyAlignment="1">
      <alignment horizontal="center" vertical="center"/>
    </xf>
    <xf numFmtId="4" fontId="6" fillId="0" borderId="4" xfId="5" applyNumberFormat="1" applyFont="1" applyFill="1" applyBorder="1" applyAlignment="1">
      <alignment horizontal="center" vertical="center"/>
    </xf>
    <xf numFmtId="164" fontId="4" fillId="0" borderId="0" xfId="4" applyNumberFormat="1" applyFont="1" applyFill="1" applyBorder="1" applyAlignment="1" applyProtection="1">
      <alignment horizontal="right" vertical="center"/>
    </xf>
    <xf numFmtId="43" fontId="4" fillId="0" borderId="0" xfId="1" applyFont="1" applyBorder="1"/>
    <xf numFmtId="0" fontId="6" fillId="0" borderId="4" xfId="4" applyFont="1" applyFill="1" applyBorder="1" applyAlignment="1" applyProtection="1">
      <alignment vertical="center" wrapText="1"/>
    </xf>
    <xf numFmtId="0" fontId="6" fillId="0" borderId="5" xfId="4" applyFont="1" applyFill="1" applyBorder="1" applyAlignment="1">
      <alignment horizontal="center" vertical="center"/>
    </xf>
    <xf numFmtId="4" fontId="6" fillId="0" borderId="4" xfId="7" applyNumberFormat="1" applyFont="1" applyFill="1" applyBorder="1" applyAlignment="1">
      <alignment horizontal="center" vertical="center"/>
    </xf>
    <xf numFmtId="0" fontId="4" fillId="0" borderId="0" xfId="4" applyFont="1" applyFill="1" applyBorder="1" applyAlignment="1">
      <alignment vertical="center"/>
    </xf>
    <xf numFmtId="43" fontId="4" fillId="0" borderId="0" xfId="1" applyFont="1" applyFill="1" applyBorder="1" applyAlignment="1">
      <alignment vertical="center"/>
    </xf>
    <xf numFmtId="3" fontId="4" fillId="0" borderId="0" xfId="4" applyNumberFormat="1" applyFont="1" applyFill="1" applyBorder="1" applyAlignment="1">
      <alignment vertical="center"/>
    </xf>
    <xf numFmtId="0" fontId="4" fillId="0" borderId="0" xfId="3" applyFont="1" applyBorder="1"/>
    <xf numFmtId="165" fontId="4" fillId="0" borderId="0" xfId="6" applyFont="1" applyFill="1" applyBorder="1" applyAlignment="1">
      <alignment vertical="center"/>
    </xf>
    <xf numFmtId="4" fontId="6" fillId="0" borderId="4" xfId="4" applyNumberFormat="1" applyFont="1" applyFill="1" applyBorder="1" applyAlignment="1">
      <alignment vertical="center"/>
    </xf>
    <xf numFmtId="0" fontId="4" fillId="0" borderId="0" xfId="3" applyFont="1" applyBorder="1" applyAlignment="1">
      <alignment horizontal="center"/>
    </xf>
    <xf numFmtId="166" fontId="4" fillId="0" borderId="0" xfId="9" applyNumberFormat="1" applyFont="1" applyFill="1" applyBorder="1" applyAlignment="1">
      <alignment vertical="center"/>
    </xf>
    <xf numFmtId="165" fontId="4" fillId="0" borderId="0" xfId="4" applyNumberFormat="1" applyFont="1" applyFill="1" applyBorder="1" applyAlignment="1">
      <alignment vertical="center"/>
    </xf>
    <xf numFmtId="171" fontId="4" fillId="0" borderId="0" xfId="4" applyNumberFormat="1" applyFont="1" applyFill="1" applyBorder="1" applyAlignment="1" applyProtection="1">
      <alignment horizontal="right" vertical="center"/>
    </xf>
    <xf numFmtId="43" fontId="4" fillId="0" borderId="0" xfId="1" applyNumberFormat="1" applyFont="1" applyBorder="1"/>
    <xf numFmtId="164" fontId="6" fillId="0" borderId="4" xfId="4" applyNumberFormat="1" applyFont="1" applyFill="1" applyBorder="1" applyAlignment="1" applyProtection="1">
      <alignment horizontal="center" vertical="center"/>
    </xf>
    <xf numFmtId="164" fontId="4" fillId="0" borderId="0" xfId="3" applyNumberFormat="1" applyFont="1" applyBorder="1"/>
    <xf numFmtId="171" fontId="4" fillId="0" borderId="0" xfId="4" applyNumberFormat="1" applyFont="1" applyFill="1" applyBorder="1" applyAlignment="1" applyProtection="1">
      <alignment horizontal="center" vertical="center"/>
    </xf>
    <xf numFmtId="173" fontId="4" fillId="0" borderId="0" xfId="3" applyNumberFormat="1" applyFont="1" applyBorder="1"/>
    <xf numFmtId="173" fontId="4" fillId="0" borderId="0" xfId="4" applyNumberFormat="1" applyFont="1" applyFill="1" applyBorder="1" applyAlignment="1" applyProtection="1">
      <alignment horizontal="center" vertical="center"/>
    </xf>
    <xf numFmtId="173" fontId="6" fillId="0" borderId="4" xfId="4" applyNumberFormat="1" applyFont="1" applyFill="1" applyBorder="1" applyAlignment="1" applyProtection="1">
      <alignment horizontal="center" vertical="center"/>
    </xf>
    <xf numFmtId="0" fontId="3" fillId="0" borderId="2" xfId="4" applyFont="1" applyFill="1" applyBorder="1" applyAlignment="1">
      <alignment vertical="center"/>
    </xf>
    <xf numFmtId="9" fontId="3" fillId="0" borderId="4" xfId="4" applyNumberFormat="1" applyFont="1" applyFill="1" applyBorder="1" applyAlignment="1">
      <alignment horizontal="center" vertical="center"/>
    </xf>
    <xf numFmtId="11" fontId="4" fillId="0" borderId="0" xfId="3" applyNumberFormat="1" applyFont="1" applyBorder="1"/>
    <xf numFmtId="172" fontId="8" fillId="0" borderId="0" xfId="4" applyNumberFormat="1" applyFont="1" applyFill="1" applyBorder="1" applyAlignment="1">
      <alignment vertical="center"/>
    </xf>
    <xf numFmtId="165" fontId="4" fillId="0" borderId="0" xfId="9" applyFont="1" applyBorder="1"/>
    <xf numFmtId="172" fontId="4" fillId="0" borderId="0" xfId="0" applyNumberFormat="1" applyFont="1" applyBorder="1"/>
    <xf numFmtId="0" fontId="6" fillId="0" borderId="0" xfId="4" applyFont="1" applyFill="1" applyAlignment="1">
      <alignment horizontal="center" vertical="center"/>
    </xf>
    <xf numFmtId="0" fontId="6" fillId="0" borderId="0" xfId="3" applyFont="1" applyFill="1"/>
    <xf numFmtId="175" fontId="8" fillId="0" borderId="0" xfId="0" applyNumberFormat="1" applyFont="1" applyBorder="1"/>
    <xf numFmtId="0" fontId="6" fillId="0" borderId="0" xfId="4" applyFont="1" applyFill="1" applyAlignment="1">
      <alignment vertical="center"/>
    </xf>
    <xf numFmtId="176" fontId="6" fillId="0" borderId="0" xfId="2" applyNumberFormat="1" applyFont="1" applyFill="1"/>
    <xf numFmtId="0" fontId="6" fillId="0" borderId="0" xfId="4" applyFont="1" applyAlignment="1">
      <alignment horizontal="center" vertical="center"/>
    </xf>
    <xf numFmtId="0" fontId="6" fillId="0" borderId="0" xfId="3" applyFont="1"/>
    <xf numFmtId="0" fontId="9" fillId="0" borderId="0" xfId="0" applyFont="1"/>
    <xf numFmtId="174" fontId="10" fillId="2" borderId="0" xfId="0" applyNumberFormat="1" applyFont="1" applyFill="1"/>
    <xf numFmtId="177" fontId="6" fillId="0" borderId="0" xfId="3" applyNumberFormat="1" applyFont="1"/>
    <xf numFmtId="172" fontId="11" fillId="0" borderId="0" xfId="0" applyNumberFormat="1" applyFont="1"/>
    <xf numFmtId="43" fontId="9" fillId="0" borderId="0" xfId="1" applyFont="1"/>
    <xf numFmtId="172" fontId="6" fillId="0" borderId="0" xfId="4" applyNumberFormat="1" applyFont="1" applyFill="1" applyBorder="1" applyAlignment="1">
      <alignment horizontal="center" vertical="center"/>
    </xf>
    <xf numFmtId="178" fontId="6" fillId="0" borderId="0" xfId="10" applyNumberFormat="1" applyFont="1" applyFill="1" applyAlignment="1">
      <alignment vertical="center"/>
    </xf>
    <xf numFmtId="165" fontId="6" fillId="0" borderId="0" xfId="6" applyFont="1" applyFill="1" applyAlignment="1">
      <alignment vertical="center"/>
    </xf>
    <xf numFmtId="176" fontId="6" fillId="0" borderId="0" xfId="10" applyNumberFormat="1" applyFont="1" applyFill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3" fillId="0" borderId="1" xfId="4" applyFont="1" applyFill="1" applyBorder="1" applyAlignment="1">
      <alignment horizontal="right" vertical="center"/>
    </xf>
    <xf numFmtId="0" fontId="3" fillId="0" borderId="2" xfId="4" applyFont="1" applyFill="1" applyBorder="1" applyAlignment="1">
      <alignment horizontal="right" vertical="center"/>
    </xf>
    <xf numFmtId="172" fontId="6" fillId="0" borderId="2" xfId="4" applyNumberFormat="1" applyFont="1" applyFill="1" applyBorder="1" applyAlignment="1">
      <alignment horizontal="center" vertical="center"/>
    </xf>
    <xf numFmtId="172" fontId="6" fillId="0" borderId="3" xfId="4" applyNumberFormat="1" applyFont="1" applyFill="1" applyBorder="1" applyAlignment="1">
      <alignment horizontal="center" vertical="center"/>
    </xf>
    <xf numFmtId="0" fontId="3" fillId="0" borderId="1" xfId="4" applyFont="1" applyFill="1" applyBorder="1" applyAlignment="1">
      <alignment horizontal="center" vertical="center"/>
    </xf>
    <xf numFmtId="0" fontId="3" fillId="0" borderId="2" xfId="4" applyFont="1" applyFill="1" applyBorder="1" applyAlignment="1">
      <alignment horizontal="center" vertical="center"/>
    </xf>
    <xf numFmtId="0" fontId="3" fillId="0" borderId="3" xfId="4" applyFont="1" applyFill="1" applyBorder="1" applyAlignment="1">
      <alignment horizontal="center" vertical="center"/>
    </xf>
    <xf numFmtId="172" fontId="3" fillId="0" borderId="2" xfId="4" applyNumberFormat="1" applyFont="1" applyFill="1" applyBorder="1" applyAlignment="1">
      <alignment horizontal="center" vertical="center"/>
    </xf>
    <xf numFmtId="172" fontId="3" fillId="0" borderId="3" xfId="4" applyNumberFormat="1" applyFont="1" applyFill="1" applyBorder="1" applyAlignment="1">
      <alignment horizontal="center" vertical="center"/>
    </xf>
    <xf numFmtId="0" fontId="3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172" fontId="3" fillId="0" borderId="1" xfId="4" applyNumberFormat="1" applyFont="1" applyFill="1" applyBorder="1" applyAlignment="1">
      <alignment horizontal="center" vertical="center"/>
    </xf>
    <xf numFmtId="0" fontId="3" fillId="0" borderId="3" xfId="4" applyFont="1" applyFill="1" applyBorder="1" applyAlignment="1">
      <alignment horizontal="right" vertical="center"/>
    </xf>
    <xf numFmtId="172" fontId="6" fillId="0" borderId="1" xfId="4" applyNumberFormat="1" applyFont="1" applyFill="1" applyBorder="1" applyAlignment="1">
      <alignment horizontal="center" vertical="center"/>
    </xf>
    <xf numFmtId="0" fontId="6" fillId="0" borderId="1" xfId="4" applyFont="1" applyFill="1" applyBorder="1" applyAlignment="1" applyProtection="1">
      <alignment horizontal="left" vertical="center" wrapText="1"/>
    </xf>
    <xf numFmtId="0" fontId="6" fillId="0" borderId="3" xfId="4" applyFont="1" applyFill="1" applyBorder="1" applyAlignment="1" applyProtection="1">
      <alignment horizontal="left" vertical="center" wrapText="1"/>
    </xf>
    <xf numFmtId="4" fontId="6" fillId="0" borderId="1" xfId="4" applyNumberFormat="1" applyFont="1" applyFill="1" applyBorder="1" applyAlignment="1">
      <alignment horizontal="center" vertical="center"/>
    </xf>
    <xf numFmtId="4" fontId="6" fillId="0" borderId="3" xfId="4" applyNumberFormat="1" applyFont="1" applyFill="1" applyBorder="1" applyAlignment="1">
      <alignment horizontal="center" vertical="center"/>
    </xf>
    <xf numFmtId="3" fontId="6" fillId="0" borderId="1" xfId="4" applyNumberFormat="1" applyFont="1" applyFill="1" applyBorder="1" applyAlignment="1">
      <alignment horizontal="center" vertical="center"/>
    </xf>
    <xf numFmtId="3" fontId="6" fillId="0" borderId="3" xfId="4" applyNumberFormat="1" applyFont="1" applyFill="1" applyBorder="1" applyAlignment="1">
      <alignment horizontal="center" vertical="center"/>
    </xf>
    <xf numFmtId="170" fontId="6" fillId="0" borderId="1" xfId="6" applyNumberFormat="1" applyFont="1" applyFill="1" applyBorder="1" applyAlignment="1">
      <alignment horizontal="center" vertical="center" wrapText="1"/>
    </xf>
    <xf numFmtId="170" fontId="6" fillId="0" borderId="3" xfId="6" applyNumberFormat="1" applyFont="1" applyFill="1" applyBorder="1" applyAlignment="1">
      <alignment horizontal="center" vertical="center" wrapText="1"/>
    </xf>
    <xf numFmtId="0" fontId="6" fillId="0" borderId="1" xfId="4" applyFont="1" applyFill="1" applyBorder="1" applyAlignment="1">
      <alignment horizontal="justify" vertical="center" wrapText="1"/>
    </xf>
    <xf numFmtId="0" fontId="6" fillId="0" borderId="2" xfId="4" applyFont="1" applyFill="1" applyBorder="1" applyAlignment="1">
      <alignment horizontal="justify" vertical="center" wrapText="1"/>
    </xf>
    <xf numFmtId="0" fontId="6" fillId="0" borderId="4" xfId="4" applyFont="1" applyFill="1" applyBorder="1" applyAlignment="1" applyProtection="1">
      <alignment horizontal="left" vertical="center" wrapText="1"/>
    </xf>
    <xf numFmtId="0" fontId="6" fillId="0" borderId="1" xfId="3" applyFont="1" applyFill="1" applyBorder="1" applyAlignment="1">
      <alignment horizontal="justify" wrapText="1"/>
    </xf>
    <xf numFmtId="0" fontId="6" fillId="0" borderId="3" xfId="3" applyFont="1" applyFill="1" applyBorder="1" applyAlignment="1">
      <alignment horizontal="justify" wrapText="1"/>
    </xf>
    <xf numFmtId="0" fontId="6" fillId="0" borderId="1" xfId="4" applyFont="1" applyFill="1" applyBorder="1" applyAlignment="1">
      <alignment horizontal="right" vertical="center"/>
    </xf>
    <xf numFmtId="0" fontId="6" fillId="0" borderId="2" xfId="4" applyFont="1" applyFill="1" applyBorder="1" applyAlignment="1">
      <alignment horizontal="right" vertical="center"/>
    </xf>
    <xf numFmtId="0" fontId="3" fillId="0" borderId="4" xfId="4" applyFont="1" applyFill="1" applyBorder="1" applyAlignment="1">
      <alignment horizontal="center" vertical="center" wrapText="1"/>
    </xf>
    <xf numFmtId="0" fontId="3" fillId="0" borderId="1" xfId="4" applyFont="1" applyFill="1" applyBorder="1" applyAlignment="1">
      <alignment horizontal="center" vertical="center" wrapText="1"/>
    </xf>
    <xf numFmtId="0" fontId="3" fillId="0" borderId="3" xfId="4" applyFont="1" applyFill="1" applyBorder="1" applyAlignment="1">
      <alignment horizontal="center" vertical="center" wrapText="1"/>
    </xf>
    <xf numFmtId="4" fontId="3" fillId="0" borderId="4" xfId="4" applyNumberFormat="1" applyFont="1" applyFill="1" applyBorder="1" applyAlignment="1">
      <alignment horizontal="center" vertical="center" wrapText="1"/>
    </xf>
    <xf numFmtId="0" fontId="3" fillId="0" borderId="4" xfId="4" applyFont="1" applyFill="1" applyBorder="1" applyAlignment="1">
      <alignment horizontal="center" vertical="center"/>
    </xf>
    <xf numFmtId="4" fontId="7" fillId="0" borderId="1" xfId="4" applyNumberFormat="1" applyFont="1" applyFill="1" applyBorder="1" applyAlignment="1">
      <alignment horizontal="center" vertical="center"/>
    </xf>
    <xf numFmtId="4" fontId="7" fillId="0" borderId="2" xfId="4" applyNumberFormat="1" applyFont="1" applyFill="1" applyBorder="1" applyAlignment="1">
      <alignment horizontal="center" vertical="center"/>
    </xf>
    <xf numFmtId="4" fontId="7" fillId="0" borderId="3" xfId="4" applyNumberFormat="1" applyFont="1" applyFill="1" applyBorder="1" applyAlignment="1">
      <alignment horizontal="center" vertical="center"/>
    </xf>
    <xf numFmtId="4" fontId="3" fillId="0" borderId="1" xfId="4" applyNumberFormat="1" applyFont="1" applyFill="1" applyBorder="1" applyAlignment="1">
      <alignment horizontal="center" vertical="center"/>
    </xf>
    <xf numFmtId="4" fontId="3" fillId="0" borderId="2" xfId="4" applyNumberFormat="1" applyFont="1" applyFill="1" applyBorder="1" applyAlignment="1">
      <alignment horizontal="center" vertical="center"/>
    </xf>
    <xf numFmtId="4" fontId="3" fillId="0" borderId="3" xfId="4" applyNumberFormat="1" applyFont="1" applyFill="1" applyBorder="1" applyAlignment="1">
      <alignment horizontal="center" vertical="center"/>
    </xf>
    <xf numFmtId="169" fontId="3" fillId="0" borderId="2" xfId="4" applyNumberFormat="1" applyFont="1" applyFill="1" applyBorder="1" applyAlignment="1">
      <alignment horizontal="right" vertical="center"/>
    </xf>
    <xf numFmtId="169" fontId="3" fillId="0" borderId="3" xfId="4" applyNumberFormat="1" applyFont="1" applyFill="1" applyBorder="1" applyAlignment="1">
      <alignment horizontal="right" vertical="center"/>
    </xf>
    <xf numFmtId="0" fontId="6" fillId="0" borderId="1" xfId="4" applyFont="1" applyFill="1" applyBorder="1" applyAlignment="1">
      <alignment horizontal="center" vertical="center"/>
    </xf>
    <xf numFmtId="0" fontId="6" fillId="0" borderId="2" xfId="4" applyFont="1" applyFill="1" applyBorder="1" applyAlignment="1">
      <alignment horizontal="center" vertical="center"/>
    </xf>
    <xf numFmtId="0" fontId="6" fillId="0" borderId="3" xfId="4" applyFont="1" applyFill="1" applyBorder="1" applyAlignment="1">
      <alignment horizontal="center" vertical="center"/>
    </xf>
    <xf numFmtId="166" fontId="3" fillId="0" borderId="4" xfId="6" applyNumberFormat="1" applyFont="1" applyFill="1" applyBorder="1" applyAlignment="1">
      <alignment horizontal="center" vertical="center" wrapText="1"/>
    </xf>
    <xf numFmtId="0" fontId="6" fillId="0" borderId="4" xfId="4" applyFont="1" applyFill="1" applyBorder="1" applyAlignment="1" applyProtection="1">
      <alignment horizontal="left" vertical="center"/>
    </xf>
    <xf numFmtId="166" fontId="6" fillId="0" borderId="1" xfId="6" applyNumberFormat="1" applyFont="1" applyFill="1" applyBorder="1" applyAlignment="1">
      <alignment horizontal="center" vertical="center" wrapText="1"/>
    </xf>
    <xf numFmtId="166" fontId="6" fillId="0" borderId="3" xfId="6" applyNumberFormat="1" applyFont="1" applyFill="1" applyBorder="1" applyAlignment="1">
      <alignment horizontal="center" vertical="center" wrapText="1"/>
    </xf>
    <xf numFmtId="169" fontId="6" fillId="0" borderId="2" xfId="4" applyNumberFormat="1" applyFont="1" applyFill="1" applyBorder="1" applyAlignment="1">
      <alignment horizontal="right" vertical="center"/>
    </xf>
    <xf numFmtId="169" fontId="6" fillId="0" borderId="3" xfId="4" applyNumberFormat="1" applyFont="1" applyFill="1" applyBorder="1" applyAlignment="1">
      <alignment horizontal="right" vertical="center"/>
    </xf>
    <xf numFmtId="168" fontId="6" fillId="0" borderId="4" xfId="8" applyNumberFormat="1" applyFont="1" applyFill="1" applyBorder="1" applyAlignment="1" applyProtection="1">
      <alignment vertical="center"/>
    </xf>
    <xf numFmtId="168" fontId="6" fillId="0" borderId="1" xfId="8" applyNumberFormat="1" applyFont="1" applyFill="1" applyBorder="1" applyAlignment="1" applyProtection="1">
      <alignment vertical="center"/>
    </xf>
    <xf numFmtId="168" fontId="6" fillId="0" borderId="3" xfId="8" applyNumberFormat="1" applyFont="1" applyFill="1" applyBorder="1" applyAlignment="1" applyProtection="1">
      <alignment vertical="center"/>
    </xf>
    <xf numFmtId="0" fontId="12" fillId="0" borderId="1" xfId="3" applyFont="1" applyFill="1" applyBorder="1" applyAlignment="1">
      <alignment horizontal="center" vertical="center" wrapText="1"/>
    </xf>
    <xf numFmtId="0" fontId="12" fillId="0" borderId="2" xfId="3" applyFont="1" applyFill="1" applyBorder="1" applyAlignment="1">
      <alignment horizontal="center" vertical="center" wrapText="1"/>
    </xf>
    <xf numFmtId="0" fontId="12" fillId="0" borderId="3" xfId="3" applyFont="1" applyFill="1" applyBorder="1" applyAlignment="1">
      <alignment horizontal="center" vertical="center" wrapText="1"/>
    </xf>
    <xf numFmtId="0" fontId="6" fillId="0" borderId="4" xfId="4" applyFont="1" applyFill="1" applyBorder="1" applyAlignment="1">
      <alignment horizontal="center" vertical="center"/>
    </xf>
    <xf numFmtId="0" fontId="6" fillId="0" borderId="3" xfId="4" applyFont="1" applyFill="1" applyBorder="1" applyAlignment="1">
      <alignment horizontal="justify" vertical="center" wrapText="1"/>
    </xf>
  </cellXfs>
  <cellStyles count="11">
    <cellStyle name="Millares" xfId="1" builtinId="3"/>
    <cellStyle name="Millares 3" xfId="8"/>
    <cellStyle name="Moneda 2" xfId="9"/>
    <cellStyle name="Moneda 3" xfId="6"/>
    <cellStyle name="Normal" xfId="0" builtinId="0"/>
    <cellStyle name="Normal 2" xfId="4"/>
    <cellStyle name="Normal 3" xfId="5"/>
    <cellStyle name="Normal 3 2" xfId="7"/>
    <cellStyle name="Normal 4" xfId="3"/>
    <cellStyle name="Porcentaje" xfId="2" builtinId="5"/>
    <cellStyle name="Porcentaje 3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bermudez/Downloads/PRESUPUESTO%20OFICI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1"/>
      <sheetName val="ANEXO"/>
      <sheetName val="G1 (2)"/>
      <sheetName val="MATRIZ DE RIESGO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X84"/>
  <sheetViews>
    <sheetView showGridLines="0" tabSelected="1" view="pageBreakPreview" topLeftCell="A25" zoomScaleNormal="100" zoomScaleSheetLayoutView="100" workbookViewId="0">
      <selection activeCell="R56" sqref="R56"/>
    </sheetView>
  </sheetViews>
  <sheetFormatPr baseColWidth="10" defaultRowHeight="12.75" x14ac:dyDescent="0.2"/>
  <cols>
    <col min="1" max="1" width="3.28515625" style="48" customWidth="1"/>
    <col min="2" max="2" width="33.5703125" style="48" customWidth="1"/>
    <col min="3" max="3" width="8.85546875" style="48" customWidth="1"/>
    <col min="4" max="4" width="12.28515625" style="48" customWidth="1"/>
    <col min="5" max="10" width="5.85546875" style="48" customWidth="1"/>
    <col min="11" max="13" width="5.7109375" style="48" customWidth="1"/>
    <col min="14" max="14" width="6.28515625" style="48" customWidth="1"/>
    <col min="15" max="15" width="6.5703125" style="48" customWidth="1"/>
    <col min="16" max="16" width="6.42578125" style="48" customWidth="1"/>
    <col min="17" max="17" width="5.28515625" style="48" customWidth="1"/>
    <col min="18" max="18" width="14.7109375" style="48" customWidth="1"/>
    <col min="19" max="19" width="16.85546875" style="1" customWidth="1"/>
    <col min="20" max="23" width="16.7109375" style="1" customWidth="1"/>
    <col min="24" max="24" width="42.7109375" style="1" customWidth="1"/>
    <col min="25" max="26" width="9.7109375" style="1" customWidth="1"/>
    <col min="27" max="27" width="7.5703125" style="1" customWidth="1"/>
    <col min="28" max="28" width="10.42578125" style="1" customWidth="1"/>
    <col min="29" max="29" width="12.42578125" style="1" customWidth="1"/>
    <col min="30" max="16384" width="11.42578125" style="1"/>
  </cols>
  <sheetData>
    <row r="1" spans="1:23" ht="30.75" customHeight="1" x14ac:dyDescent="0.2">
      <c r="A1" s="112" t="s">
        <v>67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4"/>
    </row>
    <row r="2" spans="1:23" x14ac:dyDescent="0.2">
      <c r="A2" s="62" t="s">
        <v>0</v>
      </c>
      <c r="B2" s="63"/>
      <c r="C2" s="63"/>
      <c r="D2" s="63"/>
      <c r="E2" s="63"/>
      <c r="F2" s="63"/>
      <c r="G2" s="64"/>
      <c r="H2" s="2"/>
      <c r="I2" s="87" t="s">
        <v>1</v>
      </c>
      <c r="J2" s="87"/>
      <c r="K2" s="87"/>
      <c r="L2" s="87"/>
      <c r="M2" s="87"/>
      <c r="N2" s="87"/>
      <c r="O2" s="87"/>
      <c r="P2" s="87"/>
      <c r="Q2" s="87"/>
      <c r="R2" s="87"/>
    </row>
    <row r="3" spans="1:23" ht="50.25" customHeight="1" x14ac:dyDescent="0.2">
      <c r="A3" s="91" t="s">
        <v>2</v>
      </c>
      <c r="B3" s="91"/>
      <c r="C3" s="115"/>
      <c r="D3" s="115"/>
      <c r="E3" s="115"/>
      <c r="F3" s="115"/>
      <c r="G3" s="115"/>
      <c r="H3" s="3"/>
      <c r="I3" s="80" t="s">
        <v>3</v>
      </c>
      <c r="J3" s="81"/>
      <c r="K3" s="81"/>
      <c r="L3" s="81"/>
      <c r="M3" s="81"/>
      <c r="N3" s="81"/>
      <c r="O3" s="81"/>
      <c r="P3" s="81"/>
      <c r="Q3" s="81"/>
      <c r="R3" s="116"/>
    </row>
    <row r="4" spans="1:23" x14ac:dyDescent="0.2">
      <c r="A4" s="91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</row>
    <row r="5" spans="1:23" x14ac:dyDescent="0.2">
      <c r="A5" s="91" t="s">
        <v>4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</row>
    <row r="6" spans="1:23" ht="15" customHeight="1" x14ac:dyDescent="0.2">
      <c r="A6" s="4" t="s">
        <v>5</v>
      </c>
      <c r="B6" s="5" t="s">
        <v>6</v>
      </c>
      <c r="C6" s="5" t="s">
        <v>7</v>
      </c>
      <c r="D6" s="6" t="s">
        <v>8</v>
      </c>
      <c r="E6" s="5" t="s">
        <v>9</v>
      </c>
      <c r="F6" s="5" t="s">
        <v>10</v>
      </c>
      <c r="G6" s="5" t="s">
        <v>11</v>
      </c>
      <c r="H6" s="5" t="s">
        <v>12</v>
      </c>
      <c r="I6" s="5" t="s">
        <v>13</v>
      </c>
      <c r="J6" s="5" t="s">
        <v>14</v>
      </c>
      <c r="K6" s="5" t="s">
        <v>15</v>
      </c>
      <c r="L6" s="5" t="s">
        <v>16</v>
      </c>
      <c r="M6" s="5" t="s">
        <v>17</v>
      </c>
      <c r="N6" s="5" t="s">
        <v>18</v>
      </c>
      <c r="O6" s="5" t="s">
        <v>19</v>
      </c>
      <c r="P6" s="5" t="s">
        <v>20</v>
      </c>
      <c r="Q6" s="90" t="s">
        <v>21</v>
      </c>
      <c r="R6" s="90"/>
    </row>
    <row r="7" spans="1:23" x14ac:dyDescent="0.2">
      <c r="A7" s="91" t="s">
        <v>22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1"/>
    </row>
    <row r="8" spans="1:23" ht="15" customHeight="1" x14ac:dyDescent="0.2">
      <c r="A8" s="7">
        <v>1</v>
      </c>
      <c r="B8" s="8" t="s">
        <v>23</v>
      </c>
      <c r="C8" s="9">
        <v>4</v>
      </c>
      <c r="D8" s="10"/>
      <c r="E8" s="11">
        <v>0.35</v>
      </c>
      <c r="F8" s="11">
        <v>0.35</v>
      </c>
      <c r="G8" s="11">
        <v>0.35</v>
      </c>
      <c r="H8" s="11">
        <v>0.35</v>
      </c>
      <c r="I8" s="11">
        <v>0.35</v>
      </c>
      <c r="J8" s="11">
        <v>0.35</v>
      </c>
      <c r="K8" s="11"/>
      <c r="L8" s="11"/>
      <c r="M8" s="11"/>
      <c r="N8" s="12"/>
      <c r="O8" s="11"/>
      <c r="P8" s="11"/>
      <c r="Q8" s="105">
        <f>+ROUND(SUM(E8:J8)*A8*D8,0)</f>
        <v>0</v>
      </c>
      <c r="R8" s="106"/>
      <c r="T8" s="13"/>
      <c r="U8" s="14"/>
    </row>
    <row r="9" spans="1:23" ht="15" customHeight="1" x14ac:dyDescent="0.2">
      <c r="A9" s="7">
        <v>1</v>
      </c>
      <c r="B9" s="15" t="s">
        <v>24</v>
      </c>
      <c r="C9" s="9">
        <v>5</v>
      </c>
      <c r="D9" s="10"/>
      <c r="E9" s="11">
        <v>0.6</v>
      </c>
      <c r="F9" s="11">
        <v>0.6</v>
      </c>
      <c r="G9" s="11">
        <v>0.6</v>
      </c>
      <c r="H9" s="11">
        <v>0.6</v>
      </c>
      <c r="I9" s="11">
        <v>0.6</v>
      </c>
      <c r="J9" s="11">
        <v>0.6</v>
      </c>
      <c r="K9" s="11"/>
      <c r="L9" s="11"/>
      <c r="M9" s="11"/>
      <c r="N9" s="12"/>
      <c r="O9" s="11"/>
      <c r="P9" s="11"/>
      <c r="Q9" s="105">
        <f t="shared" ref="Q9:Q14" si="0">+ROUND(SUM(E9:J9)*A9*D9,0)</f>
        <v>0</v>
      </c>
      <c r="R9" s="106"/>
      <c r="T9" s="13"/>
      <c r="U9" s="14"/>
    </row>
    <row r="10" spans="1:23" ht="15" customHeight="1" x14ac:dyDescent="0.2">
      <c r="A10" s="7">
        <v>1</v>
      </c>
      <c r="B10" s="15" t="s">
        <v>25</v>
      </c>
      <c r="C10" s="9">
        <v>5</v>
      </c>
      <c r="D10" s="10"/>
      <c r="E10" s="11">
        <v>0.3</v>
      </c>
      <c r="F10" s="11">
        <v>0.3</v>
      </c>
      <c r="G10" s="11">
        <v>0.3</v>
      </c>
      <c r="H10" s="11">
        <v>0.3</v>
      </c>
      <c r="I10" s="11">
        <v>0.3</v>
      </c>
      <c r="J10" s="11">
        <v>0.3</v>
      </c>
      <c r="K10" s="11"/>
      <c r="L10" s="11"/>
      <c r="M10" s="11"/>
      <c r="N10" s="12"/>
      <c r="O10" s="11"/>
      <c r="P10" s="11"/>
      <c r="Q10" s="105">
        <f t="shared" si="0"/>
        <v>0</v>
      </c>
      <c r="R10" s="106"/>
      <c r="T10" s="13"/>
      <c r="U10" s="14"/>
    </row>
    <row r="11" spans="1:23" ht="15" customHeight="1" x14ac:dyDescent="0.2">
      <c r="A11" s="7">
        <v>1</v>
      </c>
      <c r="B11" s="15" t="s">
        <v>26</v>
      </c>
      <c r="C11" s="9">
        <v>5</v>
      </c>
      <c r="D11" s="10"/>
      <c r="E11" s="11">
        <v>0.3</v>
      </c>
      <c r="F11" s="11">
        <v>0.3</v>
      </c>
      <c r="G11" s="11">
        <v>0.3</v>
      </c>
      <c r="H11" s="11">
        <v>0.3</v>
      </c>
      <c r="I11" s="11"/>
      <c r="J11" s="11"/>
      <c r="K11" s="11"/>
      <c r="L11" s="11"/>
      <c r="M11" s="11"/>
      <c r="N11" s="12"/>
      <c r="O11" s="11"/>
      <c r="P11" s="11"/>
      <c r="Q11" s="105">
        <f t="shared" si="0"/>
        <v>0</v>
      </c>
      <c r="R11" s="106"/>
      <c r="T11" s="13"/>
      <c r="U11" s="14"/>
    </row>
    <row r="12" spans="1:23" ht="15" customHeight="1" x14ac:dyDescent="0.2">
      <c r="A12" s="7">
        <v>1</v>
      </c>
      <c r="B12" s="8" t="s">
        <v>27</v>
      </c>
      <c r="C12" s="9">
        <v>8</v>
      </c>
      <c r="D12" s="10"/>
      <c r="E12" s="11">
        <v>1</v>
      </c>
      <c r="F12" s="11">
        <v>1</v>
      </c>
      <c r="G12" s="11">
        <v>1</v>
      </c>
      <c r="H12" s="11">
        <v>1</v>
      </c>
      <c r="I12" s="11">
        <v>1</v>
      </c>
      <c r="J12" s="11">
        <v>1</v>
      </c>
      <c r="K12" s="11"/>
      <c r="L12" s="11"/>
      <c r="M12" s="11"/>
      <c r="N12" s="12"/>
      <c r="O12" s="11"/>
      <c r="P12" s="11"/>
      <c r="Q12" s="105">
        <f t="shared" si="0"/>
        <v>0</v>
      </c>
      <c r="R12" s="106"/>
      <c r="T12" s="13"/>
      <c r="U12" s="14"/>
    </row>
    <row r="13" spans="1:23" ht="15" customHeight="1" x14ac:dyDescent="0.2">
      <c r="A13" s="16">
        <v>1</v>
      </c>
      <c r="B13" s="8" t="s">
        <v>28</v>
      </c>
      <c r="C13" s="9">
        <v>8</v>
      </c>
      <c r="D13" s="10"/>
      <c r="E13" s="11">
        <v>0.2</v>
      </c>
      <c r="F13" s="11">
        <v>0.2</v>
      </c>
      <c r="G13" s="11">
        <v>0.2</v>
      </c>
      <c r="H13" s="11">
        <v>0.2</v>
      </c>
      <c r="I13" s="11">
        <v>0.2</v>
      </c>
      <c r="J13" s="11">
        <v>0.2</v>
      </c>
      <c r="K13" s="11"/>
      <c r="L13" s="11"/>
      <c r="M13" s="11"/>
      <c r="N13" s="17"/>
      <c r="O13" s="11"/>
      <c r="P13" s="11"/>
      <c r="Q13" s="105">
        <f t="shared" si="0"/>
        <v>0</v>
      </c>
      <c r="R13" s="106"/>
      <c r="T13" s="13"/>
      <c r="U13" s="14"/>
    </row>
    <row r="14" spans="1:23" ht="15" customHeight="1" x14ac:dyDescent="0.2">
      <c r="A14" s="16">
        <v>1</v>
      </c>
      <c r="B14" s="8" t="s">
        <v>29</v>
      </c>
      <c r="C14" s="9">
        <v>8</v>
      </c>
      <c r="D14" s="10"/>
      <c r="E14" s="11">
        <v>0.2</v>
      </c>
      <c r="F14" s="11">
        <v>0.2</v>
      </c>
      <c r="G14" s="11">
        <v>0.2</v>
      </c>
      <c r="H14" s="11">
        <v>0.2</v>
      </c>
      <c r="I14" s="11">
        <v>0.2</v>
      </c>
      <c r="J14" s="11">
        <v>0.2</v>
      </c>
      <c r="K14" s="11"/>
      <c r="L14" s="11"/>
      <c r="M14" s="11"/>
      <c r="N14" s="17"/>
      <c r="O14" s="11"/>
      <c r="P14" s="11"/>
      <c r="Q14" s="105">
        <f t="shared" si="0"/>
        <v>0</v>
      </c>
      <c r="R14" s="106"/>
      <c r="T14" s="13"/>
      <c r="U14" s="14"/>
    </row>
    <row r="15" spans="1:23" x14ac:dyDescent="0.2">
      <c r="A15" s="100"/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2"/>
      <c r="Q15" s="103">
        <f>SUM(Q8:R14)</f>
        <v>0</v>
      </c>
      <c r="R15" s="103"/>
      <c r="S15" s="18"/>
      <c r="T15" s="18"/>
      <c r="U15" s="19"/>
      <c r="V15" s="18"/>
      <c r="W15" s="18"/>
    </row>
    <row r="16" spans="1:23" x14ac:dyDescent="0.2">
      <c r="A16" s="91" t="s">
        <v>30</v>
      </c>
      <c r="B16" s="91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91"/>
      <c r="R16" s="91"/>
      <c r="S16" s="20"/>
      <c r="T16" s="20"/>
      <c r="U16" s="19"/>
      <c r="V16" s="20"/>
      <c r="W16" s="20"/>
    </row>
    <row r="17" spans="1:24" x14ac:dyDescent="0.2">
      <c r="A17" s="7">
        <v>1</v>
      </c>
      <c r="B17" s="109" t="s">
        <v>31</v>
      </c>
      <c r="C17" s="109"/>
      <c r="D17" s="10"/>
      <c r="E17" s="11">
        <v>1</v>
      </c>
      <c r="F17" s="11">
        <v>1</v>
      </c>
      <c r="G17" s="11">
        <v>1</v>
      </c>
      <c r="H17" s="11">
        <v>1</v>
      </c>
      <c r="I17" s="11">
        <v>1</v>
      </c>
      <c r="J17" s="11">
        <v>1</v>
      </c>
      <c r="K17" s="11"/>
      <c r="L17" s="11"/>
      <c r="M17" s="11"/>
      <c r="N17" s="12"/>
      <c r="O17" s="11"/>
      <c r="P17" s="11"/>
      <c r="Q17" s="105">
        <f>+ROUND(SUM(E17:J17)*A17*D17,0)</f>
        <v>0</v>
      </c>
      <c r="R17" s="106"/>
      <c r="S17" s="20"/>
      <c r="T17" s="13"/>
      <c r="U17" s="14"/>
      <c r="V17" s="20"/>
      <c r="W17" s="20"/>
    </row>
    <row r="18" spans="1:24" x14ac:dyDescent="0.2">
      <c r="A18" s="7">
        <v>1</v>
      </c>
      <c r="B18" s="109" t="s">
        <v>32</v>
      </c>
      <c r="C18" s="109"/>
      <c r="D18" s="10"/>
      <c r="E18" s="11">
        <v>1</v>
      </c>
      <c r="F18" s="11">
        <v>1</v>
      </c>
      <c r="G18" s="11">
        <v>1</v>
      </c>
      <c r="H18" s="11">
        <v>1</v>
      </c>
      <c r="I18" s="11">
        <v>1</v>
      </c>
      <c r="J18" s="11"/>
      <c r="K18" s="11"/>
      <c r="L18" s="11"/>
      <c r="M18" s="11"/>
      <c r="N18" s="12"/>
      <c r="O18" s="11"/>
      <c r="P18" s="11"/>
      <c r="Q18" s="105">
        <f t="shared" ref="Q18:Q21" si="1">+ROUND(SUM(E18:J18)*A18*D18,0)</f>
        <v>0</v>
      </c>
      <c r="R18" s="106"/>
      <c r="S18" s="20"/>
      <c r="T18" s="13"/>
      <c r="U18" s="14"/>
      <c r="V18" s="20"/>
      <c r="W18" s="20"/>
      <c r="X18" s="18"/>
    </row>
    <row r="19" spans="1:24" x14ac:dyDescent="0.2">
      <c r="A19" s="7">
        <v>1</v>
      </c>
      <c r="B19" s="109" t="s">
        <v>33</v>
      </c>
      <c r="C19" s="109"/>
      <c r="D19" s="10"/>
      <c r="E19" s="11">
        <v>0.25</v>
      </c>
      <c r="F19" s="11">
        <v>0.25</v>
      </c>
      <c r="G19" s="11">
        <v>0.25</v>
      </c>
      <c r="H19" s="11">
        <v>0.25</v>
      </c>
      <c r="I19" s="11">
        <v>0.25</v>
      </c>
      <c r="J19" s="11">
        <v>0.25</v>
      </c>
      <c r="K19" s="11"/>
      <c r="L19" s="11"/>
      <c r="M19" s="11"/>
      <c r="N19" s="12"/>
      <c r="O19" s="11"/>
      <c r="P19" s="11"/>
      <c r="Q19" s="105">
        <f t="shared" si="1"/>
        <v>0</v>
      </c>
      <c r="R19" s="106"/>
      <c r="S19" s="20"/>
      <c r="T19" s="13"/>
      <c r="U19" s="14"/>
      <c r="V19" s="20"/>
      <c r="W19" s="20"/>
      <c r="X19" s="18"/>
    </row>
    <row r="20" spans="1:24" x14ac:dyDescent="0.2">
      <c r="A20" s="7">
        <v>1</v>
      </c>
      <c r="B20" s="109" t="s">
        <v>34</v>
      </c>
      <c r="C20" s="109"/>
      <c r="D20" s="10"/>
      <c r="E20" s="11">
        <v>0.25</v>
      </c>
      <c r="F20" s="11">
        <v>0.25</v>
      </c>
      <c r="G20" s="11">
        <v>0.25</v>
      </c>
      <c r="H20" s="11">
        <v>0.25</v>
      </c>
      <c r="I20" s="11">
        <v>0.25</v>
      </c>
      <c r="J20" s="11">
        <v>0.25</v>
      </c>
      <c r="K20" s="11"/>
      <c r="L20" s="11"/>
      <c r="M20" s="11"/>
      <c r="N20" s="12"/>
      <c r="O20" s="11"/>
      <c r="P20" s="11"/>
      <c r="Q20" s="105">
        <f t="shared" si="1"/>
        <v>0</v>
      </c>
      <c r="R20" s="106"/>
      <c r="S20" s="20"/>
      <c r="T20" s="13"/>
      <c r="U20" s="14"/>
      <c r="V20" s="20"/>
      <c r="W20" s="20"/>
      <c r="X20" s="21"/>
    </row>
    <row r="21" spans="1:24" x14ac:dyDescent="0.2">
      <c r="A21" s="7">
        <v>2</v>
      </c>
      <c r="B21" s="110" t="s">
        <v>35</v>
      </c>
      <c r="C21" s="111"/>
      <c r="D21" s="10"/>
      <c r="E21" s="11">
        <v>1</v>
      </c>
      <c r="F21" s="11">
        <v>1</v>
      </c>
      <c r="G21" s="11">
        <v>1</v>
      </c>
      <c r="H21" s="11">
        <v>1</v>
      </c>
      <c r="I21" s="11">
        <v>1</v>
      </c>
      <c r="J21" s="11">
        <v>1</v>
      </c>
      <c r="K21" s="11"/>
      <c r="L21" s="11"/>
      <c r="M21" s="11"/>
      <c r="N21" s="12"/>
      <c r="O21" s="11"/>
      <c r="P21" s="11"/>
      <c r="Q21" s="105">
        <f t="shared" si="1"/>
        <v>0</v>
      </c>
      <c r="R21" s="106"/>
      <c r="S21" s="20"/>
      <c r="T21" s="13"/>
      <c r="U21" s="14"/>
      <c r="V21" s="20"/>
      <c r="W21" s="20"/>
      <c r="X21" s="22"/>
    </row>
    <row r="22" spans="1:24" x14ac:dyDescent="0.2">
      <c r="A22" s="7"/>
      <c r="B22" s="109"/>
      <c r="C22" s="109"/>
      <c r="D22" s="10"/>
      <c r="E22" s="11"/>
      <c r="F22" s="11"/>
      <c r="G22" s="11"/>
      <c r="H22" s="11"/>
      <c r="I22" s="11"/>
      <c r="J22" s="11"/>
      <c r="K22" s="11"/>
      <c r="L22" s="11"/>
      <c r="M22" s="11"/>
      <c r="N22" s="12"/>
      <c r="O22" s="11"/>
      <c r="P22" s="11"/>
      <c r="Q22" s="105"/>
      <c r="R22" s="106"/>
      <c r="S22" s="20"/>
      <c r="T22" s="20"/>
      <c r="U22" s="19"/>
      <c r="V22" s="20"/>
      <c r="W22" s="20"/>
      <c r="X22" s="21"/>
    </row>
    <row r="23" spans="1:24" x14ac:dyDescent="0.2">
      <c r="A23" s="100"/>
      <c r="B23" s="101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/>
      <c r="P23" s="102"/>
      <c r="Q23" s="103">
        <f>SUM(Q17:R22)</f>
        <v>0</v>
      </c>
      <c r="R23" s="103"/>
      <c r="S23" s="20"/>
      <c r="T23" s="20"/>
      <c r="U23" s="20"/>
      <c r="V23" s="20"/>
      <c r="W23" s="20"/>
      <c r="X23" s="21"/>
    </row>
    <row r="24" spans="1:24" x14ac:dyDescent="0.2">
      <c r="A24" s="91" t="s">
        <v>36</v>
      </c>
      <c r="B24" s="91"/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21"/>
      <c r="T24" s="21"/>
      <c r="U24" s="21"/>
      <c r="V24" s="21"/>
      <c r="W24" s="21"/>
      <c r="X24" s="21"/>
    </row>
    <row r="25" spans="1:24" x14ac:dyDescent="0.2">
      <c r="A25" s="7">
        <v>1</v>
      </c>
      <c r="B25" s="104" t="s">
        <v>37</v>
      </c>
      <c r="C25" s="104"/>
      <c r="D25" s="10"/>
      <c r="E25" s="23">
        <v>1</v>
      </c>
      <c r="F25" s="23">
        <v>1</v>
      </c>
      <c r="G25" s="23">
        <v>1</v>
      </c>
      <c r="H25" s="23">
        <v>1</v>
      </c>
      <c r="I25" s="23">
        <v>1</v>
      </c>
      <c r="J25" s="23">
        <v>1</v>
      </c>
      <c r="K25" s="23"/>
      <c r="L25" s="23"/>
      <c r="M25" s="23"/>
      <c r="N25" s="23"/>
      <c r="O25" s="23"/>
      <c r="P25" s="23"/>
      <c r="Q25" s="105">
        <f>+ROUND(SUM(E25:J25)*A25*D25,0)</f>
        <v>0</v>
      </c>
      <c r="R25" s="106"/>
      <c r="S25" s="24"/>
      <c r="T25" s="13"/>
      <c r="U25" s="24"/>
      <c r="V25" s="24"/>
      <c r="W25" s="24"/>
      <c r="X25" s="25"/>
    </row>
    <row r="26" spans="1:24" ht="15" customHeight="1" x14ac:dyDescent="0.2">
      <c r="A26" s="62" t="s">
        <v>38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107">
        <f>Q15+Q23+Q25</f>
        <v>0</v>
      </c>
      <c r="R26" s="108"/>
      <c r="S26" s="21"/>
      <c r="T26" s="21"/>
      <c r="U26" s="21"/>
      <c r="V26" s="21"/>
      <c r="W26" s="21"/>
    </row>
    <row r="27" spans="1:24" ht="16.5" x14ac:dyDescent="0.2">
      <c r="A27" s="62" t="s">
        <v>39</v>
      </c>
      <c r="B27" s="63"/>
      <c r="C27" s="64"/>
      <c r="D27" s="92"/>
      <c r="E27" s="93"/>
      <c r="F27" s="93"/>
      <c r="G27" s="93"/>
      <c r="H27" s="93"/>
      <c r="I27" s="93"/>
      <c r="J27" s="94"/>
      <c r="K27" s="95" t="s">
        <v>40</v>
      </c>
      <c r="L27" s="96"/>
      <c r="M27" s="96"/>
      <c r="N27" s="96"/>
      <c r="O27" s="96"/>
      <c r="P27" s="97"/>
      <c r="Q27" s="98">
        <f>ROUND(+Q26*D27,0)</f>
        <v>0</v>
      </c>
      <c r="R27" s="99"/>
      <c r="S27" s="21"/>
      <c r="T27" s="21"/>
      <c r="U27" s="21"/>
      <c r="V27" s="21"/>
      <c r="W27" s="21"/>
      <c r="X27" s="21"/>
    </row>
    <row r="28" spans="1:24" x14ac:dyDescent="0.2">
      <c r="A28" s="91" t="s">
        <v>41</v>
      </c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21"/>
      <c r="T28" s="21"/>
      <c r="U28" s="21"/>
      <c r="V28" s="21"/>
      <c r="W28" s="21"/>
      <c r="X28" s="21"/>
    </row>
    <row r="29" spans="1:24" ht="16.5" customHeight="1" x14ac:dyDescent="0.2">
      <c r="A29" s="4" t="s">
        <v>5</v>
      </c>
      <c r="B29" s="87" t="s">
        <v>6</v>
      </c>
      <c r="C29" s="87"/>
      <c r="D29" s="6" t="s">
        <v>42</v>
      </c>
      <c r="E29" s="5" t="s">
        <v>9</v>
      </c>
      <c r="F29" s="5" t="s">
        <v>10</v>
      </c>
      <c r="G29" s="5" t="s">
        <v>11</v>
      </c>
      <c r="H29" s="5" t="s">
        <v>12</v>
      </c>
      <c r="I29" s="5" t="s">
        <v>13</v>
      </c>
      <c r="J29" s="5" t="s">
        <v>14</v>
      </c>
      <c r="K29" s="5" t="s">
        <v>15</v>
      </c>
      <c r="L29" s="5" t="s">
        <v>16</v>
      </c>
      <c r="M29" s="5" t="s">
        <v>17</v>
      </c>
      <c r="N29" s="5" t="s">
        <v>18</v>
      </c>
      <c r="O29" s="5" t="s">
        <v>19</v>
      </c>
      <c r="P29" s="5" t="s">
        <v>20</v>
      </c>
      <c r="Q29" s="90" t="s">
        <v>43</v>
      </c>
      <c r="R29" s="90"/>
      <c r="S29" s="21"/>
      <c r="T29" s="21"/>
      <c r="U29" s="21"/>
      <c r="V29" s="21"/>
      <c r="W29" s="21"/>
      <c r="X29" s="21"/>
    </row>
    <row r="30" spans="1:24" x14ac:dyDescent="0.2">
      <c r="A30" s="91" t="s">
        <v>44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22"/>
      <c r="T30" s="22"/>
      <c r="U30" s="22"/>
      <c r="V30" s="22"/>
      <c r="W30" s="22"/>
      <c r="X30" s="21"/>
    </row>
    <row r="31" spans="1:24" x14ac:dyDescent="0.2">
      <c r="A31" s="7">
        <v>1</v>
      </c>
      <c r="B31" s="82" t="s">
        <v>45</v>
      </c>
      <c r="C31" s="82"/>
      <c r="D31" s="10"/>
      <c r="E31" s="11">
        <v>1</v>
      </c>
      <c r="F31" s="11">
        <v>1</v>
      </c>
      <c r="G31" s="11">
        <v>1</v>
      </c>
      <c r="H31" s="11">
        <v>1</v>
      </c>
      <c r="I31" s="11">
        <v>1</v>
      </c>
      <c r="J31" s="11">
        <v>1</v>
      </c>
      <c r="K31" s="11"/>
      <c r="L31" s="11"/>
      <c r="M31" s="11"/>
      <c r="N31" s="12"/>
      <c r="O31" s="11"/>
      <c r="P31" s="11"/>
      <c r="Q31" s="78">
        <f>ROUND(SUM(E31:N31)*D31*A31,0)</f>
        <v>0</v>
      </c>
      <c r="R31" s="79"/>
      <c r="S31" s="21"/>
      <c r="T31" s="13"/>
      <c r="U31" s="21"/>
      <c r="V31" s="21"/>
      <c r="W31" s="21"/>
      <c r="X31" s="21"/>
    </row>
    <row r="32" spans="1:24" x14ac:dyDescent="0.2">
      <c r="A32" s="7">
        <v>1</v>
      </c>
      <c r="B32" s="82" t="s">
        <v>46</v>
      </c>
      <c r="C32" s="73"/>
      <c r="D32" s="10"/>
      <c r="E32" s="11">
        <v>1</v>
      </c>
      <c r="F32" s="11">
        <v>1</v>
      </c>
      <c r="G32" s="11">
        <v>1</v>
      </c>
      <c r="H32" s="11">
        <v>1</v>
      </c>
      <c r="I32" s="11">
        <v>1</v>
      </c>
      <c r="J32" s="11">
        <v>1</v>
      </c>
      <c r="K32" s="11"/>
      <c r="L32" s="11"/>
      <c r="M32" s="11"/>
      <c r="N32" s="12"/>
      <c r="O32" s="11"/>
      <c r="P32" s="11"/>
      <c r="Q32" s="78">
        <f t="shared" ref="Q32" si="2">ROUND(SUM(E32:N32)*D32*A32,0)</f>
        <v>0</v>
      </c>
      <c r="R32" s="79"/>
      <c r="S32" s="26"/>
      <c r="T32" s="13"/>
      <c r="U32" s="26"/>
      <c r="V32" s="26"/>
      <c r="W32" s="26"/>
      <c r="X32" s="21"/>
    </row>
    <row r="33" spans="1:24" x14ac:dyDescent="0.2">
      <c r="A33" s="7">
        <v>2</v>
      </c>
      <c r="B33" s="82" t="s">
        <v>47</v>
      </c>
      <c r="C33" s="82"/>
      <c r="D33" s="10"/>
      <c r="E33" s="11">
        <v>1</v>
      </c>
      <c r="F33" s="11">
        <v>1</v>
      </c>
      <c r="G33" s="11">
        <v>1</v>
      </c>
      <c r="H33" s="11">
        <v>1</v>
      </c>
      <c r="I33" s="11">
        <v>1</v>
      </c>
      <c r="J33" s="11">
        <v>1</v>
      </c>
      <c r="K33" s="11"/>
      <c r="L33" s="11"/>
      <c r="M33" s="11"/>
      <c r="N33" s="12"/>
      <c r="O33" s="11"/>
      <c r="P33" s="11"/>
      <c r="Q33" s="78">
        <f t="shared" ref="Q33:Q36" si="3">ROUND(SUM(E33:N33)*D33*A33,0)</f>
        <v>0</v>
      </c>
      <c r="R33" s="79"/>
      <c r="S33" s="21"/>
      <c r="T33" s="13"/>
      <c r="U33" s="21"/>
      <c r="V33" s="21"/>
      <c r="W33" s="21"/>
      <c r="X33" s="21"/>
    </row>
    <row r="34" spans="1:24" x14ac:dyDescent="0.2">
      <c r="A34" s="7">
        <v>1</v>
      </c>
      <c r="B34" s="82" t="s">
        <v>48</v>
      </c>
      <c r="C34" s="82"/>
      <c r="D34" s="10"/>
      <c r="E34" s="11">
        <v>1</v>
      </c>
      <c r="F34" s="11">
        <v>1</v>
      </c>
      <c r="G34" s="11">
        <v>1</v>
      </c>
      <c r="H34" s="11">
        <v>1</v>
      </c>
      <c r="I34" s="11">
        <v>1</v>
      </c>
      <c r="J34" s="11">
        <v>1</v>
      </c>
      <c r="K34" s="11"/>
      <c r="L34" s="11"/>
      <c r="M34" s="11"/>
      <c r="N34" s="12"/>
      <c r="O34" s="11"/>
      <c r="P34" s="11"/>
      <c r="Q34" s="78">
        <f t="shared" si="3"/>
        <v>0</v>
      </c>
      <c r="R34" s="79"/>
      <c r="S34" s="21"/>
      <c r="T34" s="27"/>
      <c r="U34" s="21"/>
      <c r="V34" s="21"/>
      <c r="W34" s="21"/>
      <c r="X34" s="21"/>
    </row>
    <row r="35" spans="1:24" ht="26.25" customHeight="1" x14ac:dyDescent="0.2">
      <c r="A35" s="7">
        <v>1</v>
      </c>
      <c r="B35" s="82" t="s">
        <v>49</v>
      </c>
      <c r="C35" s="82"/>
      <c r="D35" s="10"/>
      <c r="E35" s="11">
        <v>1</v>
      </c>
      <c r="F35" s="11">
        <v>1</v>
      </c>
      <c r="G35" s="11">
        <v>1</v>
      </c>
      <c r="H35" s="11">
        <v>1</v>
      </c>
      <c r="I35" s="11">
        <v>1</v>
      </c>
      <c r="J35" s="11">
        <v>1</v>
      </c>
      <c r="K35" s="11"/>
      <c r="L35" s="11"/>
      <c r="M35" s="11"/>
      <c r="N35" s="12"/>
      <c r="O35" s="11"/>
      <c r="P35" s="11"/>
      <c r="Q35" s="78">
        <f t="shared" si="3"/>
        <v>0</v>
      </c>
      <c r="R35" s="79"/>
      <c r="S35" s="28"/>
      <c r="T35" s="27"/>
      <c r="U35" s="28"/>
      <c r="V35" s="28"/>
      <c r="W35" s="28"/>
    </row>
    <row r="36" spans="1:24" x14ac:dyDescent="0.2">
      <c r="A36" s="7">
        <v>3</v>
      </c>
      <c r="B36" s="72" t="s">
        <v>50</v>
      </c>
      <c r="C36" s="73"/>
      <c r="D36" s="10"/>
      <c r="E36" s="11">
        <v>1</v>
      </c>
      <c r="F36" s="11">
        <v>1</v>
      </c>
      <c r="G36" s="11">
        <v>1</v>
      </c>
      <c r="H36" s="11">
        <v>1</v>
      </c>
      <c r="I36" s="11">
        <v>1</v>
      </c>
      <c r="J36" s="11">
        <v>1</v>
      </c>
      <c r="K36" s="11"/>
      <c r="L36" s="11"/>
      <c r="M36" s="11"/>
      <c r="N36" s="12"/>
      <c r="O36" s="11"/>
      <c r="P36" s="11"/>
      <c r="Q36" s="78">
        <f t="shared" si="3"/>
        <v>0</v>
      </c>
      <c r="R36" s="79"/>
      <c r="S36" s="21"/>
      <c r="T36" s="27"/>
      <c r="U36" s="21"/>
      <c r="V36" s="21"/>
      <c r="W36" s="21"/>
      <c r="X36" s="21"/>
    </row>
    <row r="37" spans="1:24" ht="15" customHeight="1" x14ac:dyDescent="0.2">
      <c r="A37" s="85" t="s">
        <v>51</v>
      </c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65">
        <f>ROUND(SUM(Q31:R36),0)</f>
        <v>0</v>
      </c>
      <c r="R37" s="66"/>
      <c r="S37" s="21"/>
      <c r="T37" s="21"/>
      <c r="U37" s="21"/>
      <c r="V37" s="21"/>
      <c r="W37" s="21"/>
      <c r="X37" s="21"/>
    </row>
    <row r="38" spans="1:24" x14ac:dyDescent="0.2">
      <c r="A38" s="62" t="s">
        <v>52</v>
      </c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4"/>
      <c r="S38" s="21"/>
      <c r="T38" s="21"/>
      <c r="U38" s="21"/>
      <c r="V38" s="21"/>
      <c r="W38" s="21"/>
      <c r="X38" s="21"/>
    </row>
    <row r="39" spans="1:24" ht="30" customHeight="1" x14ac:dyDescent="0.2">
      <c r="A39" s="4" t="s">
        <v>5</v>
      </c>
      <c r="B39" s="87" t="s">
        <v>6</v>
      </c>
      <c r="C39" s="87"/>
      <c r="D39" s="6" t="s">
        <v>42</v>
      </c>
      <c r="E39" s="88" t="s">
        <v>53</v>
      </c>
      <c r="F39" s="89"/>
      <c r="G39" s="88" t="s">
        <v>54</v>
      </c>
      <c r="H39" s="89"/>
      <c r="I39" s="5"/>
      <c r="J39" s="5"/>
      <c r="K39" s="5"/>
      <c r="L39" s="5"/>
      <c r="M39" s="5"/>
      <c r="N39" s="5"/>
      <c r="O39" s="5"/>
      <c r="P39" s="5"/>
      <c r="Q39" s="90" t="s">
        <v>43</v>
      </c>
      <c r="R39" s="90"/>
      <c r="S39" s="21"/>
      <c r="T39" s="21"/>
      <c r="U39" s="21"/>
      <c r="V39" s="21"/>
      <c r="W39" s="21"/>
      <c r="X39" s="21"/>
    </row>
    <row r="40" spans="1:24" ht="26.25" customHeight="1" x14ac:dyDescent="0.2">
      <c r="A40" s="7">
        <v>1</v>
      </c>
      <c r="B40" s="82" t="s">
        <v>55</v>
      </c>
      <c r="C40" s="82"/>
      <c r="D40" s="29"/>
      <c r="E40" s="74" t="s">
        <v>53</v>
      </c>
      <c r="F40" s="75"/>
      <c r="G40" s="76">
        <v>100</v>
      </c>
      <c r="H40" s="77"/>
      <c r="I40" s="11"/>
      <c r="J40" s="11"/>
      <c r="K40" s="11"/>
      <c r="L40" s="11"/>
      <c r="M40" s="11"/>
      <c r="N40" s="12"/>
      <c r="O40" s="11"/>
      <c r="P40" s="11"/>
      <c r="Q40" s="78">
        <f>ROUND((D40*G40),0)</f>
        <v>0</v>
      </c>
      <c r="R40" s="79"/>
      <c r="S40" s="30"/>
      <c r="T40" s="31"/>
      <c r="U40" s="32"/>
      <c r="V40" s="32"/>
      <c r="W40" s="32"/>
    </row>
    <row r="41" spans="1:24" ht="50.25" customHeight="1" x14ac:dyDescent="0.2">
      <c r="A41" s="7">
        <v>2</v>
      </c>
      <c r="B41" s="83" t="s">
        <v>56</v>
      </c>
      <c r="C41" s="84"/>
      <c r="D41" s="29"/>
      <c r="E41" s="74" t="s">
        <v>57</v>
      </c>
      <c r="F41" s="75"/>
      <c r="G41" s="76">
        <v>336</v>
      </c>
      <c r="H41" s="77"/>
      <c r="I41" s="11"/>
      <c r="J41" s="11"/>
      <c r="K41" s="11"/>
      <c r="L41" s="11"/>
      <c r="M41" s="11"/>
      <c r="N41" s="12"/>
      <c r="O41" s="11"/>
      <c r="P41" s="11"/>
      <c r="Q41" s="78">
        <f t="shared" ref="Q41:Q45" si="4">ROUND((D41*G41),0)</f>
        <v>0</v>
      </c>
      <c r="R41" s="79"/>
      <c r="S41" s="32"/>
      <c r="T41" s="33"/>
      <c r="U41" s="32"/>
      <c r="V41" s="32"/>
      <c r="W41" s="32"/>
      <c r="X41" s="21"/>
    </row>
    <row r="42" spans="1:24" ht="33.75" customHeight="1" x14ac:dyDescent="0.2">
      <c r="A42" s="7">
        <v>3</v>
      </c>
      <c r="B42" s="72" t="s">
        <v>58</v>
      </c>
      <c r="C42" s="73"/>
      <c r="D42" s="34"/>
      <c r="E42" s="74" t="s">
        <v>59</v>
      </c>
      <c r="F42" s="75"/>
      <c r="G42" s="76">
        <v>29</v>
      </c>
      <c r="H42" s="77"/>
      <c r="I42" s="11"/>
      <c r="J42" s="11"/>
      <c r="K42" s="11"/>
      <c r="L42" s="11"/>
      <c r="M42" s="11"/>
      <c r="N42" s="12"/>
      <c r="O42" s="11"/>
      <c r="P42" s="11"/>
      <c r="Q42" s="78">
        <f t="shared" si="4"/>
        <v>0</v>
      </c>
      <c r="R42" s="79"/>
      <c r="S42" s="21"/>
      <c r="T42" s="33"/>
      <c r="U42" s="21"/>
      <c r="V42" s="21"/>
      <c r="W42" s="21"/>
      <c r="X42" s="21"/>
    </row>
    <row r="43" spans="1:24" ht="36.75" customHeight="1" x14ac:dyDescent="0.2">
      <c r="A43" s="7">
        <v>4</v>
      </c>
      <c r="B43" s="72" t="s">
        <v>60</v>
      </c>
      <c r="C43" s="73"/>
      <c r="D43" s="34"/>
      <c r="E43" s="74" t="s">
        <v>59</v>
      </c>
      <c r="F43" s="75"/>
      <c r="G43" s="76">
        <v>29</v>
      </c>
      <c r="H43" s="77"/>
      <c r="I43" s="11"/>
      <c r="J43" s="11"/>
      <c r="K43" s="11"/>
      <c r="L43" s="11"/>
      <c r="M43" s="11"/>
      <c r="N43" s="12"/>
      <c r="O43" s="11"/>
      <c r="P43" s="11"/>
      <c r="Q43" s="78">
        <f t="shared" si="4"/>
        <v>0</v>
      </c>
      <c r="R43" s="79"/>
      <c r="S43" s="21"/>
      <c r="T43" s="33"/>
      <c r="U43" s="21"/>
      <c r="V43" s="21"/>
      <c r="W43" s="21"/>
      <c r="X43" s="21"/>
    </row>
    <row r="44" spans="1:24" ht="23.25" customHeight="1" x14ac:dyDescent="0.2">
      <c r="A44" s="7">
        <v>5</v>
      </c>
      <c r="B44" s="72" t="s">
        <v>61</v>
      </c>
      <c r="C44" s="73"/>
      <c r="D44" s="29"/>
      <c r="E44" s="74" t="s">
        <v>53</v>
      </c>
      <c r="F44" s="75"/>
      <c r="G44" s="76">
        <v>35</v>
      </c>
      <c r="H44" s="77"/>
      <c r="I44" s="11"/>
      <c r="J44" s="11"/>
      <c r="K44" s="11"/>
      <c r="L44" s="11"/>
      <c r="M44" s="11"/>
      <c r="N44" s="12"/>
      <c r="O44" s="11"/>
      <c r="P44" s="11"/>
      <c r="Q44" s="78">
        <f t="shared" si="4"/>
        <v>0</v>
      </c>
      <c r="R44" s="79"/>
      <c r="S44" s="21"/>
      <c r="T44" s="33"/>
      <c r="U44" s="21"/>
      <c r="V44" s="21"/>
      <c r="W44" s="21"/>
      <c r="X44" s="21"/>
    </row>
    <row r="45" spans="1:24" ht="28.5" customHeight="1" x14ac:dyDescent="0.2">
      <c r="A45" s="7">
        <v>6</v>
      </c>
      <c r="B45" s="80" t="s">
        <v>62</v>
      </c>
      <c r="C45" s="81"/>
      <c r="D45" s="34"/>
      <c r="E45" s="74" t="s">
        <v>59</v>
      </c>
      <c r="F45" s="75"/>
      <c r="G45" s="76">
        <v>29</v>
      </c>
      <c r="H45" s="77"/>
      <c r="I45" s="11"/>
      <c r="J45" s="11"/>
      <c r="K45" s="11"/>
      <c r="L45" s="11"/>
      <c r="M45" s="11"/>
      <c r="N45" s="12"/>
      <c r="O45" s="11"/>
      <c r="P45" s="11"/>
      <c r="Q45" s="78">
        <f t="shared" si="4"/>
        <v>0</v>
      </c>
      <c r="R45" s="79"/>
      <c r="S45" s="21"/>
      <c r="T45" s="21"/>
      <c r="U45" s="21"/>
      <c r="V45" s="21"/>
      <c r="W45" s="21"/>
      <c r="X45" s="21"/>
    </row>
    <row r="46" spans="1:24" x14ac:dyDescent="0.2">
      <c r="A46" s="58" t="s">
        <v>38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35"/>
      <c r="P46" s="35"/>
      <c r="Q46" s="69">
        <f>ROUND(SUM(Q40:Q45),0)</f>
        <v>0</v>
      </c>
      <c r="R46" s="66"/>
      <c r="S46" s="28"/>
      <c r="T46" s="21"/>
      <c r="U46" s="28"/>
      <c r="V46" s="28"/>
      <c r="W46" s="28"/>
      <c r="X46" s="21"/>
    </row>
    <row r="47" spans="1:24" ht="6" customHeight="1" x14ac:dyDescent="0.2">
      <c r="A47" s="62"/>
      <c r="B47" s="63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4"/>
      <c r="S47" s="18"/>
      <c r="T47" s="28"/>
      <c r="U47" s="18"/>
      <c r="V47" s="18"/>
      <c r="W47" s="18"/>
      <c r="X47" s="21"/>
    </row>
    <row r="48" spans="1:24" x14ac:dyDescent="0.2">
      <c r="A48" s="58" t="s">
        <v>63</v>
      </c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36"/>
      <c r="Q48" s="65">
        <f>Q27+Q37+Q46</f>
        <v>0</v>
      </c>
      <c r="R48" s="66"/>
      <c r="S48" s="21"/>
      <c r="T48" s="18"/>
      <c r="U48" s="21"/>
      <c r="V48" s="21"/>
      <c r="W48" s="21"/>
      <c r="X48" s="37"/>
    </row>
    <row r="49" spans="1:24" x14ac:dyDescent="0.2">
      <c r="A49" s="58" t="s">
        <v>64</v>
      </c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70"/>
      <c r="P49" s="36">
        <v>0.19</v>
      </c>
      <c r="Q49" s="71">
        <f>ROUND(Q48*P49,0)</f>
        <v>0</v>
      </c>
      <c r="R49" s="61"/>
      <c r="T49" s="21"/>
      <c r="X49" s="21"/>
    </row>
    <row r="50" spans="1:24" ht="14.25" customHeight="1" x14ac:dyDescent="0.2">
      <c r="A50" s="58" t="s">
        <v>65</v>
      </c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36"/>
      <c r="Q50" s="60">
        <f>ROUND(Q48+Q49,0)</f>
        <v>0</v>
      </c>
      <c r="R50" s="61"/>
      <c r="S50" s="38"/>
      <c r="U50" s="38"/>
      <c r="V50" s="38"/>
      <c r="W50" s="38"/>
      <c r="X50" s="21"/>
    </row>
    <row r="51" spans="1:24" ht="13.5" customHeight="1" x14ac:dyDescent="0.2">
      <c r="A51" s="62"/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4"/>
      <c r="S51" s="39"/>
      <c r="T51" s="38"/>
      <c r="U51" s="39"/>
      <c r="V51" s="39"/>
      <c r="W51" s="39"/>
      <c r="X51" s="40"/>
    </row>
    <row r="52" spans="1:24" x14ac:dyDescent="0.2">
      <c r="A52" s="58" t="s">
        <v>66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36"/>
      <c r="Q52" s="65">
        <f>+Q50</f>
        <v>0</v>
      </c>
      <c r="R52" s="66"/>
      <c r="S52" s="39"/>
      <c r="T52" s="39"/>
      <c r="U52" s="39"/>
      <c r="V52" s="39"/>
      <c r="W52" s="39"/>
    </row>
    <row r="53" spans="1:24" x14ac:dyDescent="0.2">
      <c r="A53" s="41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21"/>
      <c r="T53" s="21"/>
      <c r="U53" s="21"/>
      <c r="V53" s="21"/>
      <c r="W53" s="21"/>
    </row>
    <row r="54" spans="1:24" x14ac:dyDescent="0.2">
      <c r="A54" s="67" t="s">
        <v>68</v>
      </c>
      <c r="B54" s="68"/>
      <c r="C54" s="68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43"/>
      <c r="T54" s="21"/>
      <c r="U54" s="43"/>
      <c r="V54" s="43"/>
      <c r="W54" s="43"/>
    </row>
    <row r="55" spans="1:24" x14ac:dyDescent="0.2">
      <c r="A55" s="41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21"/>
      <c r="T55" s="43"/>
      <c r="U55" s="21"/>
      <c r="V55" s="21"/>
      <c r="W55" s="21"/>
    </row>
    <row r="56" spans="1:24" x14ac:dyDescent="0.2">
      <c r="A56" s="41"/>
      <c r="B56" s="42"/>
      <c r="C56" s="44"/>
      <c r="D56" s="44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4"/>
      <c r="R56" s="45"/>
      <c r="S56" s="57"/>
      <c r="T56" s="57"/>
    </row>
    <row r="57" spans="1:24" x14ac:dyDescent="0.2">
      <c r="A57" s="46"/>
      <c r="B57" s="47"/>
      <c r="C57" s="44"/>
      <c r="D57" s="44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4"/>
      <c r="R57" s="47"/>
    </row>
    <row r="58" spans="1:24" x14ac:dyDescent="0.2">
      <c r="A58" s="46"/>
      <c r="B58" s="47"/>
      <c r="C58" s="44"/>
      <c r="D58" s="44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4"/>
    </row>
    <row r="59" spans="1:24" x14ac:dyDescent="0.2">
      <c r="A59" s="46"/>
      <c r="B59" s="47"/>
      <c r="C59" s="44"/>
      <c r="D59" s="44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4"/>
    </row>
    <row r="60" spans="1:24" x14ac:dyDescent="0.2">
      <c r="A60" s="46"/>
      <c r="B60" s="47"/>
      <c r="C60" s="44"/>
      <c r="D60" s="44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4"/>
    </row>
    <row r="61" spans="1:24" ht="16.5" x14ac:dyDescent="0.3">
      <c r="A61" s="46"/>
      <c r="B61" s="47"/>
      <c r="C61" s="44"/>
      <c r="D61" s="44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4"/>
      <c r="R61" s="49"/>
    </row>
    <row r="62" spans="1:24" x14ac:dyDescent="0.2">
      <c r="A62" s="46"/>
      <c r="B62" s="47"/>
      <c r="C62" s="44"/>
      <c r="D62" s="44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4"/>
    </row>
    <row r="63" spans="1:24" x14ac:dyDescent="0.2">
      <c r="A63" s="46"/>
      <c r="B63" s="47"/>
      <c r="C63" s="44"/>
      <c r="D63" s="44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50"/>
      <c r="P63" s="47"/>
      <c r="Q63" s="44"/>
      <c r="R63" s="51"/>
    </row>
    <row r="64" spans="1:24" x14ac:dyDescent="0.2">
      <c r="A64" s="47"/>
      <c r="B64" s="47"/>
      <c r="C64" s="44"/>
      <c r="D64" s="44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4"/>
    </row>
    <row r="65" spans="1:23" x14ac:dyDescent="0.2">
      <c r="A65" s="46"/>
      <c r="B65" s="47"/>
      <c r="C65" s="44"/>
      <c r="D65" s="44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4"/>
      <c r="R65" s="52"/>
    </row>
    <row r="66" spans="1:23" x14ac:dyDescent="0.2">
      <c r="A66" s="46"/>
      <c r="B66" s="47"/>
      <c r="C66" s="44"/>
      <c r="D66" s="44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4"/>
    </row>
    <row r="67" spans="1:23" x14ac:dyDescent="0.2">
      <c r="A67" s="46"/>
      <c r="B67" s="47"/>
      <c r="C67" s="44"/>
      <c r="D67" s="44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4"/>
    </row>
    <row r="68" spans="1:23" x14ac:dyDescent="0.2">
      <c r="A68" s="46"/>
      <c r="B68" s="47"/>
      <c r="C68" s="44"/>
      <c r="D68" s="44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4"/>
    </row>
    <row r="69" spans="1:23" x14ac:dyDescent="0.2">
      <c r="A69" s="46"/>
      <c r="B69" s="47"/>
      <c r="C69" s="44"/>
      <c r="D69" s="44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4"/>
    </row>
    <row r="70" spans="1:23" x14ac:dyDescent="0.2">
      <c r="A70" s="46"/>
      <c r="B70" s="47"/>
      <c r="C70" s="44"/>
      <c r="D70" s="44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4"/>
    </row>
    <row r="71" spans="1:23" x14ac:dyDescent="0.2">
      <c r="A71" s="46"/>
      <c r="B71" s="47"/>
      <c r="C71" s="44"/>
      <c r="D71" s="44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4"/>
      <c r="S71" s="21"/>
      <c r="U71" s="21"/>
      <c r="V71" s="21"/>
      <c r="W71" s="21"/>
    </row>
    <row r="72" spans="1:23" x14ac:dyDescent="0.2">
      <c r="A72" s="46"/>
      <c r="B72" s="47"/>
      <c r="C72" s="44"/>
      <c r="D72" s="44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4"/>
      <c r="S72" s="21"/>
      <c r="T72" s="21"/>
      <c r="U72" s="21"/>
      <c r="V72" s="21"/>
      <c r="W72" s="21"/>
    </row>
    <row r="73" spans="1:23" x14ac:dyDescent="0.2">
      <c r="A73" s="46"/>
      <c r="B73" s="47"/>
      <c r="C73" s="44"/>
      <c r="D73" s="44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4"/>
      <c r="S73" s="21"/>
      <c r="T73" s="21"/>
      <c r="U73" s="21"/>
      <c r="V73" s="21"/>
      <c r="W73" s="21"/>
    </row>
    <row r="74" spans="1:23" x14ac:dyDescent="0.2">
      <c r="A74" s="46"/>
      <c r="B74" s="47"/>
      <c r="C74" s="44"/>
      <c r="D74" s="44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4"/>
      <c r="R74" s="47"/>
      <c r="S74" s="21"/>
      <c r="T74" s="21"/>
      <c r="U74" s="21"/>
      <c r="V74" s="21"/>
      <c r="W74" s="21"/>
    </row>
    <row r="75" spans="1:23" x14ac:dyDescent="0.2">
      <c r="A75" s="46"/>
      <c r="B75" s="47"/>
      <c r="C75" s="44"/>
      <c r="D75" s="44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4"/>
      <c r="R75" s="47"/>
      <c r="S75" s="21"/>
      <c r="T75" s="21"/>
      <c r="U75" s="21"/>
      <c r="V75" s="21"/>
      <c r="W75" s="21"/>
    </row>
    <row r="76" spans="1:23" x14ac:dyDescent="0.2">
      <c r="A76" s="47"/>
      <c r="B76" s="47"/>
      <c r="C76" s="44"/>
      <c r="D76" s="44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4"/>
      <c r="R76" s="47"/>
      <c r="T76" s="21"/>
    </row>
    <row r="77" spans="1:23" x14ac:dyDescent="0.2">
      <c r="A77" s="47"/>
      <c r="B77" s="47"/>
      <c r="C77" s="44"/>
      <c r="D77" s="44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4"/>
      <c r="R77" s="47"/>
      <c r="S77" s="21"/>
      <c r="U77" s="21"/>
      <c r="V77" s="21"/>
      <c r="W77" s="21"/>
    </row>
    <row r="78" spans="1:23" x14ac:dyDescent="0.2">
      <c r="A78" s="47"/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53"/>
      <c r="T78" s="21"/>
    </row>
    <row r="79" spans="1:23" x14ac:dyDescent="0.2">
      <c r="S79" s="21"/>
      <c r="U79" s="21"/>
      <c r="V79" s="21"/>
      <c r="W79" s="21"/>
    </row>
    <row r="80" spans="1:23" x14ac:dyDescent="0.2">
      <c r="A80" s="47"/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54"/>
      <c r="S80" s="21"/>
      <c r="T80" s="21"/>
      <c r="U80" s="21"/>
      <c r="V80" s="21"/>
      <c r="W80" s="21"/>
    </row>
    <row r="81" spans="1:23" x14ac:dyDescent="0.2">
      <c r="S81" s="26"/>
      <c r="T81" s="21"/>
      <c r="U81" s="26"/>
      <c r="V81" s="26"/>
      <c r="W81" s="26"/>
    </row>
    <row r="82" spans="1:23" x14ac:dyDescent="0.2">
      <c r="A82" s="41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55"/>
      <c r="T82" s="26"/>
    </row>
    <row r="83" spans="1:23" x14ac:dyDescent="0.2">
      <c r="A83" s="41"/>
      <c r="B83" s="47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56"/>
      <c r="R83" s="55"/>
    </row>
    <row r="84" spans="1:23" x14ac:dyDescent="0.2">
      <c r="A84" s="41"/>
      <c r="B84" s="47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55"/>
    </row>
  </sheetData>
  <sheetProtection algorithmName="SHA-512" hashValue="oiAfSVfOfIt7nuZEiAc4yO6WmiqqTcdEWGtiBumYU2OoAuZEQ38NTD/MHxaTe8BhhtYNJYxWmWjU5OE20YDhYw==" saltValue="h+0tMssXXKLxhwRJ+Bh54w==" spinCount="100000" sheet="1"/>
  <protectedRanges>
    <protectedRange algorithmName="SHA-512" hashValue="kF1FhokWpFxaV0qUNjfBsh5zTvzCioGOmeqH7/sceXjjjjbE8Xhq+z8L7gumqlQShAH5ux2b0QqFJkknJHdHBA==" saltValue="cjSsXnkhdvzxiu1AsmO/2Q==" spinCount="100000" sqref="D8:D14 D17:D22 D25 D31:D36 D40:D45" name="Rango1"/>
  </protectedRanges>
  <mergeCells count="104">
    <mergeCell ref="A1:R1"/>
    <mergeCell ref="A2:G2"/>
    <mergeCell ref="I2:R2"/>
    <mergeCell ref="A3:B3"/>
    <mergeCell ref="C3:G3"/>
    <mergeCell ref="I3:R3"/>
    <mergeCell ref="Q10:R10"/>
    <mergeCell ref="Q11:R11"/>
    <mergeCell ref="Q12:R12"/>
    <mergeCell ref="Q13:R13"/>
    <mergeCell ref="Q14:R14"/>
    <mergeCell ref="A15:P15"/>
    <mergeCell ref="Q15:R15"/>
    <mergeCell ref="A4:R4"/>
    <mergeCell ref="A5:R5"/>
    <mergeCell ref="Q6:R6"/>
    <mergeCell ref="A7:R7"/>
    <mergeCell ref="Q8:R8"/>
    <mergeCell ref="Q9:R9"/>
    <mergeCell ref="B20:C20"/>
    <mergeCell ref="Q20:R20"/>
    <mergeCell ref="B21:C21"/>
    <mergeCell ref="Q21:R21"/>
    <mergeCell ref="B22:C22"/>
    <mergeCell ref="Q22:R22"/>
    <mergeCell ref="A16:R16"/>
    <mergeCell ref="B17:C17"/>
    <mergeCell ref="Q17:R17"/>
    <mergeCell ref="B18:C18"/>
    <mergeCell ref="Q18:R18"/>
    <mergeCell ref="B19:C19"/>
    <mergeCell ref="Q19:R19"/>
    <mergeCell ref="A27:C27"/>
    <mergeCell ref="D27:J27"/>
    <mergeCell ref="K27:P27"/>
    <mergeCell ref="Q27:R27"/>
    <mergeCell ref="A28:R28"/>
    <mergeCell ref="B29:C29"/>
    <mergeCell ref="Q29:R29"/>
    <mergeCell ref="A23:P23"/>
    <mergeCell ref="Q23:R23"/>
    <mergeCell ref="A24:R24"/>
    <mergeCell ref="B25:C25"/>
    <mergeCell ref="Q25:R25"/>
    <mergeCell ref="A26:P26"/>
    <mergeCell ref="Q26:R26"/>
    <mergeCell ref="B34:C34"/>
    <mergeCell ref="Q34:R34"/>
    <mergeCell ref="B35:C35"/>
    <mergeCell ref="Q35:R35"/>
    <mergeCell ref="B36:C36"/>
    <mergeCell ref="Q36:R36"/>
    <mergeCell ref="A30:R30"/>
    <mergeCell ref="B31:C31"/>
    <mergeCell ref="Q31:R31"/>
    <mergeCell ref="B32:C32"/>
    <mergeCell ref="Q32:R32"/>
    <mergeCell ref="B33:C33"/>
    <mergeCell ref="Q33:R33"/>
    <mergeCell ref="B40:C40"/>
    <mergeCell ref="E40:F40"/>
    <mergeCell ref="G40:H40"/>
    <mergeCell ref="Q40:R40"/>
    <mergeCell ref="B41:C41"/>
    <mergeCell ref="E41:F41"/>
    <mergeCell ref="G41:H41"/>
    <mergeCell ref="Q41:R41"/>
    <mergeCell ref="A37:P37"/>
    <mergeCell ref="Q37:R37"/>
    <mergeCell ref="A38:R38"/>
    <mergeCell ref="B39:C39"/>
    <mergeCell ref="E39:F39"/>
    <mergeCell ref="G39:H39"/>
    <mergeCell ref="Q39:R39"/>
    <mergeCell ref="B44:C44"/>
    <mergeCell ref="E44:F44"/>
    <mergeCell ref="G44:H44"/>
    <mergeCell ref="Q44:R44"/>
    <mergeCell ref="B45:C45"/>
    <mergeCell ref="E45:F45"/>
    <mergeCell ref="G45:H45"/>
    <mergeCell ref="Q45:R45"/>
    <mergeCell ref="B42:C42"/>
    <mergeCell ref="E42:F42"/>
    <mergeCell ref="G42:H42"/>
    <mergeCell ref="Q42:R42"/>
    <mergeCell ref="B43:C43"/>
    <mergeCell ref="E43:F43"/>
    <mergeCell ref="G43:H43"/>
    <mergeCell ref="Q43:R43"/>
    <mergeCell ref="S56:T56"/>
    <mergeCell ref="A50:O50"/>
    <mergeCell ref="Q50:R50"/>
    <mergeCell ref="A51:R51"/>
    <mergeCell ref="A52:O52"/>
    <mergeCell ref="Q52:R52"/>
    <mergeCell ref="A54:R54"/>
    <mergeCell ref="A46:N46"/>
    <mergeCell ref="Q46:R46"/>
    <mergeCell ref="A47:R47"/>
    <mergeCell ref="A48:O48"/>
    <mergeCell ref="Q48:R48"/>
    <mergeCell ref="A49:O49"/>
    <mergeCell ref="Q49:R49"/>
  </mergeCells>
  <printOptions horizontalCentered="1"/>
  <pageMargins left="0.39370078740157483" right="0.39370078740157483" top="0.98425196850393704" bottom="0.98425196850393704" header="0.31496062992125984" footer="0.31496062992125984"/>
  <pageSetup scale="65" orientation="portrait" r:id="rId1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</vt:lpstr>
      <vt:lpstr>ANEXO!Área_de_impresión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Shirley Bermudez Rojas</dc:creator>
  <cp:lastModifiedBy>Carolina Cortes Alvarez</cp:lastModifiedBy>
  <dcterms:created xsi:type="dcterms:W3CDTF">2018-01-15T14:23:32Z</dcterms:created>
  <dcterms:modified xsi:type="dcterms:W3CDTF">2018-01-29T19:33:57Z</dcterms:modified>
</cp:coreProperties>
</file>